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nobuy\GitHub\Japan_core\data\base\"/>
    </mc:Choice>
  </mc:AlternateContent>
  <xr:revisionPtr revIDLastSave="0" documentId="8_{75163C3B-0AAB-404C-871A-9BDCE534E7D1}" xr6:coauthVersionLast="47" xr6:coauthVersionMax="47" xr10:uidLastSave="{00000000-0000-0000-0000-000000000000}"/>
  <bookViews>
    <workbookView xWindow="1695" yWindow="330" windowWidth="26565" windowHeight="15270" xr2:uid="{F2FEC3FD-06AE-4CFA-97C6-89604E9B3972}"/>
  </bookViews>
  <sheets>
    <sheet name="コアインボイス" sheetId="6" r:id="rId1"/>
    <sheet name="JP PINT Binding" sheetId="16" r:id="rId2"/>
    <sheet name="JP PINT 1.0" sheetId="7" r:id="rId3"/>
    <sheet name="共通EDI Bindings" sheetId="17" r:id="rId4"/>
    <sheet name="統合請求_ver.4.1" sheetId="15" r:id="rId5"/>
    <sheet name="TS16931-3-3" sheetId="11" r:id="rId6"/>
  </sheets>
  <externalReferences>
    <externalReference r:id="rId7"/>
  </externalReferences>
  <definedNames>
    <definedName name="_xlnm._FilterDatabase" localSheetId="2" hidden="1">'JP PINT 1.0'!$B$1:$U$351</definedName>
    <definedName name="_xlnm._FilterDatabase" localSheetId="1" hidden="1">'JP PINT Binding'!$A$1:$N$259</definedName>
    <definedName name="_xlnm._FilterDatabase" localSheetId="0" hidden="1">コアインボイス!$A$1:$AH$562</definedName>
    <definedName name="_xlnm._FilterDatabase" localSheetId="3" hidden="1">'共通EDI Bindings'!$A$1:$N$504</definedName>
    <definedName name="_xlnm._FilterDatabase" localSheetId="4" hidden="1">'統合請求_ver.4.1'!$A$1:$AH$539</definedName>
    <definedName name="ACRound">[1]Rounding!$Q$16</definedName>
    <definedName name="BBIE" localSheetId="2">#REF!</definedName>
    <definedName name="BBIE">#REF!</definedName>
    <definedName name="bbie2">#REF!</definedName>
    <definedName name="BuiltIn_AutoFilter___1">#REF!</definedName>
    <definedName name="LineRounding">[1]Rounding!$Q$15</definedName>
    <definedName name="RoundTotal">[1]Rounding!$Q$19</definedName>
    <definedName name="Tax">[1]Rounding!$B$1</definedName>
    <definedName name="TaxableAmRound">[1]Rounding!$Q$17</definedName>
    <definedName name="TaxAmuRound">[1]Rounding!$Q$18</definedName>
    <definedName name="TaxRate1">[1]Rounding!$Q$23</definedName>
    <definedName name="TaxRate2">[1]Rounding!$Q$24</definedName>
    <definedName name="TotalRounding">[1]Rounding!$Q$14</definedName>
    <definedName name="ｘｘｘ" localSheetId="2">#REF!</definedName>
    <definedName name="ｘｘｘ">#REF!</definedName>
    <definedName name="あ" localSheetId="2">#REF!</definedName>
    <definedName name="あ">#REF!</definedName>
    <definedName name="ああ" localSheetId="2">#REF!</definedName>
    <definedName name="ああ">#REF!</definedName>
    <definedName name="あああ" localSheetId="2">#REF!</definedName>
    <definedName name="あああ">#REF!</definedName>
    <definedName name="支払通知" localSheetId="2">#REF!</definedName>
    <definedName name="支払通知">#REF!</definedName>
    <definedName name="支払通知３" localSheetId="2">#REF!</definedName>
    <definedName name="支払通知３">#REF!</definedName>
    <definedName name="改訂履歴" localSheetId="2">#REF!</definedName>
    <definedName name="改訂履歴">#REF!</definedName>
    <definedName name="表紙１" localSheetId="2">#REF!</definedName>
    <definedName name="表紙１">#REF!</definedName>
    <definedName name="請求１" localSheetId="2">#REF!</definedName>
    <definedName name="請求１">#REF!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30" i="6" l="1"/>
  <c r="C430" i="6" s="1"/>
  <c r="D422" i="6"/>
  <c r="D423" i="6" s="1"/>
  <c r="D443" i="6"/>
  <c r="C443" i="6" s="1"/>
  <c r="D432" i="6"/>
  <c r="D433" i="6" s="1"/>
  <c r="C4" i="6"/>
  <c r="C5" i="6"/>
  <c r="C6" i="6"/>
  <c r="C7" i="6"/>
  <c r="C8" i="6"/>
  <c r="C9" i="6"/>
  <c r="C10" i="6"/>
  <c r="C11" i="6"/>
  <c r="C12" i="6"/>
  <c r="C13" i="6"/>
  <c r="C14" i="6"/>
  <c r="C15" i="6"/>
  <c r="C16" i="6"/>
  <c r="C17" i="6"/>
  <c r="C18" i="6"/>
  <c r="C19" i="6"/>
  <c r="C20" i="6"/>
  <c r="C21" i="6"/>
  <c r="C22" i="6"/>
  <c r="C23" i="6"/>
  <c r="C24" i="6"/>
  <c r="C25" i="6"/>
  <c r="C26" i="6"/>
  <c r="C27" i="6"/>
  <c r="C28" i="6"/>
  <c r="C29" i="6"/>
  <c r="C30" i="6"/>
  <c r="C31" i="6"/>
  <c r="C32" i="6"/>
  <c r="C33" i="6"/>
  <c r="C34" i="6"/>
  <c r="C35" i="6"/>
  <c r="C36" i="6"/>
  <c r="C37" i="6"/>
  <c r="C38" i="6"/>
  <c r="C39" i="6"/>
  <c r="C40" i="6"/>
  <c r="C41" i="6"/>
  <c r="C42" i="6"/>
  <c r="C43" i="6"/>
  <c r="C44" i="6"/>
  <c r="C45" i="6"/>
  <c r="C46" i="6"/>
  <c r="C47" i="6"/>
  <c r="C48" i="6"/>
  <c r="C49" i="6"/>
  <c r="C50" i="6"/>
  <c r="C51" i="6"/>
  <c r="C52" i="6"/>
  <c r="C53" i="6"/>
  <c r="C54" i="6"/>
  <c r="C55" i="6"/>
  <c r="C56" i="6"/>
  <c r="C57" i="6"/>
  <c r="C58" i="6"/>
  <c r="C59" i="6"/>
  <c r="C60" i="6"/>
  <c r="C61" i="6"/>
  <c r="C62" i="6"/>
  <c r="C63" i="6"/>
  <c r="C64" i="6"/>
  <c r="C65" i="6"/>
  <c r="C66" i="6"/>
  <c r="C67" i="6"/>
  <c r="C68" i="6"/>
  <c r="C69" i="6"/>
  <c r="C70" i="6"/>
  <c r="C71" i="6"/>
  <c r="C72" i="6"/>
  <c r="C73" i="6"/>
  <c r="C74" i="6"/>
  <c r="C75" i="6"/>
  <c r="C76" i="6"/>
  <c r="C77" i="6"/>
  <c r="C78" i="6"/>
  <c r="C79" i="6"/>
  <c r="C80" i="6"/>
  <c r="C81" i="6"/>
  <c r="C82" i="6"/>
  <c r="C83" i="6"/>
  <c r="C84" i="6"/>
  <c r="C85" i="6"/>
  <c r="C86" i="6"/>
  <c r="C87" i="6"/>
  <c r="C88" i="6"/>
  <c r="C89" i="6"/>
  <c r="C90" i="6"/>
  <c r="C91" i="6"/>
  <c r="C92" i="6"/>
  <c r="C93" i="6"/>
  <c r="C94" i="6"/>
  <c r="C95" i="6"/>
  <c r="C96" i="6"/>
  <c r="C97" i="6"/>
  <c r="C98" i="6"/>
  <c r="C99" i="6"/>
  <c r="C100" i="6"/>
  <c r="C101" i="6"/>
  <c r="C102" i="6"/>
  <c r="C103" i="6"/>
  <c r="C104" i="6"/>
  <c r="C105" i="6"/>
  <c r="C106" i="6"/>
  <c r="C107" i="6"/>
  <c r="C108" i="6"/>
  <c r="C109" i="6"/>
  <c r="C110" i="6"/>
  <c r="C111" i="6"/>
  <c r="C112" i="6"/>
  <c r="C113" i="6"/>
  <c r="C114" i="6"/>
  <c r="C115" i="6"/>
  <c r="C116" i="6"/>
  <c r="C117" i="6"/>
  <c r="C118" i="6"/>
  <c r="C119" i="6"/>
  <c r="C120" i="6"/>
  <c r="C121" i="6"/>
  <c r="C122" i="6"/>
  <c r="C123" i="6"/>
  <c r="C124" i="6"/>
  <c r="C125" i="6"/>
  <c r="C126" i="6"/>
  <c r="C127" i="6"/>
  <c r="C128" i="6"/>
  <c r="C129" i="6"/>
  <c r="C130" i="6"/>
  <c r="C131" i="6"/>
  <c r="C132" i="6"/>
  <c r="C133" i="6"/>
  <c r="C134" i="6"/>
  <c r="C135" i="6"/>
  <c r="C136" i="6"/>
  <c r="C137" i="6"/>
  <c r="C138" i="6"/>
  <c r="C139" i="6"/>
  <c r="C140" i="6"/>
  <c r="C141" i="6"/>
  <c r="C142" i="6"/>
  <c r="C143" i="6"/>
  <c r="C144" i="6"/>
  <c r="C145" i="6"/>
  <c r="C146" i="6"/>
  <c r="C147" i="6"/>
  <c r="C148" i="6"/>
  <c r="C149" i="6"/>
  <c r="C150" i="6"/>
  <c r="C151" i="6"/>
  <c r="C152" i="6"/>
  <c r="C153" i="6"/>
  <c r="C154" i="6"/>
  <c r="C155" i="6"/>
  <c r="C156" i="6"/>
  <c r="C157" i="6"/>
  <c r="C158" i="6"/>
  <c r="C159" i="6"/>
  <c r="C160" i="6"/>
  <c r="C161" i="6"/>
  <c r="C162" i="6"/>
  <c r="C163" i="6"/>
  <c r="C164" i="6"/>
  <c r="C165" i="6"/>
  <c r="C166" i="6"/>
  <c r="C167" i="6"/>
  <c r="C168" i="6"/>
  <c r="C169" i="6"/>
  <c r="C170" i="6"/>
  <c r="C171" i="6"/>
  <c r="C172" i="6"/>
  <c r="C173" i="6"/>
  <c r="C174" i="6"/>
  <c r="C175" i="6"/>
  <c r="C176" i="6"/>
  <c r="C177" i="6"/>
  <c r="C178" i="6"/>
  <c r="C179" i="6"/>
  <c r="C180" i="6"/>
  <c r="C181" i="6"/>
  <c r="C182" i="6"/>
  <c r="C183" i="6"/>
  <c r="C184" i="6"/>
  <c r="C185" i="6"/>
  <c r="C186" i="6"/>
  <c r="C187" i="6"/>
  <c r="C188" i="6"/>
  <c r="C189" i="6"/>
  <c r="C190" i="6"/>
  <c r="C191" i="6"/>
  <c r="C192" i="6"/>
  <c r="C193" i="6"/>
  <c r="C194" i="6"/>
  <c r="C195" i="6"/>
  <c r="C196" i="6"/>
  <c r="C197" i="6"/>
  <c r="C198" i="6"/>
  <c r="C199" i="6"/>
  <c r="C200" i="6"/>
  <c r="C201" i="6"/>
  <c r="C202" i="6"/>
  <c r="C203" i="6"/>
  <c r="C204" i="6"/>
  <c r="C205" i="6"/>
  <c r="C206" i="6"/>
  <c r="C207" i="6"/>
  <c r="C208" i="6"/>
  <c r="C209" i="6"/>
  <c r="C210" i="6"/>
  <c r="C211" i="6"/>
  <c r="C212" i="6"/>
  <c r="C213" i="6"/>
  <c r="C214" i="6"/>
  <c r="C215" i="6"/>
  <c r="C216" i="6"/>
  <c r="C217" i="6"/>
  <c r="C218" i="6"/>
  <c r="C219" i="6"/>
  <c r="C220" i="6"/>
  <c r="C221" i="6"/>
  <c r="C222" i="6"/>
  <c r="C223" i="6"/>
  <c r="C224" i="6"/>
  <c r="C225" i="6"/>
  <c r="C226" i="6"/>
  <c r="C227" i="6"/>
  <c r="C228" i="6"/>
  <c r="C229" i="6"/>
  <c r="C230" i="6"/>
  <c r="C231" i="6"/>
  <c r="C232" i="6"/>
  <c r="C233" i="6"/>
  <c r="C234" i="6"/>
  <c r="C235" i="6"/>
  <c r="C236" i="6"/>
  <c r="C237" i="6"/>
  <c r="C238" i="6"/>
  <c r="C239" i="6"/>
  <c r="C240" i="6"/>
  <c r="C241" i="6"/>
  <c r="C242" i="6"/>
  <c r="C243" i="6"/>
  <c r="C244" i="6"/>
  <c r="C245" i="6"/>
  <c r="C246" i="6"/>
  <c r="C247" i="6"/>
  <c r="C248" i="6"/>
  <c r="C249" i="6"/>
  <c r="C250" i="6"/>
  <c r="C251" i="6"/>
  <c r="C252" i="6"/>
  <c r="C253" i="6"/>
  <c r="C254" i="6"/>
  <c r="C255" i="6"/>
  <c r="C256" i="6"/>
  <c r="C257" i="6"/>
  <c r="C258" i="6"/>
  <c r="C259" i="6"/>
  <c r="C260" i="6"/>
  <c r="C261" i="6"/>
  <c r="C262" i="6"/>
  <c r="C263" i="6"/>
  <c r="C264" i="6"/>
  <c r="C265" i="6"/>
  <c r="C266" i="6"/>
  <c r="C267" i="6"/>
  <c r="C268" i="6"/>
  <c r="C269" i="6"/>
  <c r="C270" i="6"/>
  <c r="C271" i="6"/>
  <c r="C272" i="6"/>
  <c r="C273" i="6"/>
  <c r="C274" i="6"/>
  <c r="C275" i="6"/>
  <c r="C276" i="6"/>
  <c r="C277" i="6"/>
  <c r="C278" i="6"/>
  <c r="C279" i="6"/>
  <c r="C280" i="6"/>
  <c r="C281" i="6"/>
  <c r="C282" i="6"/>
  <c r="C283" i="6"/>
  <c r="C284" i="6"/>
  <c r="C285" i="6"/>
  <c r="C286" i="6"/>
  <c r="C287" i="6"/>
  <c r="C288" i="6"/>
  <c r="C289" i="6"/>
  <c r="C290" i="6"/>
  <c r="C291" i="6"/>
  <c r="C292" i="6"/>
  <c r="C293" i="6"/>
  <c r="C294" i="6"/>
  <c r="C295" i="6"/>
  <c r="C296" i="6"/>
  <c r="C297" i="6"/>
  <c r="C298" i="6"/>
  <c r="C299" i="6"/>
  <c r="C300" i="6"/>
  <c r="C301" i="6"/>
  <c r="C302" i="6"/>
  <c r="C303" i="6"/>
  <c r="C304" i="6"/>
  <c r="C305" i="6"/>
  <c r="C306" i="6"/>
  <c r="C307" i="6"/>
  <c r="C308" i="6"/>
  <c r="C309" i="6"/>
  <c r="C310" i="6"/>
  <c r="C311" i="6"/>
  <c r="C312" i="6"/>
  <c r="C313" i="6"/>
  <c r="C314" i="6"/>
  <c r="C315" i="6"/>
  <c r="C316" i="6"/>
  <c r="C317" i="6"/>
  <c r="C318" i="6"/>
  <c r="C319" i="6"/>
  <c r="C320" i="6"/>
  <c r="C321" i="6"/>
  <c r="C322" i="6"/>
  <c r="C323" i="6"/>
  <c r="C324" i="6"/>
  <c r="C325" i="6"/>
  <c r="C326" i="6"/>
  <c r="C327" i="6"/>
  <c r="C328" i="6"/>
  <c r="C329" i="6"/>
  <c r="C330" i="6"/>
  <c r="C331" i="6"/>
  <c r="C332" i="6"/>
  <c r="C333" i="6"/>
  <c r="C334" i="6"/>
  <c r="C335" i="6"/>
  <c r="C336" i="6"/>
  <c r="C337" i="6"/>
  <c r="C338" i="6"/>
  <c r="C339" i="6"/>
  <c r="C340" i="6"/>
  <c r="C341" i="6"/>
  <c r="C342" i="6"/>
  <c r="C343" i="6"/>
  <c r="C344" i="6"/>
  <c r="C345" i="6"/>
  <c r="C346" i="6"/>
  <c r="C347" i="6"/>
  <c r="C348" i="6"/>
  <c r="C349" i="6"/>
  <c r="C350" i="6"/>
  <c r="C351" i="6"/>
  <c r="C352" i="6"/>
  <c r="C353" i="6"/>
  <c r="C354" i="6"/>
  <c r="C355" i="6"/>
  <c r="C356" i="6"/>
  <c r="C357" i="6"/>
  <c r="C358" i="6"/>
  <c r="C359" i="6"/>
  <c r="C360" i="6"/>
  <c r="C361" i="6"/>
  <c r="C362" i="6"/>
  <c r="C363" i="6"/>
  <c r="C364" i="6"/>
  <c r="C365" i="6"/>
  <c r="C366" i="6"/>
  <c r="C367" i="6"/>
  <c r="C368" i="6"/>
  <c r="C369" i="6"/>
  <c r="C370" i="6"/>
  <c r="C371" i="6"/>
  <c r="C372" i="6"/>
  <c r="C373" i="6"/>
  <c r="C374" i="6"/>
  <c r="C375" i="6"/>
  <c r="C376" i="6"/>
  <c r="C377" i="6"/>
  <c r="C378" i="6"/>
  <c r="C379" i="6"/>
  <c r="C380" i="6"/>
  <c r="C381" i="6"/>
  <c r="C382" i="6"/>
  <c r="C383" i="6"/>
  <c r="C384" i="6"/>
  <c r="C385" i="6"/>
  <c r="C386" i="6"/>
  <c r="C387" i="6"/>
  <c r="C388" i="6"/>
  <c r="C389" i="6"/>
  <c r="C390" i="6"/>
  <c r="C391" i="6"/>
  <c r="C392" i="6"/>
  <c r="C393" i="6"/>
  <c r="C394" i="6"/>
  <c r="C395" i="6"/>
  <c r="C396" i="6"/>
  <c r="C397" i="6"/>
  <c r="C398" i="6"/>
  <c r="C399" i="6"/>
  <c r="C400" i="6"/>
  <c r="C401" i="6"/>
  <c r="C402" i="6"/>
  <c r="C403" i="6"/>
  <c r="C404" i="6"/>
  <c r="C405" i="6"/>
  <c r="C406" i="6"/>
  <c r="C407" i="6"/>
  <c r="C408" i="6"/>
  <c r="C409" i="6"/>
  <c r="C410" i="6"/>
  <c r="C411" i="6"/>
  <c r="C412" i="6"/>
  <c r="C413" i="6"/>
  <c r="C414" i="6"/>
  <c r="C415" i="6"/>
  <c r="C416" i="6"/>
  <c r="C417" i="6"/>
  <c r="C418" i="6"/>
  <c r="C419" i="6"/>
  <c r="C420" i="6"/>
  <c r="C421" i="6"/>
  <c r="C429" i="6"/>
  <c r="C431" i="6"/>
  <c r="C442" i="6"/>
  <c r="C449" i="6"/>
  <c r="C450" i="6"/>
  <c r="C451" i="6"/>
  <c r="C452" i="6"/>
  <c r="C453" i="6"/>
  <c r="C454" i="6"/>
  <c r="C455" i="6"/>
  <c r="C456" i="6"/>
  <c r="C457" i="6"/>
  <c r="C458" i="6"/>
  <c r="C459" i="6"/>
  <c r="C460" i="6"/>
  <c r="C461" i="6"/>
  <c r="C462" i="6"/>
  <c r="C463" i="6"/>
  <c r="C464" i="6"/>
  <c r="C465" i="6"/>
  <c r="C466" i="6"/>
  <c r="C467" i="6"/>
  <c r="C468" i="6"/>
  <c r="C469" i="6"/>
  <c r="C470" i="6"/>
  <c r="C471" i="6"/>
  <c r="C472" i="6"/>
  <c r="C473" i="6"/>
  <c r="C474" i="6"/>
  <c r="C475" i="6"/>
  <c r="C476" i="6"/>
  <c r="C477" i="6"/>
  <c r="C478" i="6"/>
  <c r="C479" i="6"/>
  <c r="C480" i="6"/>
  <c r="C481" i="6"/>
  <c r="C482" i="6"/>
  <c r="C483" i="6"/>
  <c r="C484" i="6"/>
  <c r="C485" i="6"/>
  <c r="C486" i="6"/>
  <c r="C487" i="6"/>
  <c r="C488" i="6"/>
  <c r="C489" i="6"/>
  <c r="C490" i="6"/>
  <c r="C491" i="6"/>
  <c r="C492" i="6"/>
  <c r="C493" i="6"/>
  <c r="C494" i="6"/>
  <c r="C495" i="6"/>
  <c r="C496" i="6"/>
  <c r="C497" i="6"/>
  <c r="C498" i="6"/>
  <c r="C499" i="6"/>
  <c r="C500" i="6"/>
  <c r="C501" i="6"/>
  <c r="C502" i="6"/>
  <c r="C503" i="6"/>
  <c r="C504" i="6"/>
  <c r="C505" i="6"/>
  <c r="C506" i="6"/>
  <c r="C507" i="6"/>
  <c r="C508" i="6"/>
  <c r="C509" i="6"/>
  <c r="C510" i="6"/>
  <c r="C511" i="6"/>
  <c r="C512" i="6"/>
  <c r="C513" i="6"/>
  <c r="C514" i="6"/>
  <c r="C515" i="6"/>
  <c r="C516" i="6"/>
  <c r="C517" i="6"/>
  <c r="C518" i="6"/>
  <c r="C519" i="6"/>
  <c r="C520" i="6"/>
  <c r="C521" i="6"/>
  <c r="C522" i="6"/>
  <c r="C523" i="6"/>
  <c r="C524" i="6"/>
  <c r="C525" i="6"/>
  <c r="C526" i="6"/>
  <c r="C527" i="6"/>
  <c r="C528" i="6"/>
  <c r="C529" i="6"/>
  <c r="C530" i="6"/>
  <c r="C531" i="6"/>
  <c r="C532" i="6"/>
  <c r="C533" i="6"/>
  <c r="C534" i="6"/>
  <c r="C535" i="6"/>
  <c r="C536" i="6"/>
  <c r="C537" i="6"/>
  <c r="C538" i="6"/>
  <c r="C539" i="6"/>
  <c r="C540" i="6"/>
  <c r="C541" i="6"/>
  <c r="C542" i="6"/>
  <c r="C543" i="6"/>
  <c r="C544" i="6"/>
  <c r="C545" i="6"/>
  <c r="C546" i="6"/>
  <c r="C547" i="6"/>
  <c r="C548" i="6"/>
  <c r="C549" i="6"/>
  <c r="C550" i="6"/>
  <c r="C551" i="6"/>
  <c r="C552" i="6"/>
  <c r="C553" i="6"/>
  <c r="C554" i="6"/>
  <c r="C555" i="6"/>
  <c r="C556" i="6"/>
  <c r="C557" i="6"/>
  <c r="C558" i="6"/>
  <c r="C559" i="6"/>
  <c r="C560" i="6"/>
  <c r="C561" i="6"/>
  <c r="C562" i="6"/>
  <c r="C3" i="6"/>
  <c r="C2" i="6"/>
  <c r="C422" i="6" l="1"/>
  <c r="C432" i="6"/>
  <c r="D434" i="6"/>
  <c r="C433" i="6"/>
  <c r="C423" i="6"/>
  <c r="D424" i="6"/>
  <c r="D444" i="6"/>
  <c r="A45" i="7"/>
  <c r="A47" i="7"/>
  <c r="A50" i="7"/>
  <c r="A53" i="7"/>
  <c r="A54" i="7"/>
  <c r="A55" i="7"/>
  <c r="A56" i="7"/>
  <c r="A59" i="7"/>
  <c r="A67" i="7"/>
  <c r="A69" i="7"/>
  <c r="A71" i="7"/>
  <c r="A73" i="7"/>
  <c r="A74" i="7"/>
  <c r="A75" i="7"/>
  <c r="A77" i="7"/>
  <c r="A78" i="7"/>
  <c r="A79" i="7"/>
  <c r="A89" i="7"/>
  <c r="A92" i="7"/>
  <c r="A95" i="7"/>
  <c r="A103" i="7"/>
  <c r="A105" i="7"/>
  <c r="A107" i="7"/>
  <c r="A109" i="7"/>
  <c r="A110" i="7"/>
  <c r="A111" i="7"/>
  <c r="A112" i="7"/>
  <c r="A121" i="7"/>
  <c r="A124" i="7"/>
  <c r="A126" i="7"/>
  <c r="A130" i="7"/>
  <c r="A138" i="7"/>
  <c r="A140" i="7"/>
  <c r="A142" i="7"/>
  <c r="A144" i="7"/>
  <c r="A145" i="7"/>
  <c r="A148" i="7"/>
  <c r="A157" i="7"/>
  <c r="A159" i="7"/>
  <c r="A161" i="7"/>
  <c r="A162" i="7"/>
  <c r="A168" i="7"/>
  <c r="A169" i="7"/>
  <c r="A172" i="7"/>
  <c r="A176" i="7"/>
  <c r="A178" i="7"/>
  <c r="A179" i="7"/>
  <c r="A180" i="7"/>
  <c r="A182" i="7"/>
  <c r="A183" i="7"/>
  <c r="A184" i="7"/>
  <c r="A185" i="7"/>
  <c r="A186" i="7"/>
  <c r="A187" i="7"/>
  <c r="A188" i="7"/>
  <c r="A189" i="7"/>
  <c r="A190" i="7"/>
  <c r="A191" i="7"/>
  <c r="A192" i="7"/>
  <c r="A193" i="7"/>
  <c r="A205" i="7"/>
  <c r="A210" i="7"/>
  <c r="A212" i="7"/>
  <c r="A213" i="7"/>
  <c r="A216" i="7"/>
  <c r="A219" i="7"/>
  <c r="A224" i="7"/>
  <c r="A226" i="7"/>
  <c r="A227" i="7"/>
  <c r="A230" i="7"/>
  <c r="A232" i="7"/>
  <c r="A234" i="7"/>
  <c r="A237" i="7"/>
  <c r="A239" i="7"/>
  <c r="A240" i="7"/>
  <c r="A243" i="7"/>
  <c r="A244" i="7"/>
  <c r="A247" i="7"/>
  <c r="A250" i="7"/>
  <c r="A251" i="7"/>
  <c r="A256" i="7"/>
  <c r="A258" i="7"/>
  <c r="A260" i="7"/>
  <c r="A262" i="7"/>
  <c r="A264" i="7"/>
  <c r="A266" i="7"/>
  <c r="A267" i="7"/>
  <c r="A268" i="7"/>
  <c r="A270" i="7"/>
  <c r="A278" i="7"/>
  <c r="A283" i="7"/>
  <c r="A285" i="7"/>
  <c r="A287" i="7"/>
  <c r="A288" i="7"/>
  <c r="A289" i="7"/>
  <c r="A294" i="7"/>
  <c r="A298" i="7"/>
  <c r="A303" i="7"/>
  <c r="A305" i="7"/>
  <c r="A307" i="7"/>
  <c r="A312" i="7"/>
  <c r="A314" i="7"/>
  <c r="A318" i="7"/>
  <c r="A320" i="7"/>
  <c r="A322" i="7"/>
  <c r="A325" i="7"/>
  <c r="A327" i="7"/>
  <c r="A334" i="7"/>
  <c r="A335" i="7"/>
  <c r="A342" i="7"/>
  <c r="A345" i="7"/>
  <c r="A346" i="7"/>
  <c r="A348" i="7"/>
  <c r="A350" i="7"/>
  <c r="A351" i="7"/>
  <c r="A20" i="7"/>
  <c r="A24" i="7"/>
  <c r="A27" i="7"/>
  <c r="A29" i="7"/>
  <c r="A31" i="7"/>
  <c r="A33" i="7"/>
  <c r="A35" i="7"/>
  <c r="A41" i="7"/>
  <c r="C444" i="6" l="1"/>
  <c r="D445" i="6"/>
  <c r="D425" i="6"/>
  <c r="C424" i="6"/>
  <c r="D435" i="6"/>
  <c r="C434" i="6"/>
  <c r="X539" i="15" a="1"/>
  <c r="X539" i="15" s="1"/>
  <c r="W539" i="15"/>
  <c r="Y539" i="15" s="1"/>
  <c r="X538" i="15" a="1"/>
  <c r="X538" i="15" s="1"/>
  <c r="W538" i="15"/>
  <c r="Y538" i="15" s="1"/>
  <c r="X537" i="15" a="1"/>
  <c r="X537" i="15" s="1"/>
  <c r="W537" i="15"/>
  <c r="Y537" i="15" s="1"/>
  <c r="X536" i="15" a="1"/>
  <c r="X536" i="15" s="1"/>
  <c r="W536" i="15"/>
  <c r="Y536" i="15" s="1"/>
  <c r="X535" i="15" a="1"/>
  <c r="X535" i="15" s="1"/>
  <c r="W535" i="15"/>
  <c r="Y535" i="15" s="1"/>
  <c r="X534" i="15" a="1"/>
  <c r="X534" i="15" s="1"/>
  <c r="W534" i="15"/>
  <c r="Y534" i="15" s="1"/>
  <c r="X533" i="15" a="1"/>
  <c r="X533" i="15" s="1"/>
  <c r="W533" i="15"/>
  <c r="Y533" i="15" s="1"/>
  <c r="X532" i="15" a="1"/>
  <c r="X532" i="15" s="1"/>
  <c r="W532" i="15"/>
  <c r="Y532" i="15" s="1"/>
  <c r="X531" i="15" a="1"/>
  <c r="X531" i="15" s="1"/>
  <c r="W531" i="15"/>
  <c r="Y531" i="15" s="1"/>
  <c r="X530" i="15" a="1"/>
  <c r="X530" i="15" s="1"/>
  <c r="W530" i="15"/>
  <c r="Y530" i="15" s="1"/>
  <c r="X529" i="15" a="1"/>
  <c r="X529" i="15" s="1"/>
  <c r="W529" i="15"/>
  <c r="Y529" i="15" s="1"/>
  <c r="X528" i="15" a="1"/>
  <c r="X528" i="15" s="1"/>
  <c r="W528" i="15"/>
  <c r="Y528" i="15" s="1"/>
  <c r="X527" i="15" a="1"/>
  <c r="X527" i="15" s="1"/>
  <c r="W527" i="15"/>
  <c r="Y527" i="15" s="1"/>
  <c r="X526" i="15" a="1"/>
  <c r="X526" i="15" s="1"/>
  <c r="W526" i="15"/>
  <c r="Y526" i="15" s="1"/>
  <c r="X525" i="15" a="1"/>
  <c r="X525" i="15" s="1"/>
  <c r="W525" i="15"/>
  <c r="Y525" i="15" s="1"/>
  <c r="X524" i="15" a="1"/>
  <c r="X524" i="15" s="1"/>
  <c r="W524" i="15"/>
  <c r="Y524" i="15" s="1"/>
  <c r="X523" i="15" a="1"/>
  <c r="X523" i="15" s="1"/>
  <c r="W523" i="15"/>
  <c r="Y523" i="15" s="1"/>
  <c r="X522" i="15" a="1"/>
  <c r="X522" i="15" s="1"/>
  <c r="W522" i="15"/>
  <c r="Y522" i="15" s="1"/>
  <c r="X521" i="15" a="1"/>
  <c r="X521" i="15" s="1"/>
  <c r="W521" i="15"/>
  <c r="Y521" i="15" s="1"/>
  <c r="X520" i="15" a="1"/>
  <c r="X520" i="15" s="1"/>
  <c r="W520" i="15"/>
  <c r="Y520" i="15" s="1"/>
  <c r="X519" i="15" a="1"/>
  <c r="X519" i="15" s="1"/>
  <c r="W519" i="15"/>
  <c r="Y519" i="15" s="1"/>
  <c r="X518" i="15" a="1"/>
  <c r="X518" i="15" s="1"/>
  <c r="W518" i="15"/>
  <c r="Y518" i="15" s="1"/>
  <c r="X517" i="15" a="1"/>
  <c r="X517" i="15" s="1"/>
  <c r="W517" i="15"/>
  <c r="Y517" i="15" s="1"/>
  <c r="X516" i="15" a="1"/>
  <c r="X516" i="15" s="1"/>
  <c r="W516" i="15"/>
  <c r="Y516" i="15" s="1"/>
  <c r="X515" i="15" a="1"/>
  <c r="X515" i="15" s="1"/>
  <c r="W515" i="15"/>
  <c r="Y515" i="15" s="1"/>
  <c r="X514" i="15" a="1"/>
  <c r="X514" i="15" s="1"/>
  <c r="W514" i="15"/>
  <c r="Y514" i="15" s="1"/>
  <c r="X513" i="15" a="1"/>
  <c r="X513" i="15" s="1"/>
  <c r="W513" i="15"/>
  <c r="Y513" i="15" s="1"/>
  <c r="X512" i="15" a="1"/>
  <c r="X512" i="15" s="1"/>
  <c r="W512" i="15"/>
  <c r="Y512" i="15" s="1"/>
  <c r="X511" i="15" a="1"/>
  <c r="X511" i="15" s="1"/>
  <c r="W511" i="15"/>
  <c r="Y511" i="15" s="1"/>
  <c r="X510" i="15" a="1"/>
  <c r="X510" i="15" s="1"/>
  <c r="W510" i="15"/>
  <c r="Y510" i="15" s="1"/>
  <c r="X509" i="15" a="1"/>
  <c r="X509" i="15" s="1"/>
  <c r="W509" i="15"/>
  <c r="Y509" i="15" s="1"/>
  <c r="X508" i="15" a="1"/>
  <c r="X508" i="15" s="1"/>
  <c r="W508" i="15"/>
  <c r="Y508" i="15" s="1"/>
  <c r="X507" i="15" a="1"/>
  <c r="X507" i="15" s="1"/>
  <c r="W507" i="15"/>
  <c r="Y507" i="15" s="1"/>
  <c r="X506" i="15" a="1"/>
  <c r="X506" i="15" s="1"/>
  <c r="W506" i="15"/>
  <c r="Y506" i="15" s="1"/>
  <c r="X505" i="15" a="1"/>
  <c r="X505" i="15" s="1"/>
  <c r="W505" i="15"/>
  <c r="Y505" i="15" s="1"/>
  <c r="X504" i="15" a="1"/>
  <c r="X504" i="15" s="1"/>
  <c r="W504" i="15"/>
  <c r="Y504" i="15" s="1"/>
  <c r="X503" i="15" a="1"/>
  <c r="X503" i="15" s="1"/>
  <c r="W503" i="15"/>
  <c r="Y503" i="15" s="1"/>
  <c r="X502" i="15" a="1"/>
  <c r="X502" i="15" s="1"/>
  <c r="W502" i="15"/>
  <c r="Y502" i="15" s="1"/>
  <c r="X501" i="15" a="1"/>
  <c r="X501" i="15" s="1"/>
  <c r="W501" i="15"/>
  <c r="Y501" i="15" s="1"/>
  <c r="X500" i="15" a="1"/>
  <c r="X500" i="15" s="1"/>
  <c r="W500" i="15"/>
  <c r="Y500" i="15" s="1"/>
  <c r="X499" i="15" a="1"/>
  <c r="X499" i="15" s="1"/>
  <c r="W499" i="15"/>
  <c r="Y499" i="15" s="1"/>
  <c r="X498" i="15" a="1"/>
  <c r="X498" i="15" s="1"/>
  <c r="W498" i="15"/>
  <c r="Y498" i="15" s="1"/>
  <c r="X497" i="15" a="1"/>
  <c r="X497" i="15" s="1"/>
  <c r="W497" i="15"/>
  <c r="Y497" i="15" s="1"/>
  <c r="X496" i="15" a="1"/>
  <c r="X496" i="15" s="1"/>
  <c r="W496" i="15"/>
  <c r="Y496" i="15" s="1"/>
  <c r="X495" i="15" a="1"/>
  <c r="X495" i="15" s="1"/>
  <c r="W495" i="15"/>
  <c r="Y495" i="15" s="1"/>
  <c r="X494" i="15" a="1"/>
  <c r="X494" i="15" s="1"/>
  <c r="W494" i="15"/>
  <c r="Y494" i="15" s="1"/>
  <c r="X493" i="15" a="1"/>
  <c r="X493" i="15" s="1"/>
  <c r="W493" i="15"/>
  <c r="Y493" i="15" s="1"/>
  <c r="X492" i="15" a="1"/>
  <c r="X492" i="15" s="1"/>
  <c r="W492" i="15"/>
  <c r="Y492" i="15" s="1"/>
  <c r="X491" i="15" a="1"/>
  <c r="X491" i="15" s="1"/>
  <c r="W491" i="15"/>
  <c r="Y491" i="15" s="1"/>
  <c r="X490" i="15" a="1"/>
  <c r="X490" i="15" s="1"/>
  <c r="W490" i="15"/>
  <c r="Y490" i="15" s="1"/>
  <c r="X489" i="15" a="1"/>
  <c r="X489" i="15" s="1"/>
  <c r="W489" i="15"/>
  <c r="Y489" i="15" s="1"/>
  <c r="X488" i="15" a="1"/>
  <c r="X488" i="15" s="1"/>
  <c r="W488" i="15"/>
  <c r="Y488" i="15" s="1"/>
  <c r="X487" i="15" a="1"/>
  <c r="X487" i="15" s="1"/>
  <c r="W487" i="15"/>
  <c r="Y487" i="15" s="1"/>
  <c r="X486" i="15" a="1"/>
  <c r="X486" i="15" s="1"/>
  <c r="W486" i="15"/>
  <c r="Y486" i="15" s="1"/>
  <c r="X485" i="15" a="1"/>
  <c r="X485" i="15" s="1"/>
  <c r="W485" i="15"/>
  <c r="Y485" i="15" s="1"/>
  <c r="X484" i="15" a="1"/>
  <c r="X484" i="15" s="1"/>
  <c r="W484" i="15"/>
  <c r="Y484" i="15" s="1"/>
  <c r="X483" i="15" a="1"/>
  <c r="X483" i="15" s="1"/>
  <c r="W483" i="15"/>
  <c r="Y483" i="15" s="1"/>
  <c r="X482" i="15" a="1"/>
  <c r="X482" i="15" s="1"/>
  <c r="W482" i="15"/>
  <c r="Y482" i="15" s="1"/>
  <c r="X481" i="15" a="1"/>
  <c r="X481" i="15" s="1"/>
  <c r="W481" i="15"/>
  <c r="Y481" i="15" s="1"/>
  <c r="X480" i="15" a="1"/>
  <c r="X480" i="15" s="1"/>
  <c r="W480" i="15"/>
  <c r="Y480" i="15" s="1"/>
  <c r="X479" i="15" a="1"/>
  <c r="X479" i="15" s="1"/>
  <c r="W479" i="15"/>
  <c r="Y479" i="15" s="1"/>
  <c r="X478" i="15" a="1"/>
  <c r="X478" i="15" s="1"/>
  <c r="W478" i="15"/>
  <c r="Y478" i="15" s="1"/>
  <c r="X477" i="15" a="1"/>
  <c r="X477" i="15" s="1"/>
  <c r="W477" i="15"/>
  <c r="Y477" i="15" s="1"/>
  <c r="X476" i="15" a="1"/>
  <c r="X476" i="15" s="1"/>
  <c r="W476" i="15"/>
  <c r="Y476" i="15" s="1"/>
  <c r="X475" i="15" a="1"/>
  <c r="X475" i="15" s="1"/>
  <c r="W475" i="15"/>
  <c r="Y475" i="15" s="1"/>
  <c r="X474" i="15" a="1"/>
  <c r="X474" i="15" s="1"/>
  <c r="W474" i="15"/>
  <c r="Y474" i="15" s="1"/>
  <c r="X473" i="15" a="1"/>
  <c r="X473" i="15" s="1"/>
  <c r="W473" i="15"/>
  <c r="Y473" i="15" s="1"/>
  <c r="X472" i="15" a="1"/>
  <c r="X472" i="15" s="1"/>
  <c r="W472" i="15"/>
  <c r="Y472" i="15" s="1"/>
  <c r="X471" i="15" a="1"/>
  <c r="X471" i="15" s="1"/>
  <c r="W471" i="15"/>
  <c r="Y471" i="15" s="1"/>
  <c r="X470" i="15" a="1"/>
  <c r="X470" i="15" s="1"/>
  <c r="W470" i="15"/>
  <c r="Y470" i="15" s="1"/>
  <c r="X469" i="15" a="1"/>
  <c r="X469" i="15" s="1"/>
  <c r="W469" i="15"/>
  <c r="Y469" i="15" s="1"/>
  <c r="X468" i="15" a="1"/>
  <c r="X468" i="15" s="1"/>
  <c r="W468" i="15"/>
  <c r="Y468" i="15" s="1"/>
  <c r="X467" i="15" a="1"/>
  <c r="X467" i="15" s="1"/>
  <c r="W467" i="15"/>
  <c r="Y467" i="15" s="1"/>
  <c r="X466" i="15" a="1"/>
  <c r="X466" i="15" s="1"/>
  <c r="W466" i="15"/>
  <c r="Y466" i="15" s="1"/>
  <c r="X465" i="15" a="1"/>
  <c r="X465" i="15" s="1"/>
  <c r="W465" i="15"/>
  <c r="Y465" i="15" s="1"/>
  <c r="X464" i="15" a="1"/>
  <c r="X464" i="15" s="1"/>
  <c r="W464" i="15"/>
  <c r="Y464" i="15" s="1"/>
  <c r="X463" i="15" a="1"/>
  <c r="X463" i="15" s="1"/>
  <c r="W463" i="15"/>
  <c r="Y463" i="15" s="1"/>
  <c r="X462" i="15" a="1"/>
  <c r="X462" i="15" s="1"/>
  <c r="W462" i="15"/>
  <c r="Y462" i="15" s="1"/>
  <c r="X461" i="15" a="1"/>
  <c r="X461" i="15" s="1"/>
  <c r="W461" i="15"/>
  <c r="Y461" i="15" s="1"/>
  <c r="X460" i="15" a="1"/>
  <c r="X460" i="15" s="1"/>
  <c r="W460" i="15"/>
  <c r="Y460" i="15" s="1"/>
  <c r="X459" i="15" a="1"/>
  <c r="X459" i="15" s="1"/>
  <c r="W459" i="15"/>
  <c r="Y459" i="15" s="1"/>
  <c r="X458" i="15" a="1"/>
  <c r="X458" i="15" s="1"/>
  <c r="W458" i="15"/>
  <c r="Y458" i="15" s="1"/>
  <c r="X457" i="15" a="1"/>
  <c r="X457" i="15" s="1"/>
  <c r="W457" i="15"/>
  <c r="Y457" i="15" s="1"/>
  <c r="X456" i="15" a="1"/>
  <c r="X456" i="15" s="1"/>
  <c r="W456" i="15"/>
  <c r="Y456" i="15" s="1"/>
  <c r="X455" i="15" a="1"/>
  <c r="X455" i="15" s="1"/>
  <c r="W455" i="15"/>
  <c r="Y455" i="15" s="1"/>
  <c r="X454" i="15" a="1"/>
  <c r="X454" i="15" s="1"/>
  <c r="W454" i="15"/>
  <c r="Y454" i="15" s="1"/>
  <c r="X453" i="15" a="1"/>
  <c r="X453" i="15" s="1"/>
  <c r="W453" i="15"/>
  <c r="Y453" i="15" s="1"/>
  <c r="X452" i="15" a="1"/>
  <c r="X452" i="15" s="1"/>
  <c r="W452" i="15"/>
  <c r="Y452" i="15" s="1"/>
  <c r="X451" i="15" a="1"/>
  <c r="X451" i="15" s="1"/>
  <c r="W451" i="15"/>
  <c r="Y451" i="15" s="1"/>
  <c r="X450" i="15" a="1"/>
  <c r="X450" i="15" s="1"/>
  <c r="W450" i="15"/>
  <c r="Y450" i="15" s="1"/>
  <c r="X449" i="15" a="1"/>
  <c r="X449" i="15" s="1"/>
  <c r="W449" i="15"/>
  <c r="Y449" i="15" s="1"/>
  <c r="X448" i="15" a="1"/>
  <c r="X448" i="15" s="1"/>
  <c r="W448" i="15"/>
  <c r="Y448" i="15" s="1"/>
  <c r="X447" i="15" a="1"/>
  <c r="X447" i="15" s="1"/>
  <c r="W447" i="15"/>
  <c r="Y447" i="15" s="1"/>
  <c r="X446" i="15" a="1"/>
  <c r="X446" i="15" s="1"/>
  <c r="W446" i="15"/>
  <c r="Y446" i="15" s="1"/>
  <c r="X445" i="15" a="1"/>
  <c r="X445" i="15" s="1"/>
  <c r="W445" i="15"/>
  <c r="Y445" i="15" s="1"/>
  <c r="X444" i="15" a="1"/>
  <c r="X444" i="15" s="1"/>
  <c r="W444" i="15"/>
  <c r="Y444" i="15" s="1"/>
  <c r="X443" i="15" a="1"/>
  <c r="X443" i="15" s="1"/>
  <c r="W443" i="15"/>
  <c r="Y443" i="15" s="1"/>
  <c r="X442" i="15" a="1"/>
  <c r="X442" i="15" s="1"/>
  <c r="W442" i="15"/>
  <c r="Y442" i="15" s="1"/>
  <c r="X441" i="15" a="1"/>
  <c r="X441" i="15" s="1"/>
  <c r="W441" i="15"/>
  <c r="Y441" i="15" s="1"/>
  <c r="X440" i="15" a="1"/>
  <c r="X440" i="15" s="1"/>
  <c r="W440" i="15"/>
  <c r="Y440" i="15" s="1"/>
  <c r="X439" i="15" a="1"/>
  <c r="X439" i="15" s="1"/>
  <c r="W439" i="15"/>
  <c r="Y439" i="15" s="1"/>
  <c r="X438" i="15" a="1"/>
  <c r="X438" i="15" s="1"/>
  <c r="W438" i="15"/>
  <c r="Y438" i="15" s="1"/>
  <c r="X437" i="15" a="1"/>
  <c r="X437" i="15" s="1"/>
  <c r="W437" i="15"/>
  <c r="Y437" i="15" s="1"/>
  <c r="X436" i="15" a="1"/>
  <c r="X436" i="15" s="1"/>
  <c r="W436" i="15"/>
  <c r="Y436" i="15" s="1"/>
  <c r="X435" i="15" a="1"/>
  <c r="X435" i="15" s="1"/>
  <c r="W435" i="15"/>
  <c r="Y435" i="15" s="1"/>
  <c r="X434" i="15" a="1"/>
  <c r="X434" i="15" s="1"/>
  <c r="W434" i="15"/>
  <c r="Y434" i="15" s="1"/>
  <c r="X433" i="15" a="1"/>
  <c r="X433" i="15" s="1"/>
  <c r="W433" i="15"/>
  <c r="Y433" i="15" s="1"/>
  <c r="X432" i="15" a="1"/>
  <c r="X432" i="15" s="1"/>
  <c r="W432" i="15"/>
  <c r="Y432" i="15" s="1"/>
  <c r="X431" i="15" a="1"/>
  <c r="X431" i="15" s="1"/>
  <c r="W431" i="15"/>
  <c r="Y431" i="15" s="1"/>
  <c r="X430" i="15" a="1"/>
  <c r="X430" i="15" s="1"/>
  <c r="W430" i="15"/>
  <c r="Y430" i="15" s="1"/>
  <c r="X429" i="15" a="1"/>
  <c r="X429" i="15" s="1"/>
  <c r="W429" i="15"/>
  <c r="Y429" i="15" s="1"/>
  <c r="X428" i="15" a="1"/>
  <c r="X428" i="15" s="1"/>
  <c r="W428" i="15"/>
  <c r="Y428" i="15" s="1"/>
  <c r="X427" i="15" a="1"/>
  <c r="X427" i="15" s="1"/>
  <c r="W427" i="15"/>
  <c r="Y427" i="15" s="1"/>
  <c r="X426" i="15" a="1"/>
  <c r="X426" i="15" s="1"/>
  <c r="W426" i="15"/>
  <c r="Y426" i="15" s="1"/>
  <c r="X425" i="15" a="1"/>
  <c r="X425" i="15" s="1"/>
  <c r="W425" i="15"/>
  <c r="Y425" i="15" s="1"/>
  <c r="X424" i="15" a="1"/>
  <c r="X424" i="15" s="1"/>
  <c r="W424" i="15"/>
  <c r="Y424" i="15" s="1"/>
  <c r="X423" i="15" a="1"/>
  <c r="X423" i="15" s="1"/>
  <c r="W423" i="15"/>
  <c r="Y423" i="15" s="1"/>
  <c r="X422" i="15" a="1"/>
  <c r="X422" i="15" s="1"/>
  <c r="W422" i="15"/>
  <c r="Y422" i="15" s="1"/>
  <c r="X421" i="15" a="1"/>
  <c r="X421" i="15" s="1"/>
  <c r="W421" i="15"/>
  <c r="Y421" i="15" s="1"/>
  <c r="X420" i="15" a="1"/>
  <c r="X420" i="15" s="1"/>
  <c r="W420" i="15"/>
  <c r="Y420" i="15" s="1"/>
  <c r="X419" i="15" a="1"/>
  <c r="X419" i="15" s="1"/>
  <c r="W419" i="15"/>
  <c r="Y419" i="15" s="1"/>
  <c r="X418" i="15" a="1"/>
  <c r="X418" i="15" s="1"/>
  <c r="W418" i="15"/>
  <c r="Y418" i="15" s="1"/>
  <c r="X417" i="15" a="1"/>
  <c r="X417" i="15" s="1"/>
  <c r="W417" i="15"/>
  <c r="Y417" i="15" s="1"/>
  <c r="X416" i="15" a="1"/>
  <c r="X416" i="15" s="1"/>
  <c r="W416" i="15"/>
  <c r="Y416" i="15" s="1"/>
  <c r="X415" i="15" a="1"/>
  <c r="X415" i="15" s="1"/>
  <c r="W415" i="15"/>
  <c r="Y415" i="15" s="1"/>
  <c r="X414" i="15" a="1"/>
  <c r="X414" i="15" s="1"/>
  <c r="W414" i="15"/>
  <c r="Y414" i="15" s="1"/>
  <c r="X413" i="15" a="1"/>
  <c r="X413" i="15" s="1"/>
  <c r="W413" i="15"/>
  <c r="Y413" i="15" s="1"/>
  <c r="X412" i="15" a="1"/>
  <c r="X412" i="15" s="1"/>
  <c r="W412" i="15"/>
  <c r="Y412" i="15" s="1"/>
  <c r="X411" i="15" a="1"/>
  <c r="X411" i="15" s="1"/>
  <c r="W411" i="15"/>
  <c r="Y411" i="15" s="1"/>
  <c r="X410" i="15" a="1"/>
  <c r="X410" i="15" s="1"/>
  <c r="W410" i="15"/>
  <c r="Y410" i="15" s="1"/>
  <c r="X409" i="15" a="1"/>
  <c r="X409" i="15" s="1"/>
  <c r="W409" i="15"/>
  <c r="Y409" i="15" s="1"/>
  <c r="X408" i="15" a="1"/>
  <c r="X408" i="15" s="1"/>
  <c r="W408" i="15"/>
  <c r="Y408" i="15" s="1"/>
  <c r="X407" i="15" a="1"/>
  <c r="X407" i="15" s="1"/>
  <c r="W407" i="15"/>
  <c r="Y407" i="15" s="1"/>
  <c r="X406" i="15" a="1"/>
  <c r="X406" i="15" s="1"/>
  <c r="W406" i="15"/>
  <c r="Y406" i="15" s="1"/>
  <c r="X405" i="15" a="1"/>
  <c r="X405" i="15" s="1"/>
  <c r="W405" i="15"/>
  <c r="Y405" i="15" s="1"/>
  <c r="X404" i="15" a="1"/>
  <c r="X404" i="15" s="1"/>
  <c r="W404" i="15"/>
  <c r="Y404" i="15" s="1"/>
  <c r="X403" i="15" a="1"/>
  <c r="X403" i="15" s="1"/>
  <c r="W403" i="15"/>
  <c r="Y403" i="15" s="1"/>
  <c r="X402" i="15" a="1"/>
  <c r="X402" i="15" s="1"/>
  <c r="W402" i="15"/>
  <c r="Y402" i="15" s="1"/>
  <c r="X401" i="15" a="1"/>
  <c r="X401" i="15" s="1"/>
  <c r="W401" i="15"/>
  <c r="Y401" i="15" s="1"/>
  <c r="X400" i="15" a="1"/>
  <c r="X400" i="15" s="1"/>
  <c r="W400" i="15"/>
  <c r="Y400" i="15" s="1"/>
  <c r="X399" i="15" a="1"/>
  <c r="X399" i="15" s="1"/>
  <c r="W399" i="15"/>
  <c r="Y399" i="15" s="1"/>
  <c r="X398" i="15" a="1"/>
  <c r="X398" i="15" s="1"/>
  <c r="W398" i="15"/>
  <c r="Y398" i="15" s="1"/>
  <c r="X397" i="15" a="1"/>
  <c r="X397" i="15" s="1"/>
  <c r="W397" i="15"/>
  <c r="Y397" i="15" s="1"/>
  <c r="X396" i="15" a="1"/>
  <c r="X396" i="15" s="1"/>
  <c r="W396" i="15"/>
  <c r="Y396" i="15" s="1"/>
  <c r="X395" i="15" a="1"/>
  <c r="X395" i="15" s="1"/>
  <c r="W395" i="15"/>
  <c r="Y395" i="15" s="1"/>
  <c r="X394" i="15" a="1"/>
  <c r="X394" i="15" s="1"/>
  <c r="W394" i="15"/>
  <c r="Y394" i="15" s="1"/>
  <c r="X393" i="15" a="1"/>
  <c r="X393" i="15" s="1"/>
  <c r="W393" i="15"/>
  <c r="Y393" i="15" s="1"/>
  <c r="X392" i="15" a="1"/>
  <c r="X392" i="15" s="1"/>
  <c r="W392" i="15"/>
  <c r="Y392" i="15" s="1"/>
  <c r="X391" i="15" a="1"/>
  <c r="X391" i="15" s="1"/>
  <c r="W391" i="15"/>
  <c r="Y391" i="15" s="1"/>
  <c r="X390" i="15" a="1"/>
  <c r="X390" i="15" s="1"/>
  <c r="W390" i="15"/>
  <c r="Y390" i="15" s="1"/>
  <c r="X389" i="15" a="1"/>
  <c r="X389" i="15" s="1"/>
  <c r="W389" i="15"/>
  <c r="Y389" i="15" s="1"/>
  <c r="X388" i="15" a="1"/>
  <c r="X388" i="15" s="1"/>
  <c r="W388" i="15"/>
  <c r="Y388" i="15" s="1"/>
  <c r="X387" i="15" a="1"/>
  <c r="X387" i="15" s="1"/>
  <c r="W387" i="15"/>
  <c r="Y387" i="15" s="1"/>
  <c r="X386" i="15" a="1"/>
  <c r="X386" i="15" s="1"/>
  <c r="W386" i="15"/>
  <c r="Y386" i="15" s="1"/>
  <c r="X385" i="15" a="1"/>
  <c r="X385" i="15" s="1"/>
  <c r="W385" i="15"/>
  <c r="Y385" i="15" s="1"/>
  <c r="X384" i="15" a="1"/>
  <c r="X384" i="15" s="1"/>
  <c r="W384" i="15"/>
  <c r="Y384" i="15" s="1"/>
  <c r="X383" i="15" a="1"/>
  <c r="X383" i="15" s="1"/>
  <c r="W383" i="15"/>
  <c r="Y383" i="15" s="1"/>
  <c r="X382" i="15" a="1"/>
  <c r="X382" i="15" s="1"/>
  <c r="W382" i="15"/>
  <c r="Y382" i="15" s="1"/>
  <c r="X381" i="15" a="1"/>
  <c r="X381" i="15" s="1"/>
  <c r="W381" i="15"/>
  <c r="Y381" i="15" s="1"/>
  <c r="X380" i="15" a="1"/>
  <c r="X380" i="15" s="1"/>
  <c r="W380" i="15"/>
  <c r="Y380" i="15" s="1"/>
  <c r="X379" i="15" a="1"/>
  <c r="X379" i="15" s="1"/>
  <c r="W379" i="15"/>
  <c r="Y379" i="15" s="1"/>
  <c r="X378" i="15" a="1"/>
  <c r="X378" i="15" s="1"/>
  <c r="W378" i="15"/>
  <c r="Y378" i="15" s="1"/>
  <c r="X377" i="15" a="1"/>
  <c r="X377" i="15" s="1"/>
  <c r="W377" i="15"/>
  <c r="Y377" i="15" s="1"/>
  <c r="X376" i="15" a="1"/>
  <c r="X376" i="15" s="1"/>
  <c r="W376" i="15"/>
  <c r="Y376" i="15" s="1"/>
  <c r="X375" i="15" a="1"/>
  <c r="X375" i="15" s="1"/>
  <c r="W375" i="15"/>
  <c r="Y375" i="15" s="1"/>
  <c r="X374" i="15" a="1"/>
  <c r="X374" i="15" s="1"/>
  <c r="W374" i="15"/>
  <c r="Y374" i="15" s="1"/>
  <c r="X373" i="15" a="1"/>
  <c r="X373" i="15" s="1"/>
  <c r="W373" i="15"/>
  <c r="Y373" i="15" s="1"/>
  <c r="X372" i="15" a="1"/>
  <c r="X372" i="15" s="1"/>
  <c r="W372" i="15"/>
  <c r="Y372" i="15" s="1"/>
  <c r="X371" i="15" a="1"/>
  <c r="X371" i="15" s="1"/>
  <c r="W371" i="15"/>
  <c r="Y371" i="15" s="1"/>
  <c r="X370" i="15" a="1"/>
  <c r="X370" i="15" s="1"/>
  <c r="W370" i="15"/>
  <c r="Y370" i="15" s="1"/>
  <c r="X369" i="15" a="1"/>
  <c r="X369" i="15" s="1"/>
  <c r="W369" i="15"/>
  <c r="Y369" i="15" s="1"/>
  <c r="X368" i="15" a="1"/>
  <c r="X368" i="15" s="1"/>
  <c r="W368" i="15"/>
  <c r="Y368" i="15" s="1"/>
  <c r="X367" i="15" a="1"/>
  <c r="X367" i="15" s="1"/>
  <c r="W367" i="15"/>
  <c r="Y367" i="15" s="1"/>
  <c r="X366" i="15" a="1"/>
  <c r="X366" i="15" s="1"/>
  <c r="W366" i="15"/>
  <c r="Y366" i="15" s="1"/>
  <c r="X365" i="15" a="1"/>
  <c r="X365" i="15" s="1"/>
  <c r="W365" i="15"/>
  <c r="Y365" i="15" s="1"/>
  <c r="X364" i="15" a="1"/>
  <c r="X364" i="15" s="1"/>
  <c r="W364" i="15"/>
  <c r="Y364" i="15" s="1"/>
  <c r="X363" i="15" a="1"/>
  <c r="X363" i="15" s="1"/>
  <c r="W363" i="15"/>
  <c r="Y363" i="15" s="1"/>
  <c r="X362" i="15" a="1"/>
  <c r="X362" i="15" s="1"/>
  <c r="W362" i="15"/>
  <c r="Y362" i="15" s="1"/>
  <c r="X361" i="15" a="1"/>
  <c r="X361" i="15" s="1"/>
  <c r="W361" i="15"/>
  <c r="Y361" i="15" s="1"/>
  <c r="X360" i="15" a="1"/>
  <c r="X360" i="15" s="1"/>
  <c r="W360" i="15"/>
  <c r="Y360" i="15" s="1"/>
  <c r="X359" i="15" a="1"/>
  <c r="X359" i="15" s="1"/>
  <c r="W359" i="15"/>
  <c r="Y359" i="15" s="1"/>
  <c r="X358" i="15" a="1"/>
  <c r="X358" i="15" s="1"/>
  <c r="W358" i="15"/>
  <c r="Y358" i="15" s="1"/>
  <c r="X357" i="15" a="1"/>
  <c r="X357" i="15" s="1"/>
  <c r="W357" i="15"/>
  <c r="Y357" i="15" s="1"/>
  <c r="X356" i="15" a="1"/>
  <c r="X356" i="15" s="1"/>
  <c r="W356" i="15"/>
  <c r="Y356" i="15" s="1"/>
  <c r="X355" i="15" a="1"/>
  <c r="X355" i="15" s="1"/>
  <c r="W355" i="15"/>
  <c r="Y355" i="15" s="1"/>
  <c r="X354" i="15" a="1"/>
  <c r="X354" i="15" s="1"/>
  <c r="W354" i="15"/>
  <c r="Y354" i="15" s="1"/>
  <c r="X353" i="15" a="1"/>
  <c r="X353" i="15" s="1"/>
  <c r="W353" i="15"/>
  <c r="Y353" i="15" s="1"/>
  <c r="X352" i="15" a="1"/>
  <c r="X352" i="15" s="1"/>
  <c r="W352" i="15"/>
  <c r="Y352" i="15" s="1"/>
  <c r="X351" i="15" a="1"/>
  <c r="X351" i="15" s="1"/>
  <c r="W351" i="15"/>
  <c r="Y351" i="15" s="1"/>
  <c r="X350" i="15" a="1"/>
  <c r="X350" i="15" s="1"/>
  <c r="W350" i="15"/>
  <c r="Y350" i="15" s="1"/>
  <c r="X349" i="15" a="1"/>
  <c r="X349" i="15" s="1"/>
  <c r="W349" i="15"/>
  <c r="Y349" i="15" s="1"/>
  <c r="X348" i="15" a="1"/>
  <c r="X348" i="15" s="1"/>
  <c r="W348" i="15"/>
  <c r="Y348" i="15" s="1"/>
  <c r="X347" i="15" a="1"/>
  <c r="X347" i="15" s="1"/>
  <c r="W347" i="15"/>
  <c r="Y347" i="15" s="1"/>
  <c r="X346" i="15" a="1"/>
  <c r="X346" i="15" s="1"/>
  <c r="W346" i="15"/>
  <c r="Y346" i="15" s="1"/>
  <c r="X345" i="15" a="1"/>
  <c r="X345" i="15" s="1"/>
  <c r="W345" i="15"/>
  <c r="Y345" i="15" s="1"/>
  <c r="X344" i="15" a="1"/>
  <c r="X344" i="15" s="1"/>
  <c r="W344" i="15"/>
  <c r="Y344" i="15" s="1"/>
  <c r="X343" i="15" a="1"/>
  <c r="X343" i="15" s="1"/>
  <c r="W343" i="15"/>
  <c r="Y343" i="15" s="1"/>
  <c r="X342" i="15" a="1"/>
  <c r="X342" i="15" s="1"/>
  <c r="W342" i="15"/>
  <c r="Y342" i="15" s="1"/>
  <c r="X341" i="15" a="1"/>
  <c r="X341" i="15" s="1"/>
  <c r="W341" i="15"/>
  <c r="Y341" i="15" s="1"/>
  <c r="X340" i="15" a="1"/>
  <c r="X340" i="15" s="1"/>
  <c r="W340" i="15"/>
  <c r="Y340" i="15" s="1"/>
  <c r="X339" i="15" a="1"/>
  <c r="X339" i="15" s="1"/>
  <c r="W339" i="15"/>
  <c r="Y339" i="15" s="1"/>
  <c r="X338" i="15" a="1"/>
  <c r="X338" i="15" s="1"/>
  <c r="W338" i="15"/>
  <c r="Y338" i="15" s="1"/>
  <c r="X337" i="15" a="1"/>
  <c r="X337" i="15" s="1"/>
  <c r="W337" i="15"/>
  <c r="Y337" i="15" s="1"/>
  <c r="X336" i="15" a="1"/>
  <c r="X336" i="15" s="1"/>
  <c r="W336" i="15"/>
  <c r="Y336" i="15" s="1"/>
  <c r="X335" i="15" a="1"/>
  <c r="X335" i="15" s="1"/>
  <c r="W335" i="15"/>
  <c r="Y335" i="15" s="1"/>
  <c r="X334" i="15" a="1"/>
  <c r="X334" i="15" s="1"/>
  <c r="W334" i="15"/>
  <c r="Y334" i="15" s="1"/>
  <c r="X333" i="15" a="1"/>
  <c r="X333" i="15" s="1"/>
  <c r="W333" i="15"/>
  <c r="Y333" i="15" s="1"/>
  <c r="X332" i="15" a="1"/>
  <c r="X332" i="15" s="1"/>
  <c r="W332" i="15"/>
  <c r="Y332" i="15" s="1"/>
  <c r="X331" i="15" a="1"/>
  <c r="X331" i="15" s="1"/>
  <c r="W331" i="15"/>
  <c r="Y331" i="15" s="1"/>
  <c r="X330" i="15" a="1"/>
  <c r="X330" i="15" s="1"/>
  <c r="W330" i="15"/>
  <c r="Y330" i="15" s="1"/>
  <c r="X329" i="15" a="1"/>
  <c r="X329" i="15" s="1"/>
  <c r="W329" i="15"/>
  <c r="Y329" i="15" s="1"/>
  <c r="X328" i="15" a="1"/>
  <c r="X328" i="15" s="1"/>
  <c r="W328" i="15"/>
  <c r="Y328" i="15" s="1"/>
  <c r="X327" i="15" a="1"/>
  <c r="X327" i="15" s="1"/>
  <c r="W327" i="15"/>
  <c r="Y327" i="15" s="1"/>
  <c r="X326" i="15" a="1"/>
  <c r="X326" i="15" s="1"/>
  <c r="W326" i="15"/>
  <c r="Y326" i="15" s="1"/>
  <c r="X325" i="15" a="1"/>
  <c r="X325" i="15" s="1"/>
  <c r="W325" i="15"/>
  <c r="Y325" i="15" s="1"/>
  <c r="X324" i="15" a="1"/>
  <c r="X324" i="15" s="1"/>
  <c r="W324" i="15"/>
  <c r="Y324" i="15" s="1"/>
  <c r="X323" i="15" a="1"/>
  <c r="X323" i="15" s="1"/>
  <c r="W323" i="15"/>
  <c r="Y323" i="15" s="1"/>
  <c r="X322" i="15" a="1"/>
  <c r="X322" i="15" s="1"/>
  <c r="W322" i="15"/>
  <c r="Y322" i="15" s="1"/>
  <c r="X321" i="15" a="1"/>
  <c r="X321" i="15" s="1"/>
  <c r="W321" i="15"/>
  <c r="Y321" i="15" s="1"/>
  <c r="X320" i="15" a="1"/>
  <c r="X320" i="15" s="1"/>
  <c r="W320" i="15"/>
  <c r="Y320" i="15" s="1"/>
  <c r="X319" i="15" a="1"/>
  <c r="X319" i="15" s="1"/>
  <c r="W319" i="15"/>
  <c r="Y319" i="15" s="1"/>
  <c r="X318" i="15" a="1"/>
  <c r="X318" i="15" s="1"/>
  <c r="W318" i="15"/>
  <c r="Y318" i="15" s="1"/>
  <c r="X317" i="15" a="1"/>
  <c r="X317" i="15" s="1"/>
  <c r="W317" i="15"/>
  <c r="Y317" i="15" s="1"/>
  <c r="X316" i="15" a="1"/>
  <c r="X316" i="15" s="1"/>
  <c r="W316" i="15"/>
  <c r="Y316" i="15" s="1"/>
  <c r="X315" i="15" a="1"/>
  <c r="X315" i="15" s="1"/>
  <c r="W315" i="15"/>
  <c r="Y315" i="15" s="1"/>
  <c r="X314" i="15" a="1"/>
  <c r="X314" i="15" s="1"/>
  <c r="W314" i="15"/>
  <c r="Y314" i="15" s="1"/>
  <c r="X313" i="15" a="1"/>
  <c r="X313" i="15" s="1"/>
  <c r="W313" i="15"/>
  <c r="Y313" i="15" s="1"/>
  <c r="X312" i="15" a="1"/>
  <c r="X312" i="15" s="1"/>
  <c r="W312" i="15"/>
  <c r="Y312" i="15" s="1"/>
  <c r="X311" i="15" a="1"/>
  <c r="X311" i="15" s="1"/>
  <c r="W311" i="15"/>
  <c r="Y311" i="15" s="1"/>
  <c r="X310" i="15" a="1"/>
  <c r="X310" i="15" s="1"/>
  <c r="W310" i="15"/>
  <c r="Y310" i="15" s="1"/>
  <c r="X309" i="15" a="1"/>
  <c r="X309" i="15" s="1"/>
  <c r="W309" i="15"/>
  <c r="Y309" i="15" s="1"/>
  <c r="X308" i="15" a="1"/>
  <c r="X308" i="15" s="1"/>
  <c r="W308" i="15"/>
  <c r="Y308" i="15" s="1"/>
  <c r="X307" i="15" a="1"/>
  <c r="X307" i="15" s="1"/>
  <c r="W307" i="15"/>
  <c r="Y307" i="15" s="1"/>
  <c r="X306" i="15" a="1"/>
  <c r="X306" i="15" s="1"/>
  <c r="W306" i="15"/>
  <c r="Y306" i="15" s="1"/>
  <c r="X305" i="15" a="1"/>
  <c r="X305" i="15" s="1"/>
  <c r="W305" i="15"/>
  <c r="Y305" i="15" s="1"/>
  <c r="X304" i="15" a="1"/>
  <c r="X304" i="15" s="1"/>
  <c r="W304" i="15"/>
  <c r="Y304" i="15" s="1"/>
  <c r="X303" i="15" a="1"/>
  <c r="X303" i="15" s="1"/>
  <c r="W303" i="15"/>
  <c r="Y303" i="15" s="1"/>
  <c r="X302" i="15" a="1"/>
  <c r="X302" i="15" s="1"/>
  <c r="W302" i="15"/>
  <c r="Y302" i="15" s="1"/>
  <c r="X301" i="15" a="1"/>
  <c r="X301" i="15" s="1"/>
  <c r="W301" i="15"/>
  <c r="Y301" i="15" s="1"/>
  <c r="X300" i="15" a="1"/>
  <c r="X300" i="15" s="1"/>
  <c r="W300" i="15"/>
  <c r="Y300" i="15" s="1"/>
  <c r="X299" i="15" a="1"/>
  <c r="X299" i="15" s="1"/>
  <c r="W299" i="15"/>
  <c r="Y299" i="15" s="1"/>
  <c r="X298" i="15" a="1"/>
  <c r="X298" i="15" s="1"/>
  <c r="W298" i="15"/>
  <c r="Y298" i="15" s="1"/>
  <c r="X297" i="15" a="1"/>
  <c r="X297" i="15" s="1"/>
  <c r="W297" i="15"/>
  <c r="Y297" i="15" s="1"/>
  <c r="X296" i="15" a="1"/>
  <c r="X296" i="15" s="1"/>
  <c r="W296" i="15"/>
  <c r="Y296" i="15" s="1"/>
  <c r="X295" i="15" a="1"/>
  <c r="X295" i="15" s="1"/>
  <c r="W295" i="15"/>
  <c r="Y295" i="15" s="1"/>
  <c r="X294" i="15" a="1"/>
  <c r="X294" i="15" s="1"/>
  <c r="W294" i="15"/>
  <c r="Y294" i="15" s="1"/>
  <c r="X293" i="15" a="1"/>
  <c r="X293" i="15" s="1"/>
  <c r="W293" i="15"/>
  <c r="Y293" i="15" s="1"/>
  <c r="X292" i="15" a="1"/>
  <c r="X292" i="15" s="1"/>
  <c r="W292" i="15"/>
  <c r="Y292" i="15" s="1"/>
  <c r="X291" i="15" a="1"/>
  <c r="X291" i="15" s="1"/>
  <c r="W291" i="15"/>
  <c r="Y291" i="15" s="1"/>
  <c r="X290" i="15" a="1"/>
  <c r="X290" i="15" s="1"/>
  <c r="W290" i="15"/>
  <c r="Y290" i="15" s="1"/>
  <c r="X289" i="15" a="1"/>
  <c r="X289" i="15" s="1"/>
  <c r="W289" i="15"/>
  <c r="Y289" i="15" s="1"/>
  <c r="X288" i="15" a="1"/>
  <c r="X288" i="15" s="1"/>
  <c r="W288" i="15"/>
  <c r="Y288" i="15" s="1"/>
  <c r="X287" i="15" a="1"/>
  <c r="X287" i="15" s="1"/>
  <c r="W287" i="15"/>
  <c r="Y287" i="15" s="1"/>
  <c r="X286" i="15" a="1"/>
  <c r="X286" i="15" s="1"/>
  <c r="W286" i="15"/>
  <c r="Y286" i="15" s="1"/>
  <c r="X285" i="15" a="1"/>
  <c r="X285" i="15" s="1"/>
  <c r="W285" i="15"/>
  <c r="Y285" i="15" s="1"/>
  <c r="X284" i="15" a="1"/>
  <c r="X284" i="15" s="1"/>
  <c r="W284" i="15"/>
  <c r="Y284" i="15" s="1"/>
  <c r="X283" i="15" a="1"/>
  <c r="X283" i="15" s="1"/>
  <c r="W283" i="15"/>
  <c r="Y283" i="15" s="1"/>
  <c r="X282" i="15" a="1"/>
  <c r="X282" i="15" s="1"/>
  <c r="W282" i="15"/>
  <c r="Y282" i="15" s="1"/>
  <c r="X281" i="15" a="1"/>
  <c r="X281" i="15" s="1"/>
  <c r="W281" i="15"/>
  <c r="Y281" i="15" s="1"/>
  <c r="X280" i="15" a="1"/>
  <c r="X280" i="15" s="1"/>
  <c r="W280" i="15"/>
  <c r="Y280" i="15" s="1"/>
  <c r="X279" i="15" a="1"/>
  <c r="X279" i="15" s="1"/>
  <c r="W279" i="15"/>
  <c r="Y279" i="15" s="1"/>
  <c r="X278" i="15" a="1"/>
  <c r="X278" i="15" s="1"/>
  <c r="W278" i="15"/>
  <c r="Y278" i="15" s="1"/>
  <c r="X277" i="15" a="1"/>
  <c r="X277" i="15" s="1"/>
  <c r="W277" i="15"/>
  <c r="Y277" i="15" s="1"/>
  <c r="X276" i="15" a="1"/>
  <c r="X276" i="15" s="1"/>
  <c r="W276" i="15"/>
  <c r="Y276" i="15" s="1"/>
  <c r="X275" i="15" a="1"/>
  <c r="X275" i="15" s="1"/>
  <c r="W275" i="15"/>
  <c r="Y275" i="15" s="1"/>
  <c r="X274" i="15" a="1"/>
  <c r="X274" i="15" s="1"/>
  <c r="W274" i="15"/>
  <c r="Y274" i="15" s="1"/>
  <c r="X273" i="15" a="1"/>
  <c r="X273" i="15" s="1"/>
  <c r="W273" i="15"/>
  <c r="Y273" i="15" s="1"/>
  <c r="X272" i="15" a="1"/>
  <c r="X272" i="15" s="1"/>
  <c r="W272" i="15"/>
  <c r="Y272" i="15" s="1"/>
  <c r="X271" i="15" a="1"/>
  <c r="X271" i="15" s="1"/>
  <c r="W271" i="15"/>
  <c r="Y271" i="15" s="1"/>
  <c r="X270" i="15" a="1"/>
  <c r="X270" i="15" s="1"/>
  <c r="W270" i="15"/>
  <c r="Y270" i="15" s="1"/>
  <c r="X269" i="15" a="1"/>
  <c r="X269" i="15" s="1"/>
  <c r="W269" i="15"/>
  <c r="Y269" i="15" s="1"/>
  <c r="X268" i="15" a="1"/>
  <c r="X268" i="15" s="1"/>
  <c r="W268" i="15"/>
  <c r="Y268" i="15" s="1"/>
  <c r="X267" i="15" a="1"/>
  <c r="X267" i="15" s="1"/>
  <c r="W267" i="15"/>
  <c r="Y267" i="15" s="1"/>
  <c r="X266" i="15" a="1"/>
  <c r="X266" i="15" s="1"/>
  <c r="W266" i="15"/>
  <c r="Y266" i="15" s="1"/>
  <c r="X265" i="15" a="1"/>
  <c r="X265" i="15" s="1"/>
  <c r="W265" i="15"/>
  <c r="Y265" i="15" s="1"/>
  <c r="X264" i="15" a="1"/>
  <c r="X264" i="15" s="1"/>
  <c r="W264" i="15"/>
  <c r="Y264" i="15" s="1"/>
  <c r="X263" i="15" a="1"/>
  <c r="X263" i="15" s="1"/>
  <c r="W263" i="15"/>
  <c r="Y263" i="15" s="1"/>
  <c r="X262" i="15" a="1"/>
  <c r="X262" i="15" s="1"/>
  <c r="W262" i="15"/>
  <c r="Y262" i="15" s="1"/>
  <c r="X261" i="15" a="1"/>
  <c r="X261" i="15" s="1"/>
  <c r="W261" i="15"/>
  <c r="Y261" i="15" s="1"/>
  <c r="X260" i="15" a="1"/>
  <c r="X260" i="15" s="1"/>
  <c r="W260" i="15"/>
  <c r="Y260" i="15" s="1"/>
  <c r="X259" i="15" a="1"/>
  <c r="X259" i="15" s="1"/>
  <c r="W259" i="15"/>
  <c r="Y259" i="15" s="1"/>
  <c r="X258" i="15" a="1"/>
  <c r="X258" i="15" s="1"/>
  <c r="W258" i="15"/>
  <c r="Y258" i="15" s="1"/>
  <c r="X257" i="15" a="1"/>
  <c r="X257" i="15" s="1"/>
  <c r="W257" i="15"/>
  <c r="Y257" i="15" s="1"/>
  <c r="X256" i="15" a="1"/>
  <c r="X256" i="15" s="1"/>
  <c r="W256" i="15"/>
  <c r="Y256" i="15" s="1"/>
  <c r="X255" i="15" a="1"/>
  <c r="X255" i="15" s="1"/>
  <c r="W255" i="15"/>
  <c r="Y255" i="15" s="1"/>
  <c r="X254" i="15" a="1"/>
  <c r="X254" i="15" s="1"/>
  <c r="W254" i="15"/>
  <c r="Y254" i="15" s="1"/>
  <c r="X253" i="15" a="1"/>
  <c r="X253" i="15" s="1"/>
  <c r="W253" i="15"/>
  <c r="Y253" i="15" s="1"/>
  <c r="X252" i="15" a="1"/>
  <c r="X252" i="15" s="1"/>
  <c r="W252" i="15"/>
  <c r="Y252" i="15" s="1"/>
  <c r="X251" i="15" a="1"/>
  <c r="X251" i="15" s="1"/>
  <c r="W251" i="15"/>
  <c r="Y251" i="15" s="1"/>
  <c r="X250" i="15" a="1"/>
  <c r="X250" i="15" s="1"/>
  <c r="W250" i="15"/>
  <c r="Y250" i="15" s="1"/>
  <c r="X249" i="15" a="1"/>
  <c r="X249" i="15" s="1"/>
  <c r="W249" i="15"/>
  <c r="Y249" i="15" s="1"/>
  <c r="X248" i="15" a="1"/>
  <c r="X248" i="15" s="1"/>
  <c r="W248" i="15"/>
  <c r="Y248" i="15" s="1"/>
  <c r="X247" i="15" a="1"/>
  <c r="X247" i="15" s="1"/>
  <c r="W247" i="15"/>
  <c r="Y247" i="15" s="1"/>
  <c r="X246" i="15" a="1"/>
  <c r="X246" i="15" s="1"/>
  <c r="W246" i="15"/>
  <c r="Y246" i="15" s="1"/>
  <c r="X245" i="15" a="1"/>
  <c r="X245" i="15" s="1"/>
  <c r="W245" i="15"/>
  <c r="Y245" i="15" s="1"/>
  <c r="X244" i="15" a="1"/>
  <c r="X244" i="15" s="1"/>
  <c r="W244" i="15"/>
  <c r="Y244" i="15" s="1"/>
  <c r="X243" i="15" a="1"/>
  <c r="X243" i="15" s="1"/>
  <c r="W243" i="15"/>
  <c r="Y243" i="15" s="1"/>
  <c r="X242" i="15" a="1"/>
  <c r="X242" i="15" s="1"/>
  <c r="W242" i="15"/>
  <c r="Y242" i="15" s="1"/>
  <c r="X241" i="15" a="1"/>
  <c r="X241" i="15" s="1"/>
  <c r="W241" i="15"/>
  <c r="Y241" i="15" s="1"/>
  <c r="X240" i="15" a="1"/>
  <c r="X240" i="15" s="1"/>
  <c r="W240" i="15"/>
  <c r="Y240" i="15" s="1"/>
  <c r="X239" i="15" a="1"/>
  <c r="X239" i="15" s="1"/>
  <c r="W239" i="15"/>
  <c r="Y239" i="15" s="1"/>
  <c r="X238" i="15" a="1"/>
  <c r="X238" i="15" s="1"/>
  <c r="W238" i="15"/>
  <c r="Y238" i="15" s="1"/>
  <c r="X237" i="15" a="1"/>
  <c r="X237" i="15" s="1"/>
  <c r="W237" i="15"/>
  <c r="Y237" i="15" s="1"/>
  <c r="X236" i="15" a="1"/>
  <c r="X236" i="15" s="1"/>
  <c r="W236" i="15"/>
  <c r="Y236" i="15" s="1"/>
  <c r="X235" i="15" a="1"/>
  <c r="X235" i="15" s="1"/>
  <c r="W235" i="15"/>
  <c r="Y235" i="15" s="1"/>
  <c r="X234" i="15" a="1"/>
  <c r="X234" i="15" s="1"/>
  <c r="W234" i="15"/>
  <c r="Y234" i="15" s="1"/>
  <c r="X233" i="15" a="1"/>
  <c r="X233" i="15" s="1"/>
  <c r="W233" i="15"/>
  <c r="Y233" i="15" s="1"/>
  <c r="X232" i="15" a="1"/>
  <c r="X232" i="15" s="1"/>
  <c r="W232" i="15"/>
  <c r="Y232" i="15" s="1"/>
  <c r="X231" i="15" a="1"/>
  <c r="X231" i="15" s="1"/>
  <c r="W231" i="15"/>
  <c r="Y231" i="15" s="1"/>
  <c r="X230" i="15" a="1"/>
  <c r="X230" i="15" s="1"/>
  <c r="W230" i="15"/>
  <c r="Y230" i="15" s="1"/>
  <c r="X229" i="15" a="1"/>
  <c r="X229" i="15" s="1"/>
  <c r="W229" i="15"/>
  <c r="Y229" i="15" s="1"/>
  <c r="X228" i="15" a="1"/>
  <c r="X228" i="15" s="1"/>
  <c r="W228" i="15"/>
  <c r="Y228" i="15" s="1"/>
  <c r="X227" i="15" a="1"/>
  <c r="X227" i="15" s="1"/>
  <c r="W227" i="15"/>
  <c r="Y227" i="15" s="1"/>
  <c r="X226" i="15" a="1"/>
  <c r="X226" i="15" s="1"/>
  <c r="W226" i="15"/>
  <c r="Y226" i="15" s="1"/>
  <c r="X225" i="15" a="1"/>
  <c r="X225" i="15" s="1"/>
  <c r="W225" i="15"/>
  <c r="Y225" i="15" s="1"/>
  <c r="X224" i="15" a="1"/>
  <c r="X224" i="15" s="1"/>
  <c r="W224" i="15"/>
  <c r="Y224" i="15" s="1"/>
  <c r="X223" i="15" a="1"/>
  <c r="X223" i="15" s="1"/>
  <c r="W223" i="15"/>
  <c r="Y223" i="15" s="1"/>
  <c r="X222" i="15" a="1"/>
  <c r="X222" i="15" s="1"/>
  <c r="W222" i="15"/>
  <c r="Y222" i="15" s="1"/>
  <c r="X221" i="15" a="1"/>
  <c r="X221" i="15" s="1"/>
  <c r="W221" i="15"/>
  <c r="Y221" i="15" s="1"/>
  <c r="X220" i="15" a="1"/>
  <c r="X220" i="15" s="1"/>
  <c r="W220" i="15"/>
  <c r="Y220" i="15" s="1"/>
  <c r="X219" i="15" a="1"/>
  <c r="X219" i="15" s="1"/>
  <c r="W219" i="15"/>
  <c r="Y219" i="15" s="1"/>
  <c r="X218" i="15" a="1"/>
  <c r="X218" i="15" s="1"/>
  <c r="W218" i="15"/>
  <c r="Y218" i="15" s="1"/>
  <c r="X217" i="15" a="1"/>
  <c r="X217" i="15" s="1"/>
  <c r="W217" i="15"/>
  <c r="Y217" i="15" s="1"/>
  <c r="X216" i="15" a="1"/>
  <c r="X216" i="15" s="1"/>
  <c r="W216" i="15"/>
  <c r="Y216" i="15" s="1"/>
  <c r="X215" i="15" a="1"/>
  <c r="X215" i="15" s="1"/>
  <c r="W215" i="15"/>
  <c r="Y215" i="15" s="1"/>
  <c r="X214" i="15" a="1"/>
  <c r="X214" i="15" s="1"/>
  <c r="W214" i="15"/>
  <c r="Y214" i="15" s="1"/>
  <c r="X213" i="15" a="1"/>
  <c r="X213" i="15" s="1"/>
  <c r="W213" i="15"/>
  <c r="Y213" i="15" s="1"/>
  <c r="X212" i="15" a="1"/>
  <c r="X212" i="15" s="1"/>
  <c r="W212" i="15"/>
  <c r="Y212" i="15" s="1"/>
  <c r="X211" i="15" a="1"/>
  <c r="X211" i="15" s="1"/>
  <c r="W211" i="15"/>
  <c r="Y211" i="15" s="1"/>
  <c r="X210" i="15" a="1"/>
  <c r="X210" i="15" s="1"/>
  <c r="W210" i="15"/>
  <c r="Y210" i="15" s="1"/>
  <c r="X209" i="15" a="1"/>
  <c r="X209" i="15" s="1"/>
  <c r="W209" i="15"/>
  <c r="Y209" i="15" s="1"/>
  <c r="X208" i="15" a="1"/>
  <c r="X208" i="15" s="1"/>
  <c r="W208" i="15"/>
  <c r="Y208" i="15" s="1"/>
  <c r="X207" i="15" a="1"/>
  <c r="X207" i="15" s="1"/>
  <c r="W207" i="15"/>
  <c r="Y207" i="15" s="1"/>
  <c r="X206" i="15" a="1"/>
  <c r="X206" i="15" s="1"/>
  <c r="W206" i="15"/>
  <c r="Y206" i="15" s="1"/>
  <c r="X205" i="15" a="1"/>
  <c r="X205" i="15" s="1"/>
  <c r="W205" i="15"/>
  <c r="Y205" i="15" s="1"/>
  <c r="X204" i="15" a="1"/>
  <c r="X204" i="15" s="1"/>
  <c r="W204" i="15"/>
  <c r="Y204" i="15" s="1"/>
  <c r="X203" i="15" a="1"/>
  <c r="X203" i="15" s="1"/>
  <c r="W203" i="15"/>
  <c r="Y203" i="15" s="1"/>
  <c r="X202" i="15" a="1"/>
  <c r="X202" i="15" s="1"/>
  <c r="W202" i="15"/>
  <c r="Y202" i="15" s="1"/>
  <c r="X201" i="15" a="1"/>
  <c r="X201" i="15" s="1"/>
  <c r="W201" i="15"/>
  <c r="Y201" i="15" s="1"/>
  <c r="X200" i="15" a="1"/>
  <c r="X200" i="15" s="1"/>
  <c r="W200" i="15"/>
  <c r="Y200" i="15" s="1"/>
  <c r="X199" i="15" a="1"/>
  <c r="X199" i="15" s="1"/>
  <c r="W199" i="15"/>
  <c r="Y199" i="15" s="1"/>
  <c r="X198" i="15" a="1"/>
  <c r="X198" i="15" s="1"/>
  <c r="W198" i="15"/>
  <c r="Y198" i="15" s="1"/>
  <c r="X197" i="15" a="1"/>
  <c r="X197" i="15" s="1"/>
  <c r="W197" i="15"/>
  <c r="Y197" i="15" s="1"/>
  <c r="X196" i="15" a="1"/>
  <c r="X196" i="15" s="1"/>
  <c r="W196" i="15"/>
  <c r="Y196" i="15" s="1"/>
  <c r="X195" i="15" a="1"/>
  <c r="X195" i="15" s="1"/>
  <c r="W195" i="15"/>
  <c r="Y195" i="15" s="1"/>
  <c r="X194" i="15" a="1"/>
  <c r="X194" i="15" s="1"/>
  <c r="W194" i="15"/>
  <c r="Y194" i="15" s="1"/>
  <c r="X193" i="15" a="1"/>
  <c r="X193" i="15" s="1"/>
  <c r="W193" i="15"/>
  <c r="Y193" i="15" s="1"/>
  <c r="X192" i="15" a="1"/>
  <c r="X192" i="15" s="1"/>
  <c r="W192" i="15"/>
  <c r="Y192" i="15" s="1"/>
  <c r="X191" i="15" a="1"/>
  <c r="X191" i="15" s="1"/>
  <c r="W191" i="15"/>
  <c r="Y191" i="15" s="1"/>
  <c r="X190" i="15" a="1"/>
  <c r="X190" i="15" s="1"/>
  <c r="W190" i="15"/>
  <c r="Y190" i="15" s="1"/>
  <c r="X189" i="15" a="1"/>
  <c r="X189" i="15" s="1"/>
  <c r="W189" i="15"/>
  <c r="Y189" i="15" s="1"/>
  <c r="X188" i="15" a="1"/>
  <c r="X188" i="15" s="1"/>
  <c r="W188" i="15"/>
  <c r="Y188" i="15" s="1"/>
  <c r="X187" i="15" a="1"/>
  <c r="X187" i="15" s="1"/>
  <c r="W187" i="15"/>
  <c r="Y187" i="15" s="1"/>
  <c r="X186" i="15" a="1"/>
  <c r="X186" i="15" s="1"/>
  <c r="W186" i="15"/>
  <c r="Y186" i="15" s="1"/>
  <c r="X185" i="15" a="1"/>
  <c r="X185" i="15" s="1"/>
  <c r="W185" i="15"/>
  <c r="Y185" i="15" s="1"/>
  <c r="X184" i="15" a="1"/>
  <c r="X184" i="15" s="1"/>
  <c r="W184" i="15"/>
  <c r="Y184" i="15" s="1"/>
  <c r="X183" i="15" a="1"/>
  <c r="X183" i="15" s="1"/>
  <c r="W183" i="15"/>
  <c r="Y183" i="15" s="1"/>
  <c r="X182" i="15" a="1"/>
  <c r="X182" i="15" s="1"/>
  <c r="W182" i="15"/>
  <c r="Y182" i="15" s="1"/>
  <c r="X181" i="15" a="1"/>
  <c r="X181" i="15" s="1"/>
  <c r="W181" i="15"/>
  <c r="Y181" i="15" s="1"/>
  <c r="X180" i="15" a="1"/>
  <c r="X180" i="15" s="1"/>
  <c r="W180" i="15"/>
  <c r="Y180" i="15" s="1"/>
  <c r="X179" i="15" a="1"/>
  <c r="X179" i="15" s="1"/>
  <c r="W179" i="15"/>
  <c r="Y179" i="15" s="1"/>
  <c r="X178" i="15" a="1"/>
  <c r="X178" i="15" s="1"/>
  <c r="W178" i="15"/>
  <c r="Y178" i="15" s="1"/>
  <c r="X177" i="15" a="1"/>
  <c r="X177" i="15" s="1"/>
  <c r="W177" i="15"/>
  <c r="Y177" i="15" s="1"/>
  <c r="X176" i="15" a="1"/>
  <c r="X176" i="15" s="1"/>
  <c r="W176" i="15"/>
  <c r="Y176" i="15" s="1"/>
  <c r="X175" i="15" a="1"/>
  <c r="X175" i="15" s="1"/>
  <c r="W175" i="15"/>
  <c r="Y175" i="15" s="1"/>
  <c r="X174" i="15" a="1"/>
  <c r="X174" i="15" s="1"/>
  <c r="W174" i="15"/>
  <c r="Y174" i="15" s="1"/>
  <c r="X173" i="15" a="1"/>
  <c r="X173" i="15" s="1"/>
  <c r="W173" i="15"/>
  <c r="Y173" i="15" s="1"/>
  <c r="X172" i="15" a="1"/>
  <c r="X172" i="15" s="1"/>
  <c r="W172" i="15"/>
  <c r="Y172" i="15" s="1"/>
  <c r="X171" i="15" a="1"/>
  <c r="X171" i="15" s="1"/>
  <c r="W171" i="15"/>
  <c r="Y171" i="15" s="1"/>
  <c r="X170" i="15" a="1"/>
  <c r="X170" i="15" s="1"/>
  <c r="W170" i="15"/>
  <c r="Y170" i="15" s="1"/>
  <c r="X169" i="15" a="1"/>
  <c r="X169" i="15" s="1"/>
  <c r="W169" i="15"/>
  <c r="Y169" i="15" s="1"/>
  <c r="X168" i="15" a="1"/>
  <c r="X168" i="15" s="1"/>
  <c r="W168" i="15"/>
  <c r="Y168" i="15" s="1"/>
  <c r="X167" i="15" a="1"/>
  <c r="X167" i="15" s="1"/>
  <c r="W167" i="15"/>
  <c r="Y167" i="15" s="1"/>
  <c r="X166" i="15" a="1"/>
  <c r="X166" i="15" s="1"/>
  <c r="W166" i="15"/>
  <c r="Y166" i="15" s="1"/>
  <c r="X165" i="15" a="1"/>
  <c r="X165" i="15" s="1"/>
  <c r="W165" i="15"/>
  <c r="Y165" i="15" s="1"/>
  <c r="X164" i="15" a="1"/>
  <c r="X164" i="15" s="1"/>
  <c r="W164" i="15"/>
  <c r="Y164" i="15" s="1"/>
  <c r="X163" i="15" a="1"/>
  <c r="X163" i="15" s="1"/>
  <c r="W163" i="15"/>
  <c r="Y163" i="15" s="1"/>
  <c r="X162" i="15" a="1"/>
  <c r="X162" i="15" s="1"/>
  <c r="W162" i="15"/>
  <c r="Y162" i="15" s="1"/>
  <c r="X161" i="15" a="1"/>
  <c r="X161" i="15" s="1"/>
  <c r="W161" i="15"/>
  <c r="Y161" i="15" s="1"/>
  <c r="X160" i="15" a="1"/>
  <c r="X160" i="15" s="1"/>
  <c r="W160" i="15"/>
  <c r="Y160" i="15" s="1"/>
  <c r="X159" i="15" a="1"/>
  <c r="X159" i="15" s="1"/>
  <c r="W159" i="15"/>
  <c r="Y159" i="15" s="1"/>
  <c r="X158" i="15" a="1"/>
  <c r="X158" i="15" s="1"/>
  <c r="W158" i="15"/>
  <c r="Y158" i="15" s="1"/>
  <c r="X157" i="15" a="1"/>
  <c r="X157" i="15" s="1"/>
  <c r="W157" i="15"/>
  <c r="Y157" i="15" s="1"/>
  <c r="X156" i="15" a="1"/>
  <c r="X156" i="15" s="1"/>
  <c r="W156" i="15"/>
  <c r="Y156" i="15" s="1"/>
  <c r="X155" i="15" a="1"/>
  <c r="X155" i="15" s="1"/>
  <c r="W155" i="15"/>
  <c r="Y155" i="15" s="1"/>
  <c r="X154" i="15" a="1"/>
  <c r="X154" i="15" s="1"/>
  <c r="W154" i="15"/>
  <c r="Y154" i="15" s="1"/>
  <c r="X153" i="15" a="1"/>
  <c r="X153" i="15" s="1"/>
  <c r="W153" i="15"/>
  <c r="Y153" i="15" s="1"/>
  <c r="X152" i="15" a="1"/>
  <c r="X152" i="15" s="1"/>
  <c r="W152" i="15"/>
  <c r="Y152" i="15" s="1"/>
  <c r="X151" i="15" a="1"/>
  <c r="X151" i="15" s="1"/>
  <c r="W151" i="15"/>
  <c r="Y151" i="15" s="1"/>
  <c r="X150" i="15" a="1"/>
  <c r="X150" i="15" s="1"/>
  <c r="W150" i="15"/>
  <c r="Y150" i="15" s="1"/>
  <c r="X149" i="15" a="1"/>
  <c r="X149" i="15" s="1"/>
  <c r="W149" i="15"/>
  <c r="Y149" i="15" s="1"/>
  <c r="X148" i="15" a="1"/>
  <c r="X148" i="15" s="1"/>
  <c r="W148" i="15"/>
  <c r="Y148" i="15" s="1"/>
  <c r="X147" i="15" a="1"/>
  <c r="X147" i="15" s="1"/>
  <c r="W147" i="15"/>
  <c r="Y147" i="15" s="1"/>
  <c r="X146" i="15" a="1"/>
  <c r="X146" i="15" s="1"/>
  <c r="W146" i="15"/>
  <c r="Y146" i="15" s="1"/>
  <c r="X145" i="15" a="1"/>
  <c r="X145" i="15" s="1"/>
  <c r="W145" i="15"/>
  <c r="Y145" i="15" s="1"/>
  <c r="X144" i="15" a="1"/>
  <c r="X144" i="15" s="1"/>
  <c r="W144" i="15"/>
  <c r="Y144" i="15" s="1"/>
  <c r="X143" i="15" a="1"/>
  <c r="X143" i="15" s="1"/>
  <c r="W143" i="15"/>
  <c r="Y143" i="15" s="1"/>
  <c r="X142" i="15" a="1"/>
  <c r="X142" i="15" s="1"/>
  <c r="W142" i="15"/>
  <c r="Y142" i="15" s="1"/>
  <c r="X141" i="15" a="1"/>
  <c r="X141" i="15" s="1"/>
  <c r="W141" i="15"/>
  <c r="Y141" i="15" s="1"/>
  <c r="X140" i="15" a="1"/>
  <c r="X140" i="15" s="1"/>
  <c r="W140" i="15"/>
  <c r="Y140" i="15" s="1"/>
  <c r="X139" i="15" a="1"/>
  <c r="X139" i="15" s="1"/>
  <c r="W139" i="15"/>
  <c r="Y139" i="15" s="1"/>
  <c r="X138" i="15" a="1"/>
  <c r="X138" i="15" s="1"/>
  <c r="W138" i="15"/>
  <c r="Y138" i="15" s="1"/>
  <c r="X137" i="15" a="1"/>
  <c r="X137" i="15" s="1"/>
  <c r="W137" i="15"/>
  <c r="Y137" i="15" s="1"/>
  <c r="X136" i="15" a="1"/>
  <c r="X136" i="15" s="1"/>
  <c r="W136" i="15"/>
  <c r="Y136" i="15" s="1"/>
  <c r="X135" i="15" a="1"/>
  <c r="X135" i="15" s="1"/>
  <c r="W135" i="15"/>
  <c r="Y135" i="15" s="1"/>
  <c r="X134" i="15" a="1"/>
  <c r="X134" i="15" s="1"/>
  <c r="W134" i="15"/>
  <c r="Y134" i="15" s="1"/>
  <c r="X133" i="15" a="1"/>
  <c r="X133" i="15" s="1"/>
  <c r="W133" i="15"/>
  <c r="Y133" i="15" s="1"/>
  <c r="X132" i="15" a="1"/>
  <c r="X132" i="15" s="1"/>
  <c r="W132" i="15"/>
  <c r="Y132" i="15" s="1"/>
  <c r="X131" i="15" a="1"/>
  <c r="X131" i="15" s="1"/>
  <c r="W131" i="15"/>
  <c r="Y131" i="15" s="1"/>
  <c r="X130" i="15" a="1"/>
  <c r="X130" i="15" s="1"/>
  <c r="W130" i="15"/>
  <c r="Y130" i="15" s="1"/>
  <c r="X129" i="15" a="1"/>
  <c r="X129" i="15" s="1"/>
  <c r="W129" i="15"/>
  <c r="Y129" i="15" s="1"/>
  <c r="X128" i="15" a="1"/>
  <c r="X128" i="15" s="1"/>
  <c r="W128" i="15"/>
  <c r="Y128" i="15" s="1"/>
  <c r="X127" i="15" a="1"/>
  <c r="X127" i="15" s="1"/>
  <c r="W127" i="15"/>
  <c r="Y127" i="15" s="1"/>
  <c r="X126" i="15" a="1"/>
  <c r="X126" i="15" s="1"/>
  <c r="W126" i="15"/>
  <c r="Y126" i="15" s="1"/>
  <c r="X125" i="15" a="1"/>
  <c r="X125" i="15" s="1"/>
  <c r="W125" i="15"/>
  <c r="Y125" i="15" s="1"/>
  <c r="X124" i="15" a="1"/>
  <c r="X124" i="15" s="1"/>
  <c r="W124" i="15"/>
  <c r="Y124" i="15" s="1"/>
  <c r="X123" i="15" a="1"/>
  <c r="X123" i="15" s="1"/>
  <c r="W123" i="15"/>
  <c r="Y123" i="15" s="1"/>
  <c r="X122" i="15" a="1"/>
  <c r="X122" i="15" s="1"/>
  <c r="W122" i="15"/>
  <c r="Y122" i="15" s="1"/>
  <c r="X121" i="15" a="1"/>
  <c r="X121" i="15" s="1"/>
  <c r="W121" i="15"/>
  <c r="Y121" i="15" s="1"/>
  <c r="X120" i="15" a="1"/>
  <c r="X120" i="15" s="1"/>
  <c r="W120" i="15"/>
  <c r="Y120" i="15" s="1"/>
  <c r="X119" i="15" a="1"/>
  <c r="X119" i="15" s="1"/>
  <c r="W119" i="15"/>
  <c r="Y119" i="15" s="1"/>
  <c r="X118" i="15" a="1"/>
  <c r="X118" i="15" s="1"/>
  <c r="W118" i="15"/>
  <c r="Y118" i="15" s="1"/>
  <c r="X117" i="15" a="1"/>
  <c r="X117" i="15" s="1"/>
  <c r="W117" i="15"/>
  <c r="Y117" i="15" s="1"/>
  <c r="X116" i="15" a="1"/>
  <c r="X116" i="15" s="1"/>
  <c r="W116" i="15"/>
  <c r="Y116" i="15" s="1"/>
  <c r="X115" i="15" a="1"/>
  <c r="X115" i="15" s="1"/>
  <c r="W115" i="15"/>
  <c r="Y115" i="15" s="1"/>
  <c r="X114" i="15" a="1"/>
  <c r="X114" i="15" s="1"/>
  <c r="W114" i="15"/>
  <c r="Y114" i="15" s="1"/>
  <c r="X113" i="15" a="1"/>
  <c r="X113" i="15" s="1"/>
  <c r="W113" i="15"/>
  <c r="Y113" i="15" s="1"/>
  <c r="X112" i="15" a="1"/>
  <c r="X112" i="15" s="1"/>
  <c r="W112" i="15"/>
  <c r="Y112" i="15" s="1"/>
  <c r="X111" i="15" a="1"/>
  <c r="X111" i="15" s="1"/>
  <c r="W111" i="15"/>
  <c r="Y111" i="15" s="1"/>
  <c r="X110" i="15" a="1"/>
  <c r="X110" i="15" s="1"/>
  <c r="W110" i="15"/>
  <c r="Y110" i="15" s="1"/>
  <c r="X109" i="15" a="1"/>
  <c r="X109" i="15" s="1"/>
  <c r="W109" i="15"/>
  <c r="Y109" i="15" s="1"/>
  <c r="X108" i="15" a="1"/>
  <c r="X108" i="15" s="1"/>
  <c r="W108" i="15"/>
  <c r="Y108" i="15" s="1"/>
  <c r="X107" i="15" a="1"/>
  <c r="X107" i="15" s="1"/>
  <c r="W107" i="15"/>
  <c r="Y107" i="15" s="1"/>
  <c r="X106" i="15" a="1"/>
  <c r="X106" i="15" s="1"/>
  <c r="W106" i="15"/>
  <c r="Y106" i="15" s="1"/>
  <c r="X105" i="15" a="1"/>
  <c r="X105" i="15" s="1"/>
  <c r="W105" i="15"/>
  <c r="Y105" i="15" s="1"/>
  <c r="X104" i="15" a="1"/>
  <c r="X104" i="15" s="1"/>
  <c r="W104" i="15"/>
  <c r="Y104" i="15" s="1"/>
  <c r="X103" i="15" a="1"/>
  <c r="X103" i="15" s="1"/>
  <c r="W103" i="15"/>
  <c r="Y103" i="15" s="1"/>
  <c r="X102" i="15" a="1"/>
  <c r="X102" i="15" s="1"/>
  <c r="W102" i="15"/>
  <c r="Y102" i="15" s="1"/>
  <c r="X101" i="15" a="1"/>
  <c r="X101" i="15" s="1"/>
  <c r="W101" i="15"/>
  <c r="Y101" i="15" s="1"/>
  <c r="X100" i="15" a="1"/>
  <c r="X100" i="15" s="1"/>
  <c r="W100" i="15"/>
  <c r="Y100" i="15" s="1"/>
  <c r="X99" i="15" a="1"/>
  <c r="X99" i="15" s="1"/>
  <c r="W99" i="15"/>
  <c r="Y99" i="15" s="1"/>
  <c r="X98" i="15" a="1"/>
  <c r="X98" i="15" s="1"/>
  <c r="W98" i="15"/>
  <c r="Y98" i="15" s="1"/>
  <c r="X97" i="15" a="1"/>
  <c r="X97" i="15" s="1"/>
  <c r="W97" i="15"/>
  <c r="Y97" i="15" s="1"/>
  <c r="X96" i="15" a="1"/>
  <c r="X96" i="15" s="1"/>
  <c r="W96" i="15"/>
  <c r="Y96" i="15" s="1"/>
  <c r="X95" i="15" a="1"/>
  <c r="X95" i="15" s="1"/>
  <c r="W95" i="15"/>
  <c r="Y95" i="15" s="1"/>
  <c r="X94" i="15" a="1"/>
  <c r="X94" i="15" s="1"/>
  <c r="W94" i="15"/>
  <c r="Y94" i="15" s="1"/>
  <c r="X93" i="15" a="1"/>
  <c r="X93" i="15" s="1"/>
  <c r="W93" i="15"/>
  <c r="Y93" i="15" s="1"/>
  <c r="X92" i="15" a="1"/>
  <c r="X92" i="15" s="1"/>
  <c r="W92" i="15"/>
  <c r="Y92" i="15" s="1"/>
  <c r="X91" i="15" a="1"/>
  <c r="X91" i="15" s="1"/>
  <c r="W91" i="15"/>
  <c r="Y91" i="15" s="1"/>
  <c r="X90" i="15" a="1"/>
  <c r="X90" i="15" s="1"/>
  <c r="W90" i="15"/>
  <c r="Y90" i="15" s="1"/>
  <c r="X89" i="15" a="1"/>
  <c r="X89" i="15" s="1"/>
  <c r="W89" i="15"/>
  <c r="Y89" i="15" s="1"/>
  <c r="X88" i="15" a="1"/>
  <c r="X88" i="15" s="1"/>
  <c r="W88" i="15"/>
  <c r="Y88" i="15" s="1"/>
  <c r="X87" i="15" a="1"/>
  <c r="X87" i="15" s="1"/>
  <c r="W87" i="15"/>
  <c r="Y87" i="15" s="1"/>
  <c r="X86" i="15" a="1"/>
  <c r="X86" i="15" s="1"/>
  <c r="W86" i="15"/>
  <c r="Y86" i="15" s="1"/>
  <c r="X85" i="15" a="1"/>
  <c r="X85" i="15" s="1"/>
  <c r="W85" i="15"/>
  <c r="Y85" i="15" s="1"/>
  <c r="X84" i="15" a="1"/>
  <c r="X84" i="15" s="1"/>
  <c r="W84" i="15"/>
  <c r="Y84" i="15" s="1"/>
  <c r="X83" i="15" a="1"/>
  <c r="X83" i="15" s="1"/>
  <c r="W83" i="15"/>
  <c r="Y83" i="15" s="1"/>
  <c r="X82" i="15" a="1"/>
  <c r="X82" i="15" s="1"/>
  <c r="W82" i="15"/>
  <c r="Y82" i="15" s="1"/>
  <c r="X81" i="15" a="1"/>
  <c r="X81" i="15" s="1"/>
  <c r="W81" i="15"/>
  <c r="Y81" i="15" s="1"/>
  <c r="X80" i="15" a="1"/>
  <c r="X80" i="15" s="1"/>
  <c r="W80" i="15"/>
  <c r="Y80" i="15" s="1"/>
  <c r="X79" i="15" a="1"/>
  <c r="X79" i="15" s="1"/>
  <c r="W79" i="15"/>
  <c r="Y79" i="15" s="1"/>
  <c r="X78" i="15" a="1"/>
  <c r="X78" i="15" s="1"/>
  <c r="W78" i="15"/>
  <c r="Y78" i="15" s="1"/>
  <c r="X77" i="15" a="1"/>
  <c r="X77" i="15" s="1"/>
  <c r="W77" i="15"/>
  <c r="Y77" i="15" s="1"/>
  <c r="X76" i="15" a="1"/>
  <c r="X76" i="15" s="1"/>
  <c r="W76" i="15"/>
  <c r="Y76" i="15" s="1"/>
  <c r="X75" i="15" a="1"/>
  <c r="X75" i="15" s="1"/>
  <c r="W75" i="15"/>
  <c r="Y75" i="15" s="1"/>
  <c r="X74" i="15" a="1"/>
  <c r="X74" i="15" s="1"/>
  <c r="W74" i="15"/>
  <c r="Y74" i="15" s="1"/>
  <c r="X73" i="15" a="1"/>
  <c r="X73" i="15" s="1"/>
  <c r="W73" i="15"/>
  <c r="Y73" i="15" s="1"/>
  <c r="X72" i="15" a="1"/>
  <c r="X72" i="15" s="1"/>
  <c r="W72" i="15"/>
  <c r="Y72" i="15" s="1"/>
  <c r="X71" i="15" a="1"/>
  <c r="X71" i="15" s="1"/>
  <c r="W71" i="15"/>
  <c r="Y71" i="15" s="1"/>
  <c r="X70" i="15" a="1"/>
  <c r="X70" i="15" s="1"/>
  <c r="W70" i="15"/>
  <c r="Y70" i="15" s="1"/>
  <c r="X69" i="15" a="1"/>
  <c r="X69" i="15" s="1"/>
  <c r="W69" i="15"/>
  <c r="Y69" i="15" s="1"/>
  <c r="X68" i="15" a="1"/>
  <c r="X68" i="15" s="1"/>
  <c r="W68" i="15"/>
  <c r="Y68" i="15" s="1"/>
  <c r="X67" i="15" a="1"/>
  <c r="X67" i="15" s="1"/>
  <c r="W67" i="15"/>
  <c r="Y67" i="15" s="1"/>
  <c r="X66" i="15" a="1"/>
  <c r="X66" i="15" s="1"/>
  <c r="W66" i="15"/>
  <c r="Y66" i="15" s="1"/>
  <c r="X65" i="15" a="1"/>
  <c r="X65" i="15" s="1"/>
  <c r="W65" i="15"/>
  <c r="Y65" i="15" s="1"/>
  <c r="X64" i="15" a="1"/>
  <c r="X64" i="15" s="1"/>
  <c r="W64" i="15"/>
  <c r="Y64" i="15" s="1"/>
  <c r="X63" i="15" a="1"/>
  <c r="X63" i="15" s="1"/>
  <c r="W63" i="15"/>
  <c r="Y63" i="15" s="1"/>
  <c r="X62" i="15" a="1"/>
  <c r="X62" i="15" s="1"/>
  <c r="W62" i="15"/>
  <c r="Y62" i="15" s="1"/>
  <c r="X61" i="15" a="1"/>
  <c r="X61" i="15" s="1"/>
  <c r="W61" i="15"/>
  <c r="Y61" i="15" s="1"/>
  <c r="X60" i="15" a="1"/>
  <c r="X60" i="15" s="1"/>
  <c r="W60" i="15"/>
  <c r="Y60" i="15" s="1"/>
  <c r="X59" i="15" a="1"/>
  <c r="X59" i="15" s="1"/>
  <c r="W59" i="15"/>
  <c r="Y59" i="15" s="1"/>
  <c r="X58" i="15" a="1"/>
  <c r="X58" i="15" s="1"/>
  <c r="W58" i="15"/>
  <c r="Y58" i="15" s="1"/>
  <c r="X57" i="15" a="1"/>
  <c r="X57" i="15" s="1"/>
  <c r="W57" i="15"/>
  <c r="Y57" i="15" s="1"/>
  <c r="X56" i="15" a="1"/>
  <c r="X56" i="15" s="1"/>
  <c r="W56" i="15"/>
  <c r="Y56" i="15" s="1"/>
  <c r="X55" i="15" a="1"/>
  <c r="X55" i="15" s="1"/>
  <c r="W55" i="15"/>
  <c r="Y55" i="15" s="1"/>
  <c r="X54" i="15" a="1"/>
  <c r="X54" i="15" s="1"/>
  <c r="W54" i="15"/>
  <c r="Y54" i="15" s="1"/>
  <c r="X53" i="15" a="1"/>
  <c r="X53" i="15" s="1"/>
  <c r="W53" i="15"/>
  <c r="Y53" i="15" s="1"/>
  <c r="X52" i="15" a="1"/>
  <c r="X52" i="15" s="1"/>
  <c r="W52" i="15"/>
  <c r="Y52" i="15" s="1"/>
  <c r="Z52" i="15" s="1"/>
  <c r="X51" i="15" a="1"/>
  <c r="X51" i="15" s="1"/>
  <c r="W51" i="15"/>
  <c r="Y51" i="15" s="1"/>
  <c r="X50" i="15" a="1"/>
  <c r="X50" i="15" s="1"/>
  <c r="W50" i="15"/>
  <c r="Y50" i="15" s="1"/>
  <c r="X49" i="15" a="1"/>
  <c r="X49" i="15" s="1"/>
  <c r="W49" i="15"/>
  <c r="Y49" i="15" s="1"/>
  <c r="X48" i="15" a="1"/>
  <c r="X48" i="15" s="1"/>
  <c r="W48" i="15"/>
  <c r="Y48" i="15" s="1"/>
  <c r="X47" i="15" a="1"/>
  <c r="X47" i="15" s="1"/>
  <c r="W47" i="15"/>
  <c r="Y47" i="15" s="1"/>
  <c r="X46" i="15" a="1"/>
  <c r="X46" i="15" s="1"/>
  <c r="W46" i="15"/>
  <c r="Y46" i="15" s="1"/>
  <c r="X45" i="15" a="1"/>
  <c r="X45" i="15" s="1"/>
  <c r="W45" i="15"/>
  <c r="Y45" i="15" s="1"/>
  <c r="X44" i="15" a="1"/>
  <c r="X44" i="15" s="1"/>
  <c r="W44" i="15"/>
  <c r="Y44" i="15" s="1"/>
  <c r="X43" i="15" a="1"/>
  <c r="X43" i="15" s="1"/>
  <c r="W43" i="15"/>
  <c r="Y43" i="15" s="1"/>
  <c r="X42" i="15" a="1"/>
  <c r="X42" i="15" s="1"/>
  <c r="W42" i="15"/>
  <c r="Y42" i="15" s="1"/>
  <c r="X41" i="15" a="1"/>
  <c r="X41" i="15" s="1"/>
  <c r="W41" i="15"/>
  <c r="Y41" i="15" s="1"/>
  <c r="X40" i="15" a="1"/>
  <c r="X40" i="15" s="1"/>
  <c r="W40" i="15"/>
  <c r="Y40" i="15" s="1"/>
  <c r="X39" i="15" a="1"/>
  <c r="X39" i="15" s="1"/>
  <c r="W39" i="15"/>
  <c r="Y39" i="15" s="1"/>
  <c r="X38" i="15" a="1"/>
  <c r="X38" i="15" s="1"/>
  <c r="W38" i="15"/>
  <c r="Y38" i="15" s="1"/>
  <c r="X37" i="15" a="1"/>
  <c r="X37" i="15" s="1"/>
  <c r="W37" i="15"/>
  <c r="Y37" i="15" s="1"/>
  <c r="X36" i="15" a="1"/>
  <c r="X36" i="15" s="1"/>
  <c r="W36" i="15"/>
  <c r="Y36" i="15" s="1"/>
  <c r="X35" i="15" a="1"/>
  <c r="X35" i="15" s="1"/>
  <c r="W35" i="15"/>
  <c r="Y35" i="15" s="1"/>
  <c r="X34" i="15" a="1"/>
  <c r="X34" i="15" s="1"/>
  <c r="W34" i="15"/>
  <c r="Y34" i="15" s="1"/>
  <c r="X33" i="15" a="1"/>
  <c r="X33" i="15" s="1"/>
  <c r="W33" i="15"/>
  <c r="Y33" i="15" s="1"/>
  <c r="X32" i="15" a="1"/>
  <c r="X32" i="15" s="1"/>
  <c r="W32" i="15"/>
  <c r="Y32" i="15" s="1"/>
  <c r="X31" i="15" a="1"/>
  <c r="X31" i="15" s="1"/>
  <c r="W31" i="15"/>
  <c r="Y31" i="15" s="1"/>
  <c r="X30" i="15" a="1"/>
  <c r="X30" i="15" s="1"/>
  <c r="W30" i="15"/>
  <c r="Y30" i="15" s="1"/>
  <c r="X29" i="15" a="1"/>
  <c r="X29" i="15" s="1"/>
  <c r="W29" i="15"/>
  <c r="Y29" i="15" s="1"/>
  <c r="X28" i="15" a="1"/>
  <c r="X28" i="15" s="1"/>
  <c r="W28" i="15"/>
  <c r="Y28" i="15" s="1"/>
  <c r="X27" i="15" a="1"/>
  <c r="X27" i="15" s="1"/>
  <c r="W27" i="15"/>
  <c r="Y27" i="15" s="1"/>
  <c r="X26" i="15" a="1"/>
  <c r="X26" i="15" s="1"/>
  <c r="W26" i="15"/>
  <c r="Y26" i="15" s="1"/>
  <c r="X25" i="15" a="1"/>
  <c r="X25" i="15" s="1"/>
  <c r="W25" i="15"/>
  <c r="Y25" i="15" s="1"/>
  <c r="Z25" i="15" s="1"/>
  <c r="X24" i="15" a="1"/>
  <c r="X24" i="15" s="1"/>
  <c r="W24" i="15"/>
  <c r="Y24" i="15" s="1"/>
  <c r="X23" i="15" a="1"/>
  <c r="X23" i="15" s="1"/>
  <c r="W23" i="15"/>
  <c r="Y23" i="15" s="1"/>
  <c r="X22" i="15" a="1"/>
  <c r="X22" i="15" s="1"/>
  <c r="W22" i="15"/>
  <c r="Y22" i="15" s="1"/>
  <c r="X21" i="15" a="1"/>
  <c r="X21" i="15" s="1"/>
  <c r="W21" i="15"/>
  <c r="Y21" i="15" s="1"/>
  <c r="X20" i="15" a="1"/>
  <c r="X20" i="15" s="1"/>
  <c r="W20" i="15"/>
  <c r="Y20" i="15" s="1"/>
  <c r="X19" i="15" a="1"/>
  <c r="X19" i="15" s="1"/>
  <c r="W19" i="15"/>
  <c r="Y19" i="15" s="1"/>
  <c r="X18" i="15" a="1"/>
  <c r="X18" i="15" s="1"/>
  <c r="W18" i="15"/>
  <c r="Y18" i="15" s="1"/>
  <c r="X17" i="15" a="1"/>
  <c r="X17" i="15" s="1"/>
  <c r="W17" i="15"/>
  <c r="Y17" i="15" s="1"/>
  <c r="X16" i="15" a="1"/>
  <c r="X16" i="15" s="1"/>
  <c r="W16" i="15"/>
  <c r="Y16" i="15" s="1"/>
  <c r="X15" i="15" a="1"/>
  <c r="X15" i="15" s="1"/>
  <c r="W15" i="15"/>
  <c r="Y15" i="15" s="1"/>
  <c r="X14" i="15" a="1"/>
  <c r="X14" i="15" s="1"/>
  <c r="W14" i="15"/>
  <c r="Y14" i="15" s="1"/>
  <c r="X13" i="15" a="1"/>
  <c r="X13" i="15" s="1"/>
  <c r="W13" i="15"/>
  <c r="Y13" i="15" s="1"/>
  <c r="X12" i="15" a="1"/>
  <c r="X12" i="15" s="1"/>
  <c r="W12" i="15"/>
  <c r="Y12" i="15" s="1"/>
  <c r="X11" i="15" a="1"/>
  <c r="X11" i="15" s="1"/>
  <c r="W11" i="15"/>
  <c r="Y11" i="15" s="1"/>
  <c r="X10" i="15" a="1"/>
  <c r="X10" i="15" s="1"/>
  <c r="W10" i="15"/>
  <c r="Y10" i="15" s="1"/>
  <c r="X9" i="15" a="1"/>
  <c r="X9" i="15" s="1"/>
  <c r="W9" i="15"/>
  <c r="Y9" i="15" s="1"/>
  <c r="X8" i="15" a="1"/>
  <c r="X8" i="15" s="1"/>
  <c r="W8" i="15"/>
  <c r="Y8" i="15" s="1"/>
  <c r="X7" i="15" a="1"/>
  <c r="X7" i="15" s="1"/>
  <c r="W7" i="15"/>
  <c r="Y7" i="15" s="1"/>
  <c r="X6" i="15" a="1"/>
  <c r="X6" i="15" s="1"/>
  <c r="W6" i="15"/>
  <c r="Y6" i="15" s="1"/>
  <c r="X5" i="15" a="1"/>
  <c r="X5" i="15" s="1"/>
  <c r="W5" i="15"/>
  <c r="Y5" i="15" s="1"/>
  <c r="X4" i="15" a="1"/>
  <c r="X4" i="15" s="1"/>
  <c r="W4" i="15"/>
  <c r="Y4" i="15" s="1"/>
  <c r="Z4" i="15" s="1"/>
  <c r="X3" i="15" a="1"/>
  <c r="X3" i="15" s="1"/>
  <c r="W3" i="15"/>
  <c r="Y3" i="15" s="1"/>
  <c r="W2" i="15"/>
  <c r="Y2" i="15" s="1"/>
  <c r="D436" i="6" l="1"/>
  <c r="C435" i="6"/>
  <c r="C425" i="6"/>
  <c r="D426" i="6"/>
  <c r="C445" i="6"/>
  <c r="D446" i="6"/>
  <c r="Z31" i="15"/>
  <c r="Z5" i="15"/>
  <c r="Z46" i="15"/>
  <c r="Z34" i="15"/>
  <c r="Z27" i="15"/>
  <c r="Z3" i="15"/>
  <c r="Z53" i="15"/>
  <c r="Z29" i="15"/>
  <c r="Z2" i="15"/>
  <c r="Z295" i="15"/>
  <c r="Z33" i="15"/>
  <c r="Z26" i="15"/>
  <c r="Z28" i="15"/>
  <c r="Z32" i="15"/>
  <c r="Z30" i="15"/>
  <c r="Z109" i="15"/>
  <c r="Z19" i="15"/>
  <c r="Z7" i="15"/>
  <c r="Z16" i="15"/>
  <c r="Z6" i="15"/>
  <c r="Z13" i="15"/>
  <c r="Z38" i="15"/>
  <c r="D447" i="6" l="1"/>
  <c r="C446" i="6"/>
  <c r="D427" i="6"/>
  <c r="C426" i="6"/>
  <c r="D437" i="6"/>
  <c r="C436" i="6"/>
  <c r="Z48" i="15"/>
  <c r="Z49" i="15"/>
  <c r="Z47" i="15"/>
  <c r="Z50" i="15"/>
  <c r="Z106" i="15"/>
  <c r="Z108" i="15" s="1"/>
  <c r="Z35" i="15"/>
  <c r="Z37" i="15"/>
  <c r="Z36" i="15"/>
  <c r="Z51" i="15"/>
  <c r="Z80" i="15"/>
  <c r="Z54" i="15"/>
  <c r="Z17" i="15"/>
  <c r="Z18" i="15"/>
  <c r="Z8" i="15"/>
  <c r="Z10" i="15"/>
  <c r="Z9" i="15"/>
  <c r="Z21" i="15"/>
  <c r="Z22" i="15"/>
  <c r="Z20" i="15"/>
  <c r="Z14" i="15"/>
  <c r="Z15" i="15"/>
  <c r="Z250" i="15"/>
  <c r="Z205" i="15"/>
  <c r="Z111" i="15"/>
  <c r="Z241" i="15"/>
  <c r="Z280" i="15"/>
  <c r="Z215" i="15"/>
  <c r="Z110" i="15"/>
  <c r="Z234" i="15"/>
  <c r="Z112" i="15"/>
  <c r="Z274" i="15"/>
  <c r="Z139" i="15"/>
  <c r="Z163" i="15"/>
  <c r="Z184" i="15"/>
  <c r="Z244" i="15"/>
  <c r="Z113" i="15"/>
  <c r="Z258" i="15"/>
  <c r="Z210" i="15"/>
  <c r="Z433" i="15"/>
  <c r="Z296" i="15"/>
  <c r="Z319" i="15"/>
  <c r="Z309" i="15"/>
  <c r="Z343" i="15"/>
  <c r="Z40" i="15"/>
  <c r="Z41" i="15"/>
  <c r="Z43" i="15"/>
  <c r="Z45" i="15"/>
  <c r="Z44" i="15"/>
  <c r="Z39" i="15"/>
  <c r="Z42" i="15"/>
  <c r="C427" i="6" l="1"/>
  <c r="D428" i="6"/>
  <c r="C428" i="6" s="1"/>
  <c r="C437" i="6"/>
  <c r="D438" i="6"/>
  <c r="C447" i="6"/>
  <c r="D448" i="6"/>
  <c r="C448" i="6" s="1"/>
  <c r="Z107" i="15"/>
  <c r="Z83" i="15"/>
  <c r="Z77" i="15"/>
  <c r="Z58" i="15"/>
  <c r="Z71" i="15"/>
  <c r="Z74" i="15" s="1"/>
  <c r="Z55" i="15"/>
  <c r="Z56" i="15"/>
  <c r="Z59" i="15"/>
  <c r="Z60" i="15"/>
  <c r="Z64" i="15" s="1"/>
  <c r="Z97" i="15"/>
  <c r="Z99" i="15" s="1"/>
  <c r="Z82" i="15"/>
  <c r="Z103" i="15"/>
  <c r="Z86" i="15"/>
  <c r="Z89" i="15" s="1"/>
  <c r="Z84" i="15"/>
  <c r="Z81" i="15"/>
  <c r="Z85" i="15"/>
  <c r="Z57" i="15"/>
  <c r="Z253" i="15"/>
  <c r="Z254" i="15"/>
  <c r="Z251" i="15"/>
  <c r="Z256" i="15"/>
  <c r="Z257" i="15"/>
  <c r="Z252" i="15"/>
  <c r="Z255" i="15"/>
  <c r="Z247" i="15"/>
  <c r="Z245" i="15"/>
  <c r="Z248" i="15"/>
  <c r="Z246" i="15"/>
  <c r="Z249" i="15"/>
  <c r="Z142" i="15"/>
  <c r="Z160" i="15"/>
  <c r="Z143" i="15"/>
  <c r="Z141" i="15"/>
  <c r="Z154" i="15"/>
  <c r="Z313" i="15"/>
  <c r="Z316" i="15"/>
  <c r="Z310" i="15"/>
  <c r="Z78" i="15"/>
  <c r="Z79" i="15"/>
  <c r="Z12" i="15"/>
  <c r="Z11" i="15"/>
  <c r="Z115" i="15"/>
  <c r="Z130" i="15"/>
  <c r="Z117" i="15"/>
  <c r="Z114" i="15"/>
  <c r="Z118" i="15"/>
  <c r="Z136" i="15"/>
  <c r="Z119" i="15"/>
  <c r="Z116" i="15"/>
  <c r="Z165" i="15"/>
  <c r="Z167" i="15"/>
  <c r="Z164" i="15"/>
  <c r="Z166" i="15"/>
  <c r="Z178" i="15"/>
  <c r="Z24" i="15"/>
  <c r="Z23" i="15"/>
  <c r="Z275" i="15"/>
  <c r="Z278" i="15"/>
  <c r="Z276" i="15"/>
  <c r="Z277" i="15"/>
  <c r="Z286" i="15"/>
  <c r="Z283" i="15"/>
  <c r="Z284" i="15"/>
  <c r="Z281" i="15"/>
  <c r="Z282" i="15"/>
  <c r="Z285" i="15"/>
  <c r="Z243" i="15"/>
  <c r="Z242" i="15"/>
  <c r="Z206" i="15"/>
  <c r="Z209" i="15"/>
  <c r="Z208" i="15"/>
  <c r="Z207" i="15"/>
  <c r="Z259" i="15"/>
  <c r="Z263" i="15"/>
  <c r="Z260" i="15"/>
  <c r="Z262" i="15"/>
  <c r="Z261" i="15"/>
  <c r="Z270" i="15"/>
  <c r="Z199" i="15"/>
  <c r="Z185" i="15"/>
  <c r="Z187" i="15"/>
  <c r="Z186" i="15"/>
  <c r="Z188" i="15"/>
  <c r="Z412" i="15"/>
  <c r="Z365" i="15"/>
  <c r="Z355" i="15"/>
  <c r="Z386" i="15"/>
  <c r="Z421" i="15"/>
  <c r="Z396" i="15"/>
  <c r="Z376" i="15"/>
  <c r="Z344" i="15"/>
  <c r="Z430" i="15"/>
  <c r="Z405" i="15"/>
  <c r="Z345" i="15"/>
  <c r="Z383" i="15"/>
  <c r="Z394" i="15"/>
  <c r="Z320" i="15"/>
  <c r="Z330" i="15"/>
  <c r="Z338" i="15"/>
  <c r="Z332" i="15"/>
  <c r="Z297" i="15"/>
  <c r="Z299" i="15"/>
  <c r="Z298" i="15"/>
  <c r="Z303" i="15"/>
  <c r="Z482" i="15"/>
  <c r="Z525" i="15"/>
  <c r="Z435" i="15"/>
  <c r="Z477" i="15"/>
  <c r="Z436" i="15"/>
  <c r="Z434" i="15"/>
  <c r="Z440" i="15"/>
  <c r="Z212" i="15"/>
  <c r="Z214" i="15"/>
  <c r="Z213" i="15"/>
  <c r="Z211" i="15"/>
  <c r="Z235" i="15"/>
  <c r="Z239" i="15"/>
  <c r="Z238" i="15"/>
  <c r="Z237" i="15"/>
  <c r="Z240" i="15"/>
  <c r="Z236" i="15"/>
  <c r="Z229" i="15"/>
  <c r="Z218" i="15"/>
  <c r="Z217" i="15"/>
  <c r="Z219" i="15"/>
  <c r="Z216" i="15"/>
  <c r="Z223" i="15"/>
  <c r="C438" i="6" l="1"/>
  <c r="D439" i="6"/>
  <c r="Z98" i="15"/>
  <c r="Z101" i="15"/>
  <c r="Z105" i="15"/>
  <c r="Z69" i="15"/>
  <c r="Z70" i="15" s="1"/>
  <c r="Z508" i="15"/>
  <c r="Z104" i="15"/>
  <c r="Z67" i="15"/>
  <c r="Z61" i="15"/>
  <c r="Z65" i="15"/>
  <c r="Z66" i="15" s="1"/>
  <c r="Z102" i="15"/>
  <c r="Z63" i="15"/>
  <c r="Z100" i="15"/>
  <c r="Z155" i="15"/>
  <c r="Z156" i="15"/>
  <c r="Z157" i="15"/>
  <c r="Z159" i="15"/>
  <c r="Z158" i="15"/>
  <c r="Z90" i="15"/>
  <c r="Z87" i="15"/>
  <c r="Z88" i="15"/>
  <c r="Z72" i="15"/>
  <c r="Z180" i="15"/>
  <c r="Z181" i="15"/>
  <c r="Z183" i="15"/>
  <c r="Z179" i="15"/>
  <c r="Z182" i="15"/>
  <c r="Z93" i="15"/>
  <c r="Z76" i="15"/>
  <c r="Z95" i="15"/>
  <c r="Z96" i="15" s="1"/>
  <c r="Z75" i="15"/>
  <c r="Z62" i="15"/>
  <c r="Z91" i="15"/>
  <c r="Z92" i="15" s="1"/>
  <c r="Z73" i="15"/>
  <c r="Z230" i="15"/>
  <c r="Z233" i="15"/>
  <c r="Z231" i="15"/>
  <c r="Z232" i="15"/>
  <c r="Z439" i="15"/>
  <c r="Z438" i="15"/>
  <c r="Z437" i="15"/>
  <c r="Z347" i="15"/>
  <c r="Z349" i="15"/>
  <c r="Z346" i="15"/>
  <c r="Z352" i="15"/>
  <c r="Z350" i="15"/>
  <c r="Z348" i="15"/>
  <c r="Z351" i="15"/>
  <c r="Z407" i="15"/>
  <c r="Z409" i="15"/>
  <c r="Z406" i="15"/>
  <c r="Z410" i="15"/>
  <c r="Z408" i="15"/>
  <c r="Z411" i="15"/>
  <c r="Z200" i="15"/>
  <c r="Z204" i="15"/>
  <c r="Z203" i="15"/>
  <c r="Z201" i="15"/>
  <c r="Z202" i="15"/>
  <c r="Z314" i="15"/>
  <c r="Z315" i="15"/>
  <c r="Z132" i="15"/>
  <c r="Z134" i="15"/>
  <c r="Z135" i="15"/>
  <c r="Z131" i="15"/>
  <c r="Z133" i="15"/>
  <c r="Z418" i="15"/>
  <c r="Z420" i="15"/>
  <c r="Z413" i="15"/>
  <c r="Z419" i="15"/>
  <c r="Z416" i="15"/>
  <c r="Z417" i="15"/>
  <c r="Z414" i="15"/>
  <c r="Z415" i="15"/>
  <c r="Z457" i="15"/>
  <c r="Z441" i="15"/>
  <c r="Z465" i="15"/>
  <c r="Z473" i="15"/>
  <c r="Z445" i="15"/>
  <c r="Z449" i="15"/>
  <c r="Z190" i="15"/>
  <c r="Z192" i="15"/>
  <c r="Z189" i="15"/>
  <c r="Z195" i="15"/>
  <c r="Z193" i="15"/>
  <c r="Z197" i="15"/>
  <c r="Z191" i="15"/>
  <c r="Z308" i="15"/>
  <c r="Z306" i="15"/>
  <c r="Z307" i="15"/>
  <c r="Z304" i="15"/>
  <c r="Z305" i="15"/>
  <c r="Z379" i="15"/>
  <c r="Z381" i="15"/>
  <c r="Z377" i="15"/>
  <c r="Z380" i="15"/>
  <c r="Z382" i="15"/>
  <c r="Z378" i="15"/>
  <c r="Z176" i="15"/>
  <c r="Z171" i="15"/>
  <c r="Z168" i="15"/>
  <c r="Z172" i="15"/>
  <c r="Z174" i="15"/>
  <c r="Z169" i="15"/>
  <c r="Z170" i="15"/>
  <c r="Z426" i="15"/>
  <c r="Z428" i="15"/>
  <c r="Z429" i="15"/>
  <c r="Z423" i="15"/>
  <c r="Z425" i="15"/>
  <c r="Z422" i="15"/>
  <c r="Z427" i="15"/>
  <c r="Z424" i="15"/>
  <c r="Z162" i="15"/>
  <c r="Z161" i="15"/>
  <c r="Z301" i="15"/>
  <c r="Z300" i="15"/>
  <c r="Z302" i="15"/>
  <c r="Z393" i="15"/>
  <c r="Z388" i="15"/>
  <c r="Z391" i="15"/>
  <c r="Z387" i="15"/>
  <c r="Z390" i="15"/>
  <c r="Z389" i="15"/>
  <c r="Z392" i="15"/>
  <c r="Z265" i="15"/>
  <c r="Z267" i="15"/>
  <c r="Z268" i="15"/>
  <c r="Z264" i="15"/>
  <c r="Z269" i="15"/>
  <c r="Z266" i="15"/>
  <c r="Z225" i="15"/>
  <c r="Z224" i="15"/>
  <c r="Z226" i="15"/>
  <c r="Z359" i="15"/>
  <c r="Z361" i="15"/>
  <c r="Z362" i="15"/>
  <c r="Z356" i="15"/>
  <c r="Z360" i="15"/>
  <c r="Z357" i="15"/>
  <c r="Z358" i="15"/>
  <c r="Z94" i="15"/>
  <c r="Z334" i="15"/>
  <c r="Z336" i="15"/>
  <c r="Z333" i="15"/>
  <c r="Z337" i="15"/>
  <c r="Z335" i="15"/>
  <c r="Z222" i="15"/>
  <c r="Z221" i="15"/>
  <c r="Z220" i="15"/>
  <c r="Z342" i="15"/>
  <c r="Z340" i="15"/>
  <c r="Z339" i="15"/>
  <c r="Z341" i="15"/>
  <c r="Z373" i="15"/>
  <c r="Z366" i="15"/>
  <c r="Z375" i="15"/>
  <c r="Z372" i="15"/>
  <c r="Z367" i="15"/>
  <c r="Z369" i="15"/>
  <c r="Z370" i="15"/>
  <c r="Z374" i="15"/>
  <c r="Z368" i="15"/>
  <c r="Z371" i="15"/>
  <c r="Z279" i="15"/>
  <c r="Z331" i="15"/>
  <c r="Z323" i="15"/>
  <c r="Z321" i="15"/>
  <c r="Z324" i="15"/>
  <c r="Z322" i="15"/>
  <c r="Z121" i="15"/>
  <c r="Z128" i="15"/>
  <c r="Z122" i="15"/>
  <c r="Z124" i="15"/>
  <c r="Z126" i="15"/>
  <c r="Z123" i="15"/>
  <c r="Z120" i="15"/>
  <c r="Z311" i="15"/>
  <c r="Z312" i="15"/>
  <c r="Z395" i="15"/>
  <c r="Z140" i="15"/>
  <c r="Z137" i="15"/>
  <c r="Z138" i="15"/>
  <c r="Z478" i="15"/>
  <c r="Z480" i="15"/>
  <c r="Z479" i="15"/>
  <c r="Z481" i="15"/>
  <c r="Z384" i="15"/>
  <c r="Z385" i="15"/>
  <c r="Z318" i="15"/>
  <c r="Z317" i="15"/>
  <c r="Z527" i="15"/>
  <c r="Z529" i="15"/>
  <c r="Z532" i="15"/>
  <c r="Z531" i="15"/>
  <c r="Z530" i="15"/>
  <c r="Z538" i="15"/>
  <c r="Z535" i="15"/>
  <c r="Z528" i="15"/>
  <c r="Z534" i="15"/>
  <c r="Z526" i="15"/>
  <c r="Z533" i="15"/>
  <c r="Z432" i="15"/>
  <c r="Z431" i="15"/>
  <c r="Z273" i="15"/>
  <c r="Z271" i="15"/>
  <c r="Z272" i="15"/>
  <c r="Z519" i="15"/>
  <c r="Z484" i="15"/>
  <c r="Z522" i="15"/>
  <c r="Z492" i="15"/>
  <c r="Z483" i="15"/>
  <c r="Z501" i="15"/>
  <c r="Z515" i="15"/>
  <c r="Z398" i="15"/>
  <c r="Z400" i="15"/>
  <c r="Z397" i="15"/>
  <c r="Z401" i="15"/>
  <c r="Z399" i="15"/>
  <c r="Z292" i="15"/>
  <c r="Z287" i="15"/>
  <c r="Z289" i="15"/>
  <c r="Z293" i="15"/>
  <c r="Z290" i="15"/>
  <c r="Z291" i="15"/>
  <c r="Z294" i="15"/>
  <c r="Z288" i="15"/>
  <c r="Z148" i="15"/>
  <c r="Z147" i="15"/>
  <c r="Z144" i="15"/>
  <c r="Z150" i="15"/>
  <c r="Z152" i="15"/>
  <c r="Z146" i="15"/>
  <c r="Z145" i="15"/>
  <c r="D440" i="6" l="1"/>
  <c r="C439" i="6"/>
  <c r="Z509" i="15"/>
  <c r="Z511" i="15"/>
  <c r="Z510" i="15"/>
  <c r="Z513" i="15"/>
  <c r="Z512" i="15"/>
  <c r="Z514" i="15"/>
  <c r="Z502" i="15"/>
  <c r="Z503" i="15"/>
  <c r="Z506" i="15"/>
  <c r="Z507" i="15"/>
  <c r="Z504" i="15"/>
  <c r="Z505" i="15"/>
  <c r="Z68" i="15"/>
  <c r="Z444" i="15"/>
  <c r="Z442" i="15"/>
  <c r="Z443" i="15"/>
  <c r="Z198" i="15"/>
  <c r="Z177" i="15"/>
  <c r="Z518" i="15"/>
  <c r="Z516" i="15"/>
  <c r="Z517" i="15"/>
  <c r="Z500" i="15"/>
  <c r="Z493" i="15"/>
  <c r="Z497" i="15"/>
  <c r="Z499" i="15"/>
  <c r="Z496" i="15"/>
  <c r="Z498" i="15"/>
  <c r="Z494" i="15"/>
  <c r="Z495" i="15"/>
  <c r="Z536" i="15"/>
  <c r="Z537" i="15"/>
  <c r="Z228" i="15"/>
  <c r="Z227" i="15"/>
  <c r="Z129" i="15"/>
  <c r="Z470" i="15"/>
  <c r="Z472" i="15"/>
  <c r="Z466" i="15"/>
  <c r="Z467" i="15"/>
  <c r="Z469" i="15"/>
  <c r="Z468" i="15"/>
  <c r="Z471" i="15"/>
  <c r="Z353" i="15"/>
  <c r="Z354" i="15"/>
  <c r="Z327" i="15"/>
  <c r="Z328" i="15"/>
  <c r="Z325" i="15"/>
  <c r="Z329" i="15"/>
  <c r="Z326" i="15"/>
  <c r="Z173" i="15"/>
  <c r="Z194" i="15"/>
  <c r="Z523" i="15"/>
  <c r="Z524" i="15"/>
  <c r="Z153" i="15"/>
  <c r="Z485" i="15"/>
  <c r="Z487" i="15"/>
  <c r="Z490" i="15"/>
  <c r="Z491" i="15"/>
  <c r="Z488" i="15"/>
  <c r="Z489" i="15"/>
  <c r="Z486" i="15"/>
  <c r="Z127" i="15"/>
  <c r="Z451" i="15"/>
  <c r="Z452" i="15"/>
  <c r="Z456" i="15"/>
  <c r="Z453" i="15"/>
  <c r="Z450" i="15"/>
  <c r="Z454" i="15"/>
  <c r="Z455" i="15"/>
  <c r="Z539" i="15"/>
  <c r="Z151" i="15"/>
  <c r="Z402" i="15"/>
  <c r="Z403" i="15"/>
  <c r="Z404" i="15"/>
  <c r="Z521" i="15"/>
  <c r="Z520" i="15"/>
  <c r="Z125" i="15"/>
  <c r="Z447" i="15"/>
  <c r="Z448" i="15"/>
  <c r="Z446" i="15"/>
  <c r="Z149" i="15"/>
  <c r="Z175" i="15"/>
  <c r="Z464" i="15"/>
  <c r="Z459" i="15"/>
  <c r="Z463" i="15"/>
  <c r="Z460" i="15"/>
  <c r="Z458" i="15"/>
  <c r="Z462" i="15"/>
  <c r="Z461" i="15"/>
  <c r="Z364" i="15"/>
  <c r="Z363" i="15"/>
  <c r="Z196" i="15"/>
  <c r="Z476" i="15"/>
  <c r="Z475" i="15"/>
  <c r="Z474" i="15"/>
  <c r="V10" i="7"/>
  <c r="V147" i="7"/>
  <c r="V211" i="7"/>
  <c r="V26" i="7"/>
  <c r="V89" i="7"/>
  <c r="V11" i="7"/>
  <c r="V153" i="7"/>
  <c r="V151" i="7"/>
  <c r="V21" i="7"/>
  <c r="V138" i="7"/>
  <c r="V179" i="7"/>
  <c r="V29" i="7"/>
  <c r="V47" i="7"/>
  <c r="V43" i="7"/>
  <c r="V18" i="7"/>
  <c r="V39" i="7"/>
  <c r="V146" i="7"/>
  <c r="V227" i="7"/>
  <c r="V137" i="7"/>
  <c r="V99" i="7"/>
  <c r="V90" i="7"/>
  <c r="V187" i="7"/>
  <c r="V242" i="7"/>
  <c r="V9" i="7"/>
  <c r="V241" i="7"/>
  <c r="V145" i="7"/>
  <c r="V74" i="7"/>
  <c r="V212" i="7"/>
  <c r="V104" i="7"/>
  <c r="V33" i="7"/>
  <c r="V163" i="7"/>
  <c r="V82" i="7"/>
  <c r="V41" i="7"/>
  <c r="V88" i="7"/>
  <c r="V177" i="7"/>
  <c r="V133" i="7"/>
  <c r="V85" i="7"/>
  <c r="V162" i="7"/>
  <c r="V132" i="7"/>
  <c r="V20" i="7"/>
  <c r="V221" i="7"/>
  <c r="V161" i="7"/>
  <c r="V19" i="7"/>
  <c r="V174" i="7"/>
  <c r="V233" i="7"/>
  <c r="V159" i="7"/>
  <c r="V113" i="7"/>
  <c r="V201" i="7"/>
  <c r="V157" i="7"/>
  <c r="V111" i="7"/>
  <c r="V94" i="7"/>
  <c r="V245" i="7"/>
  <c r="V231" i="7"/>
  <c r="V215" i="7"/>
  <c r="V155" i="7"/>
  <c r="V141" i="7"/>
  <c r="V125" i="7"/>
  <c r="V93" i="7"/>
  <c r="V210" i="7"/>
  <c r="V120" i="7"/>
  <c r="V225" i="7"/>
  <c r="V87" i="7"/>
  <c r="V238" i="7"/>
  <c r="V22" i="7"/>
  <c r="V237" i="7"/>
  <c r="V191" i="7"/>
  <c r="V149" i="7"/>
  <c r="V37" i="7"/>
  <c r="V236" i="7"/>
  <c r="V176" i="7"/>
  <c r="V52" i="7"/>
  <c r="V175" i="7"/>
  <c r="V131" i="7"/>
  <c r="V220" i="7"/>
  <c r="V98" i="7"/>
  <c r="V66" i="7"/>
  <c r="V219" i="7"/>
  <c r="V173" i="7"/>
  <c r="V129" i="7"/>
  <c r="V17" i="7"/>
  <c r="V5" i="7"/>
  <c r="V144" i="7"/>
  <c r="V96" i="7"/>
  <c r="V64" i="7"/>
  <c r="V171" i="7"/>
  <c r="V246" i="7"/>
  <c r="V216" i="7"/>
  <c r="V62" i="7"/>
  <c r="V244" i="7"/>
  <c r="V214" i="7"/>
  <c r="V198" i="7"/>
  <c r="V154" i="7"/>
  <c r="V140" i="7"/>
  <c r="V92" i="7"/>
  <c r="V76" i="7"/>
  <c r="V44" i="7"/>
  <c r="V12" i="7"/>
  <c r="V240" i="7"/>
  <c r="V152" i="7"/>
  <c r="V24" i="7"/>
  <c r="V239" i="7"/>
  <c r="V193" i="7"/>
  <c r="V119" i="7"/>
  <c r="V224" i="7"/>
  <c r="V178" i="7"/>
  <c r="V150" i="7"/>
  <c r="V102" i="7"/>
  <c r="V54" i="7"/>
  <c r="V206" i="7"/>
  <c r="V148" i="7"/>
  <c r="V116" i="7"/>
  <c r="V160" i="7"/>
  <c r="V130" i="7"/>
  <c r="V97" i="7"/>
  <c r="V218" i="7"/>
  <c r="V158" i="7"/>
  <c r="V128" i="7"/>
  <c r="V32" i="7"/>
  <c r="V217" i="7"/>
  <c r="V143" i="7"/>
  <c r="V95" i="7"/>
  <c r="V200" i="7"/>
  <c r="V156" i="7"/>
  <c r="V126" i="7"/>
  <c r="V243" i="7"/>
  <c r="V213" i="7"/>
  <c r="V197" i="7"/>
  <c r="V139" i="7"/>
  <c r="V123" i="7"/>
  <c r="V91" i="7"/>
  <c r="V3" i="7"/>
  <c r="V4" i="7"/>
  <c r="V184" i="7"/>
  <c r="V6" i="7"/>
  <c r="V30" i="7"/>
  <c r="D441" i="6" l="1"/>
  <c r="C441" i="6" s="1"/>
  <c r="C440" i="6"/>
  <c r="V60" i="7"/>
  <c r="V34" i="7"/>
  <c r="V189" i="7"/>
  <c r="V234" i="7"/>
  <c r="V8" i="7"/>
  <c r="V23" i="7"/>
  <c r="V7" i="7"/>
  <c r="V31" i="7"/>
  <c r="V185" i="7"/>
  <c r="V186" i="7"/>
  <c r="V35" i="7"/>
  <c r="V190" i="7"/>
  <c r="V188" i="7"/>
  <c r="V28" i="7"/>
  <c r="V181" i="7" l="1"/>
  <c r="V115" i="7"/>
  <c r="V199" i="7"/>
  <c r="V192" i="7"/>
  <c r="V69" i="7"/>
  <c r="V68" i="7"/>
  <c r="V14" i="7"/>
  <c r="V100" i="7"/>
  <c r="V70" i="7"/>
  <c r="V78" i="7"/>
  <c r="V67" i="7"/>
  <c r="V61" i="7"/>
  <c r="V84" i="7"/>
  <c r="V83" i="7"/>
  <c r="V86" i="7"/>
  <c r="V105" i="7"/>
  <c r="V106" i="7"/>
  <c r="V27" i="7"/>
  <c r="V25" i="7"/>
  <c r="V168" i="7"/>
  <c r="V166" i="7"/>
  <c r="V169" i="7"/>
  <c r="V167" i="7"/>
  <c r="V165" i="7"/>
  <c r="V164" i="7"/>
  <c r="V172" i="7"/>
  <c r="V180" i="7"/>
  <c r="V183" i="7"/>
  <c r="V118" i="7"/>
  <c r="V134" i="7"/>
  <c r="V121" i="7"/>
  <c r="V48" i="7"/>
  <c r="V56" i="7"/>
  <c r="V42" i="7"/>
  <c r="V36" i="7"/>
  <c r="V40" i="7"/>
  <c r="V38" i="7"/>
  <c r="V117" i="7" l="1"/>
  <c r="V13" i="7"/>
  <c r="V182" i="7"/>
  <c r="V107" i="7"/>
  <c r="V101" i="7"/>
  <c r="V203" i="7"/>
  <c r="V207" i="7"/>
  <c r="V204" i="7"/>
  <c r="V228" i="7"/>
  <c r="V170" i="7"/>
  <c r="V142" i="7"/>
  <c r="V63" i="7"/>
  <c r="V65" i="7"/>
  <c r="V208" i="7"/>
  <c r="V222" i="7"/>
  <c r="V46" i="7"/>
  <c r="V45" i="7"/>
  <c r="V136" i="7"/>
  <c r="V135" i="7"/>
  <c r="V124" i="7"/>
  <c r="V122" i="7"/>
  <c r="V127" i="7"/>
  <c r="V110" i="7"/>
  <c r="V108" i="7"/>
  <c r="V59" i="7"/>
  <c r="V58" i="7"/>
  <c r="V57" i="7"/>
  <c r="V72" i="7"/>
  <c r="V77" i="7"/>
  <c r="V71" i="7"/>
  <c r="V75" i="7"/>
  <c r="V73" i="7"/>
  <c r="V81" i="7"/>
  <c r="V79" i="7"/>
  <c r="V80" i="7"/>
  <c r="V50" i="7"/>
  <c r="V49" i="7"/>
  <c r="V53" i="7"/>
  <c r="V51" i="7"/>
  <c r="V55" i="7"/>
  <c r="V109" i="7" l="1"/>
  <c r="V114" i="7"/>
  <c r="V112" i="7"/>
  <c r="V103" i="7"/>
  <c r="V235" i="7"/>
  <c r="V15" i="7" l="1"/>
  <c r="V230" i="7"/>
  <c r="V229" i="7"/>
  <c r="V232" i="7"/>
  <c r="V202" i="7"/>
  <c r="V205" i="7"/>
  <c r="V223" i="7"/>
  <c r="V226" i="7"/>
  <c r="V209" i="7"/>
  <c r="V194" i="7"/>
  <c r="V195" i="7"/>
  <c r="V196" i="7"/>
  <c r="V16" i="7"/>
  <c r="A15" i="7" l="1"/>
  <c r="A7" i="7" l="1"/>
  <c r="A49" i="7" l="1"/>
  <c r="A84" i="7" l="1"/>
  <c r="A61" i="7" l="1"/>
  <c r="A88" i="7" l="1"/>
  <c r="A12" i="7" l="1"/>
  <c r="A13" i="7" l="1"/>
  <c r="A198" i="7" l="1"/>
  <c r="A4" i="7" l="1"/>
  <c r="A3" i="7" l="1"/>
  <c r="A5" i="7" l="1"/>
  <c r="A9" i="7" l="1"/>
  <c r="A6" i="7" l="1"/>
  <c r="A83" i="7" l="1"/>
  <c r="A48" i="7" l="1"/>
  <c r="A116" i="7" l="1"/>
  <c r="A97" i="7" l="1"/>
  <c r="A10" i="7" l="1"/>
  <c r="A120" i="7"/>
  <c r="A16" i="7" l="1"/>
  <c r="A129" i="7" l="1"/>
  <c r="A132" i="7" l="1"/>
  <c r="A23" i="7"/>
  <c r="A199" i="7" l="1"/>
  <c r="A164" i="7" l="1"/>
  <c r="A174" i="7" l="1"/>
  <c r="A170" i="7" l="1"/>
  <c r="A194" i="7" l="1"/>
  <c r="A57" i="7" l="1"/>
  <c r="A58" i="7" l="1"/>
  <c r="A81" i="7" l="1"/>
  <c r="A82" i="7" l="1"/>
  <c r="A80" i="7" l="1"/>
  <c r="A60" i="7" l="1"/>
  <c r="A72" i="7" l="1"/>
  <c r="A76" i="7" l="1"/>
  <c r="A51" i="7" l="1"/>
  <c r="A52" i="7" l="1"/>
  <c r="A85" i="7" l="1"/>
  <c r="A86" i="7" l="1"/>
  <c r="A87" i="7" l="1"/>
  <c r="A65" i="7" l="1"/>
  <c r="A62" i="7" l="1"/>
  <c r="A63" i="7" l="1"/>
  <c r="A68" i="7" l="1"/>
  <c r="A64" i="7" l="1"/>
  <c r="A66" i="7" l="1"/>
  <c r="A17" i="7"/>
  <c r="A70" i="7" l="1"/>
  <c r="A18" i="7"/>
  <c r="A93" i="7" l="1"/>
  <c r="A94" i="7" l="1"/>
  <c r="A114" i="7" l="1"/>
  <c r="A115" i="7" l="1"/>
  <c r="A113" i="7" l="1"/>
  <c r="A96" i="7" l="1"/>
  <c r="A108" i="7" l="1"/>
  <c r="A90" i="7" l="1"/>
  <c r="A91" i="7" l="1"/>
  <c r="A117" i="7" l="1"/>
  <c r="A118" i="7" l="1"/>
  <c r="A38" i="7" l="1"/>
  <c r="A119" i="7" l="1"/>
  <c r="A101" i="7" l="1"/>
  <c r="A98" i="7" l="1"/>
  <c r="A99" i="7" l="1"/>
  <c r="A146" i="7"/>
  <c r="A151" i="7" l="1"/>
  <c r="A104" i="7"/>
  <c r="A100" i="7" l="1"/>
  <c r="A204" i="7" l="1"/>
  <c r="A102" i="7"/>
  <c r="A106" i="7" l="1"/>
  <c r="A218" i="7"/>
  <c r="A254" i="7" l="1"/>
  <c r="A122" i="7"/>
  <c r="A123" i="7" l="1"/>
  <c r="A245" i="7"/>
  <c r="A127" i="7" l="1"/>
  <c r="A235" i="7"/>
  <c r="A248" i="7" l="1"/>
  <c r="A128" i="7"/>
  <c r="A125" i="7" l="1"/>
  <c r="A271" i="7" l="1"/>
  <c r="A280" i="7" l="1"/>
  <c r="A291" i="7" l="1"/>
  <c r="A331" i="7" l="1"/>
  <c r="A297" i="7" l="1"/>
  <c r="A306" i="7" l="1"/>
  <c r="A315" i="7" l="1"/>
  <c r="A340" i="7" l="1"/>
  <c r="A337" i="7" l="1"/>
  <c r="A131" i="7" l="1"/>
  <c r="A143" i="7" l="1"/>
  <c r="A133" i="7" l="1"/>
  <c r="A134" i="7" l="1"/>
  <c r="A139" i="7" l="1"/>
  <c r="A135" i="7" l="1"/>
  <c r="A136" i="7" l="1"/>
  <c r="A137" i="7" l="1"/>
  <c r="A141" i="7" l="1"/>
  <c r="A201" i="7" l="1"/>
  <c r="A202" i="7" l="1"/>
  <c r="A200" i="7" l="1"/>
  <c r="A203" i="7" l="1"/>
  <c r="A165" i="7" l="1"/>
  <c r="A166" i="7" l="1"/>
  <c r="A167" i="7" l="1"/>
  <c r="A177" i="7" l="1"/>
  <c r="A175" i="7" l="1"/>
  <c r="A181" i="7" l="1"/>
  <c r="A171" i="7" l="1"/>
  <c r="A173" i="7" l="1"/>
  <c r="A11" i="7" l="1"/>
  <c r="A19" i="7" l="1"/>
  <c r="A195" i="7" l="1"/>
  <c r="A196" i="7" l="1"/>
  <c r="A8" i="7" l="1"/>
  <c r="A197" i="7" l="1"/>
  <c r="A265" i="7" l="1"/>
  <c r="A25" i="7" l="1"/>
  <c r="A26" i="7" l="1"/>
  <c r="A14" i="7" l="1"/>
  <c r="A32" i="7" l="1"/>
  <c r="A30" i="7" l="1"/>
  <c r="A21" i="7" l="1"/>
  <c r="A22" i="7" l="1"/>
  <c r="A34" i="7" l="1"/>
  <c r="A36" i="7" l="1"/>
  <c r="A37" i="7" l="1"/>
  <c r="A39" i="7" l="1"/>
  <c r="A40" i="7" l="1"/>
  <c r="A46" i="7" l="1"/>
  <c r="A42" i="7" l="1"/>
  <c r="A43" i="7" l="1"/>
  <c r="A44" i="7"/>
  <c r="A28" i="7" l="1"/>
  <c r="A290" i="7" l="1"/>
  <c r="A147" i="7" l="1"/>
  <c r="A149" i="7" l="1"/>
  <c r="A150" i="7" l="1"/>
  <c r="A163" i="7" l="1"/>
  <c r="A155" i="7" l="1"/>
  <c r="A152" i="7" l="1"/>
  <c r="A153" i="7" l="1"/>
  <c r="A158" i="7" l="1"/>
  <c r="A154" i="7" l="1"/>
  <c r="A156" i="7" l="1"/>
  <c r="A160" i="7" l="1"/>
  <c r="A208" i="7" l="1"/>
  <c r="A209" i="7" l="1"/>
  <c r="A207" i="7" l="1"/>
  <c r="A206" i="7" l="1"/>
  <c r="A211" i="7" l="1"/>
  <c r="A215" i="7" l="1"/>
  <c r="A214" i="7" l="1"/>
  <c r="A217" i="7" l="1"/>
  <c r="A222" i="7" l="1"/>
  <c r="A223" i="7" l="1"/>
  <c r="A221" i="7" l="1"/>
  <c r="A220" i="7" l="1"/>
  <c r="A225" i="7" l="1"/>
  <c r="A229" i="7" l="1"/>
  <c r="A228" i="7" l="1"/>
  <c r="A231" i="7" l="1"/>
  <c r="A263" i="7" l="1"/>
  <c r="A261" i="7" l="1"/>
  <c r="A233" i="7" l="1"/>
  <c r="A255" i="7" l="1"/>
  <c r="A257" i="7" l="1"/>
  <c r="A259" i="7" l="1"/>
  <c r="A269" i="7" l="1"/>
  <c r="A246" i="7" l="1"/>
  <c r="A238" i="7" l="1"/>
  <c r="A236" i="7" l="1"/>
  <c r="A241" i="7" l="1"/>
  <c r="A242" i="7" l="1"/>
  <c r="A249" i="7" l="1"/>
  <c r="A252" i="7" l="1"/>
  <c r="A253" i="7" l="1"/>
  <c r="A272" i="7" l="1"/>
  <c r="A276" i="7" l="1"/>
  <c r="A277" i="7" l="1"/>
  <c r="A273" i="7" l="1"/>
  <c r="A286" i="7" l="1"/>
  <c r="A284" i="7" l="1"/>
  <c r="A292" i="7" l="1"/>
  <c r="A293" i="7" l="1"/>
  <c r="A274" i="7" l="1"/>
  <c r="A275" i="7" l="1"/>
  <c r="A336" i="7" l="1"/>
  <c r="A332" i="7" l="1"/>
  <c r="A333" i="7" l="1"/>
  <c r="A295" i="7" l="1"/>
  <c r="A296" i="7" l="1"/>
  <c r="A301" i="7" l="1"/>
  <c r="A302" i="7" l="1"/>
  <c r="A299" i="7" l="1"/>
  <c r="A300" i="7" l="1"/>
  <c r="A304" i="7" l="1"/>
  <c r="A310" i="7" l="1"/>
  <c r="A311" i="7" l="1"/>
  <c r="A308" i="7" l="1"/>
  <c r="A309" i="7" l="1"/>
  <c r="A313" i="7" l="1"/>
  <c r="A281" i="7" l="1"/>
  <c r="A282" i="7" l="1"/>
  <c r="A279" i="7" l="1"/>
  <c r="A323" i="7" l="1"/>
  <c r="A319" i="7" l="1"/>
  <c r="A324" i="7"/>
  <c r="A321" i="7" l="1"/>
  <c r="A317" i="7" l="1"/>
  <c r="A316" i="7" l="1"/>
  <c r="A326" i="7" l="1"/>
  <c r="A328" i="7" l="1"/>
  <c r="A329" i="7" l="1"/>
  <c r="A330" i="7"/>
  <c r="A341" i="7" l="1"/>
  <c r="A347" i="7" l="1"/>
  <c r="A349" i="7" l="1"/>
  <c r="A343" i="7" l="1"/>
  <c r="A344" i="7" l="1"/>
  <c r="A338" i="7" l="1"/>
  <c r="A339" i="7"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<sst xmlns="http://schemas.openxmlformats.org/spreadsheetml/2006/main" count="33506" uniqueCount="7436">
  <si>
    <t>コード表識別子</t>
  </si>
  <si>
    <t>MA</t>
  </si>
  <si>
    <t>－</t>
  </si>
  <si>
    <t>v4</t>
  </si>
  <si>
    <t>UN01005479</t>
  </si>
  <si>
    <t>CI_ Exchanged Document_ Context. Details</t>
  </si>
  <si>
    <t>v1</t>
  </si>
  <si>
    <t xml:space="preserve">  </t>
  </si>
  <si>
    <t xml:space="preserve">     </t>
  </si>
  <si>
    <t xml:space="preserve">   </t>
  </si>
  <si>
    <t>UN01005480</t>
  </si>
  <si>
    <t>BBIE</t>
  </si>
  <si>
    <t>CI_ Exchanged Document_ Context. Specified_ Transaction. Identifier</t>
  </si>
  <si>
    <t>メッセージがやり取りされる取引番号</t>
  </si>
  <si>
    <t>△</t>
  </si>
  <si>
    <t>CI_ Exchanged Document_ Context. Processing_ Transaction. Date Time</t>
  </si>
  <si>
    <t>0..1</t>
  </si>
  <si>
    <t>v1/v2</t>
  </si>
  <si>
    <t>UN01005481</t>
  </si>
  <si>
    <t>ASBIE</t>
  </si>
  <si>
    <t>CI_ Exchanged Document_ Context. Business Process_ Specified. CI_ Document Context_ Parameter</t>
  </si>
  <si>
    <t>1..1</t>
  </si>
  <si>
    <t>☆</t>
  </si>
  <si>
    <t>UN01005473</t>
  </si>
  <si>
    <t xml:space="preserve"> </t>
  </si>
  <si>
    <t>UN01005474</t>
  </si>
  <si>
    <t>CI_ Document Context_ Parameter. Specified. CI_ Document_ Version</t>
  </si>
  <si>
    <t>UN01005476</t>
  </si>
  <si>
    <t>CI_ Document_ Version. Identification. Identifier</t>
  </si>
  <si>
    <t>JECxxxx</t>
  </si>
  <si>
    <t>JEC</t>
  </si>
  <si>
    <t>CI_ Document_ Version. Issue. Date Time</t>
  </si>
  <si>
    <t>UN01005472</t>
  </si>
  <si>
    <t>CI_ Document Context_ Parameter. Identification. Identifier</t>
  </si>
  <si>
    <t>CI_ Document Context_ Parameter. Value. Text</t>
  </si>
  <si>
    <t>言語コード
ISO639</t>
  </si>
  <si>
    <t>ISO</t>
  </si>
  <si>
    <t>UN01005484</t>
  </si>
  <si>
    <t>CI_ Exchanged Document_ Context. Application_ Specified. CI_ Document Context_ Parameter</t>
  </si>
  <si>
    <t>取引設定内容/アプリケーショングループ</t>
  </si>
  <si>
    <t>UN01005486</t>
  </si>
  <si>
    <t>CI_ Exchanged Document_ Context. Subset_ Specified. CI_ Document Context_ Parameter</t>
  </si>
  <si>
    <t>UN01005478</t>
  </si>
  <si>
    <t>ASMA</t>
  </si>
  <si>
    <t xml:space="preserve">　  </t>
  </si>
  <si>
    <t>UN01005862</t>
  </si>
  <si>
    <t>CIIH_ Exchanged_ Document. Identification. Identifier</t>
  </si>
  <si>
    <t>〇</t>
  </si>
  <si>
    <t>UN01005863</t>
  </si>
  <si>
    <t>CIIH_ Exchanged_ Document. Name. Text</t>
  </si>
  <si>
    <t>＊</t>
  </si>
  <si>
    <t>CIIH_ Exchanged_ Document. Type. Code</t>
  </si>
  <si>
    <t>インボイス文書のタイプを識別するコード
デフォルトは「合算請求書パターン１」</t>
  </si>
  <si>
    <t>UNECE</t>
  </si>
  <si>
    <t>●</t>
  </si>
  <si>
    <t>UN01005865</t>
  </si>
  <si>
    <t>CIIH_ Exchanged_ Document. Issue. Date Time</t>
  </si>
  <si>
    <t>インボイス文書発効日</t>
  </si>
  <si>
    <t>日付様式</t>
  </si>
  <si>
    <t>W3C</t>
  </si>
  <si>
    <t>UN01005874</t>
  </si>
  <si>
    <t>CIIH_ Exchanged_ Document. Previous Revision_ Identification. Identifier</t>
  </si>
  <si>
    <t>インボイス文書サブタイプコード</t>
  </si>
  <si>
    <t>UN01005876</t>
  </si>
  <si>
    <t>CIIH_ Exchanged_ Document. Included. CI_ Note</t>
  </si>
  <si>
    <t>0..n</t>
  </si>
  <si>
    <t>UN01005558</t>
  </si>
  <si>
    <t>UN01005560</t>
  </si>
  <si>
    <t>UN01005562</t>
  </si>
  <si>
    <t>UN01005580</t>
  </si>
  <si>
    <t>CI_ Referenced_ Document. Issuer Assigned_ Identification. Identifier</t>
  </si>
  <si>
    <t>UN01005582</t>
  </si>
  <si>
    <t>CI_ Referenced_ Document. Issue. Date Time</t>
  </si>
  <si>
    <t>日時様式</t>
  </si>
  <si>
    <t>UN01005588</t>
  </si>
  <si>
    <t>CI_ Referenced_ Document. Revision_ Identification. Identifier</t>
  </si>
  <si>
    <t>UN01006415</t>
  </si>
  <si>
    <t>CI_ Referenced_ Document. Information. Text</t>
  </si>
  <si>
    <t>UN01009672</t>
  </si>
  <si>
    <t>CI_ Referenced_ Document. Type. Code</t>
  </si>
  <si>
    <t>UNCL1001</t>
  </si>
  <si>
    <t>UN01011455</t>
  </si>
  <si>
    <t>CI_ Referenced_ Document. Attachment. Binary Object</t>
  </si>
  <si>
    <t>インボイス文書の添付バイナリファイルの有無を識別するコード
なしの場合はNULL（デファクト）
ありの場合はヘッダの添付バイナリファイル識別子（UN01006015）を指定する。</t>
  </si>
  <si>
    <t>UN01014899</t>
  </si>
  <si>
    <t>CI_ Referenced_ Document. Subtype. Code</t>
  </si>
  <si>
    <t>UN01006015</t>
  </si>
  <si>
    <t>Specified_ Binary File. Identification. Identifier</t>
  </si>
  <si>
    <t>UN01006019</t>
  </si>
  <si>
    <t>Specified_ Binary File. File Name. Text</t>
  </si>
  <si>
    <t>UN01006020</t>
  </si>
  <si>
    <t>Specified_ Binary File. URI. Identifier</t>
  </si>
  <si>
    <t>UN01006021</t>
  </si>
  <si>
    <t>Specified_ Binary File. MIME. Code</t>
  </si>
  <si>
    <t>UN01006026</t>
  </si>
  <si>
    <t>Specified_ Binary File. Description. Text</t>
  </si>
  <si>
    <t>CIIH_ Supply Chain_ Trade Transaction. Details</t>
  </si>
  <si>
    <t>インボイス文書情報で伝達される取引内容に関する情報からなるクラス。</t>
  </si>
  <si>
    <t>UN01005937</t>
  </si>
  <si>
    <t>CIIH_ Supply Chain_ Trade Transaction. Applicable. CIIH_ Supply Chain_ Trade Agreement</t>
  </si>
  <si>
    <t>インボイス文書取引内容／契約グループ</t>
  </si>
  <si>
    <t>UN01005879</t>
  </si>
  <si>
    <t>CIIH_ Supply Chain_ Trade Agreement. Seller. CI_ Trade_ Party</t>
  </si>
  <si>
    <t>インボイス文書契約／受注者グループ</t>
  </si>
  <si>
    <t>UN01005757</t>
  </si>
  <si>
    <t>CI_ Trade_ Party. Identification. Identifier</t>
  </si>
  <si>
    <t>○</t>
  </si>
  <si>
    <t>UN01005758</t>
  </si>
  <si>
    <t>CI_ Trade_ Party. Global_ Identification. Identifier</t>
  </si>
  <si>
    <t>コード発番機関名</t>
  </si>
  <si>
    <t>UN01005759</t>
  </si>
  <si>
    <t>◎</t>
  </si>
  <si>
    <t>UN01005761</t>
  </si>
  <si>
    <t>CI_ Trade_ Party. Defined. CI_ Trade_ Contact</t>
  </si>
  <si>
    <t>受注者の連絡先に関するグループ</t>
  </si>
  <si>
    <t>UN01005719</t>
  </si>
  <si>
    <t>CI_ Trade_ Contact. Identification. Identifier</t>
  </si>
  <si>
    <t>UN01005720</t>
  </si>
  <si>
    <t>CI_ Trade_ Contact. Person Name. Text</t>
  </si>
  <si>
    <t>（★）</t>
  </si>
  <si>
    <t>UN01005721</t>
  </si>
  <si>
    <t>CI_ Trade_ Contact. Department Name. Text</t>
  </si>
  <si>
    <t>UN01005725</t>
  </si>
  <si>
    <t>CI_ Trade_ Contact. Person_ Identification. Identifier</t>
  </si>
  <si>
    <t>UN01005726</t>
  </si>
  <si>
    <t>UN01005860</t>
  </si>
  <si>
    <t>UN01005729</t>
  </si>
  <si>
    <t>UN01005730</t>
  </si>
  <si>
    <t>UN01005858</t>
  </si>
  <si>
    <t>UN01005762</t>
  </si>
  <si>
    <t>UN01005689</t>
  </si>
  <si>
    <t>UN01005692</t>
  </si>
  <si>
    <t>UN01005693</t>
  </si>
  <si>
    <t>CI_ Trade_ Address. Line Two. Text</t>
  </si>
  <si>
    <t>UN01005694</t>
  </si>
  <si>
    <t>CI_ Trade_ Address. Line Three. Text</t>
  </si>
  <si>
    <t>UN01005700</t>
  </si>
  <si>
    <t>CI_ Trade_ Address. Country. Identifier</t>
  </si>
  <si>
    <t>UN01005880</t>
  </si>
  <si>
    <t>CIIH_ Supply Chain_ Trade Agreement. Buyer. CI_ Trade_ Party</t>
  </si>
  <si>
    <t>インボイス文書契約／発注者グループ</t>
  </si>
  <si>
    <t>CI_ Trade_ Party. Name. Text</t>
  </si>
  <si>
    <t>発注者／連絡先グループ</t>
  </si>
  <si>
    <t>発注者の連絡先に関するグループ</t>
  </si>
  <si>
    <t>ISO3166</t>
  </si>
  <si>
    <t>UN01011516</t>
  </si>
  <si>
    <t>UN01000372</t>
  </si>
  <si>
    <t>Procuring_ Project. Identification. Identifier</t>
  </si>
  <si>
    <t>UN01000374</t>
  </si>
  <si>
    <t>UN01005939</t>
  </si>
  <si>
    <t>CIIH_ Supply Chain_ Trade Transaction. Applicable. CIIH_ Supply Chain_ Trade Settlement</t>
  </si>
  <si>
    <t>インボイス文書取引内容／決済グループ</t>
  </si>
  <si>
    <t>CIIH_ Supply Chain_ Trade Settlement. Tax_ Currency. Code</t>
  </si>
  <si>
    <t>UN01005914</t>
  </si>
  <si>
    <t>CIIH_ Supply Chain_ Trade Settlement. Invoice_ Currency. Code</t>
  </si>
  <si>
    <t>UN01005915</t>
  </si>
  <si>
    <t>CIIH_ Supply Chain_ Trade Settlement. Payment_ Currency. Code</t>
  </si>
  <si>
    <t>UN01005916</t>
  </si>
  <si>
    <t>CIIH_ Supply Chain_ Trade Settlement. Invoicer. CI_ Trade_ Party</t>
  </si>
  <si>
    <t>UN01005917</t>
  </si>
  <si>
    <t>CIIH_ Supply Chain_ Trade Settlement. Invoicee. CI_ Trade_ Party</t>
  </si>
  <si>
    <t>請求先／連絡先グループ</t>
  </si>
  <si>
    <t>請求先の連絡先に関するグループ</t>
  </si>
  <si>
    <t>v2</t>
  </si>
  <si>
    <t>UN01005918</t>
  </si>
  <si>
    <t>CIIH_ Supply Chain_ Trade Settlement. Payee. CI_ Trade_ Party</t>
  </si>
  <si>
    <t>支払先／連絡先グループ</t>
  </si>
  <si>
    <t>支払先の連絡先に関するグループ</t>
  </si>
  <si>
    <t>CIIH_ Supply Chain_ Trade Settlement. Payer. CI_ Trade_ Party</t>
  </si>
  <si>
    <t>*</t>
  </si>
  <si>
    <t>支払人／連絡先グループ</t>
  </si>
  <si>
    <t>支払人の連絡先に関する情報</t>
  </si>
  <si>
    <t>支払人個人の、文字で表現された名前。</t>
  </si>
  <si>
    <t>UN01005921</t>
  </si>
  <si>
    <t>CIIH_ Supply Chain_ Trade Settlement. Invoice_ Applicable. CI_ Trade_ Currency Exchange</t>
  </si>
  <si>
    <t>UN01005739</t>
  </si>
  <si>
    <t>為替交換元通貨コード</t>
  </si>
  <si>
    <t>為替における交換元通貨を表すコード</t>
  </si>
  <si>
    <t>v1/v3</t>
  </si>
  <si>
    <t>UN01005741</t>
  </si>
  <si>
    <t>為替交換先通貨コード</t>
  </si>
  <si>
    <t>UN01005744</t>
  </si>
  <si>
    <t>CI_ Trade_ Currency Exchange. Conversion. Rate</t>
  </si>
  <si>
    <t>為替レート</t>
  </si>
  <si>
    <t xml:space="preserve">    </t>
  </si>
  <si>
    <t>CI_ Trade_ Currency Exchange. Conversion Rate. Date Time</t>
  </si>
  <si>
    <t>為替レート日時</t>
  </si>
  <si>
    <t>UN01005922</t>
  </si>
  <si>
    <t>CIIH_ Supply Chain_ Trade Settlement. Payment_ Applicable. CI_ Trade_ Currency Exchange</t>
  </si>
  <si>
    <t>インボイス文書決済に関する支払手段のグループ。</t>
  </si>
  <si>
    <t>CI_ Trade Settlement_ Payment Means. Type. Code</t>
  </si>
  <si>
    <t>UN01011456</t>
  </si>
  <si>
    <t>CI_ Trade Settlement_ Payment Means. Information. Text</t>
  </si>
  <si>
    <t>JPS2200010</t>
  </si>
  <si>
    <t>UN01005677</t>
  </si>
  <si>
    <t>取引決済の支払手段に関する受取人である当事者の債権者金融口座のグループ</t>
  </si>
  <si>
    <t>　</t>
  </si>
  <si>
    <t>UN01005400</t>
  </si>
  <si>
    <t>UN01005401</t>
  </si>
  <si>
    <t>CI_ Creditor_ Financial Account. Proprietary_ Identification. Identifier</t>
  </si>
  <si>
    <t>債権者金融口座の一意の所有者識別子。</t>
  </si>
  <si>
    <t>UN01012127</t>
  </si>
  <si>
    <t>＜★＞</t>
  </si>
  <si>
    <t>UN01005679</t>
  </si>
  <si>
    <t>取引決済の支払手段に対して特定された受取人である当事者の債権者金融機関のグループ</t>
  </si>
  <si>
    <t>UN01005426</t>
  </si>
  <si>
    <t>CI_ Creditor_ Financial Institution. Name. Text</t>
  </si>
  <si>
    <t>債権者金融機関の、文字で表現された名前。</t>
  </si>
  <si>
    <t>債権者金融機関の支店金融機関グループ</t>
  </si>
  <si>
    <t>UN01003139</t>
  </si>
  <si>
    <t>Branch_ Financial Institution. Identification. Identifier</t>
  </si>
  <si>
    <t>金融機関のこの支店の一意識別子</t>
  </si>
  <si>
    <t>UN01003140</t>
  </si>
  <si>
    <t>Branch_ Financial Institution. Name. Text</t>
  </si>
  <si>
    <t>金融機関のこの支店の、文字で表現された名前</t>
  </si>
  <si>
    <t>UN01006057</t>
  </si>
  <si>
    <t>UN01004495</t>
  </si>
  <si>
    <t>UN01004496</t>
  </si>
  <si>
    <t>Trade Settlement_ Financial Card. Type. Code</t>
  </si>
  <si>
    <t>UN01004497</t>
  </si>
  <si>
    <t>UN01009966</t>
  </si>
  <si>
    <t>Trade Settlement_ Financial Card. Issuing Company Name. Text</t>
  </si>
  <si>
    <t>UN01005926</t>
  </si>
  <si>
    <t>UN01005716</t>
  </si>
  <si>
    <t>CI_ Trade_ Allowance Charge. Category. CI_ Trade_ Tax</t>
  </si>
  <si>
    <t>UN01005833</t>
  </si>
  <si>
    <t>CI_ Trade_ Tax. Calculated. Amount</t>
  </si>
  <si>
    <t>UN01005836</t>
  </si>
  <si>
    <t>CI_ Trade_ Tax. Calculated. Rate</t>
  </si>
  <si>
    <t>UN01005839</t>
  </si>
  <si>
    <t>CI_ Trade_ Tax. Basis. Amount</t>
  </si>
  <si>
    <t>UN01005841</t>
  </si>
  <si>
    <t>CI_ Trade_ Tax. Category. Code</t>
  </si>
  <si>
    <t>（◎）</t>
  </si>
  <si>
    <t>UNCL5305</t>
  </si>
  <si>
    <t>UN01005842</t>
  </si>
  <si>
    <t>CI_ Trade_ Tax. Currency. Code</t>
  </si>
  <si>
    <t>CI_ Trade_ Tax. Category Name. Text</t>
  </si>
  <si>
    <t>UN01013096</t>
  </si>
  <si>
    <t>UN01014650</t>
  </si>
  <si>
    <t>CIIH_ Supply Chain_ Trade Settlement. Billing. CI_ Specified_ Period</t>
  </si>
  <si>
    <t>UN01005612</t>
  </si>
  <si>
    <t>CI_ Specified_ Period. Start. Date Time</t>
  </si>
  <si>
    <t>UN01005613</t>
  </si>
  <si>
    <t>CI_ Specified_ Period. End. Date Time</t>
  </si>
  <si>
    <t>UN01005929</t>
  </si>
  <si>
    <t>UN01005783</t>
  </si>
  <si>
    <t>CI_ Trade_ Payment Terms. Description. Text</t>
  </si>
  <si>
    <t>UN01005784</t>
  </si>
  <si>
    <t>CI_ Trade_ Payment Terms. Due Date. Date Time</t>
  </si>
  <si>
    <t>インボイス文書決済／インボイス文書合計金額グループ</t>
  </si>
  <si>
    <t>インボイス文書の合計金額に関するグループ</t>
  </si>
  <si>
    <t>インボイス文書合計金額に関する情報からなるクラス</t>
  </si>
  <si>
    <t>UN01005943</t>
  </si>
  <si>
    <t>通貨コード
ISO4217</t>
  </si>
  <si>
    <t>UN01005945</t>
  </si>
  <si>
    <t>CIIH_ Trade Settlement_ Monetary Summation. Tax Basis Total. Amount</t>
  </si>
  <si>
    <t>UN01005946</t>
  </si>
  <si>
    <t>CIIH_ Trade Settlement_ Monetary Summation. Tax Total. Amount</t>
  </si>
  <si>
    <t>ヘッダ課税分類税額の総合計税額</t>
  </si>
  <si>
    <t>UN01005948</t>
  </si>
  <si>
    <t>CIIH_ Trade Settlement_ Monetary Summation. Grand Total. Amount</t>
  </si>
  <si>
    <t>UN01005950</t>
  </si>
  <si>
    <t>CIIH_ Trade Settlement_ Monetary Summation. Total Prepaid. Amount</t>
  </si>
  <si>
    <t>UN01008445</t>
  </si>
  <si>
    <t>ヘッダ譲渡資産金額総合計金額（税抜き）＝∑ヘッダ課税分類譲渡資産合計金額（税抜き）</t>
  </si>
  <si>
    <t>UN01013091</t>
  </si>
  <si>
    <t>UN01005931</t>
  </si>
  <si>
    <t>CI_ Financial_ Adjustment. Reason. Code</t>
  </si>
  <si>
    <t>UN01005489</t>
  </si>
  <si>
    <t>UN01005490</t>
  </si>
  <si>
    <t>UN01014649</t>
  </si>
  <si>
    <t>UN01009671</t>
  </si>
  <si>
    <t>CI_ Financial_ Adjustment. Invoice_ Reference. CI_ Referenced_ Document</t>
  </si>
  <si>
    <t>UN01014897</t>
  </si>
  <si>
    <t>CI_ Financial_ Adjustment. Related. CI_ Trade_ Tax</t>
  </si>
  <si>
    <t>インボイス文書決済／未決済合計金額グループ</t>
  </si>
  <si>
    <t>UN01005940</t>
  </si>
  <si>
    <t>CIIH_ Supply Chain_ Trade Transaction. Included. CIIL_ Supply Chain_ Trade Line Item</t>
  </si>
  <si>
    <t>UN01005989</t>
  </si>
  <si>
    <t>CIIL_ Supply Chain_ Trade Line Item. Associated. CIIL_ Document Line_ Document</t>
  </si>
  <si>
    <t>UN01005954</t>
  </si>
  <si>
    <t>CIIL_ Document Line_ Document. Line. Identifier</t>
  </si>
  <si>
    <t>UN01014645</t>
  </si>
  <si>
    <t>UN01005957</t>
  </si>
  <si>
    <t>CI_ Note. Subject. Text</t>
  </si>
  <si>
    <t>CI_ Note. Content. Text</t>
  </si>
  <si>
    <t>CI_ Note. Identification. Identifier</t>
  </si>
  <si>
    <t>UN01014895</t>
  </si>
  <si>
    <t>UN01005990</t>
  </si>
  <si>
    <t>CIIL_ Supply Chain_ Trade Line Item. Specified. CIIL_ Supply Chain_ Trade Agreement</t>
  </si>
  <si>
    <t>UN01005960</t>
  </si>
  <si>
    <t>CIIL_ Supply Chain_ Trade Agreement. Seller Order_ Referenced. CI_ Referenced_ Document</t>
  </si>
  <si>
    <t>UN01005961</t>
  </si>
  <si>
    <t>CIIL_ Supply Chain_ Trade Agreement. Buyer Order_ Referenced. CI_ Referenced_ Document</t>
  </si>
  <si>
    <t>CIIL_ Supply Chain_ Trade Agreement. Contract_ Referenced. CI_ Referenced_ Document</t>
  </si>
  <si>
    <t>UN01005991</t>
  </si>
  <si>
    <t>CIIL_ Supply Chain_ Trade Delivery. Ship To. CI_ Trade_ Party</t>
  </si>
  <si>
    <t>CI_ Trade_ Party. Postal. CI_ Trade_ Address</t>
  </si>
  <si>
    <t>CI_ Trade_ Address. Postcode. Code</t>
  </si>
  <si>
    <t>CI_ Trade_ Address. Line One. Text</t>
  </si>
  <si>
    <t>CIIL_ Supply Chain_ Trade Delivery. Actual_ Delivery. CI_ Supply Chain_ Event</t>
  </si>
  <si>
    <t>UN01005628</t>
  </si>
  <si>
    <t>CI_ Supply Chain_ Event. Occurrence. Date Time</t>
  </si>
  <si>
    <t>UN01013318</t>
  </si>
  <si>
    <t>CI_ Referenced_ Document. Category. Code</t>
  </si>
  <si>
    <t>UN01014647</t>
  </si>
  <si>
    <t>UN01005998</t>
  </si>
  <si>
    <t>CIIL_ Supply Chain_ Trade Settlement. Specified. CI_ Trade_ Allowance Charge</t>
  </si>
  <si>
    <t>UN01005707</t>
  </si>
  <si>
    <t>CI_ Trade_ Allowance Charge. Charge. Indicator</t>
  </si>
  <si>
    <t>UN01005834</t>
  </si>
  <si>
    <t>CI_ Trade_ Tax. Type. Code</t>
  </si>
  <si>
    <t>UNCL5153</t>
  </si>
  <si>
    <t>UN01007174</t>
  </si>
  <si>
    <t>CI_ Trade_ Tax. Calculation Method. Code</t>
  </si>
  <si>
    <t>CI_ Trade_ Tax. Local Tax System. Identifier</t>
  </si>
  <si>
    <t>CIIL_ Supply Chain_ Trade Settlement. Billing. CI_ Specified_ Period</t>
  </si>
  <si>
    <t>UN01006002</t>
  </si>
  <si>
    <t>CIIL_ Supply Chain_ Trade Settlement. Specified. CIIL_ Trade Settlement_ Monetary Summation</t>
  </si>
  <si>
    <t>UN01006011</t>
  </si>
  <si>
    <t>CIIL_ Trade Settlement_ Monetary Summation. Tax Total. Amount</t>
  </si>
  <si>
    <t>UN01008456</t>
  </si>
  <si>
    <t>CIIL_ Trade Settlement_ Monetary Summation. Net_ Line Total. Amount</t>
  </si>
  <si>
    <t>UN01008457</t>
  </si>
  <si>
    <t>CIIL_ Trade Settlement_ Monetary Summation. Net Including Taxes_ Line Total. Amount</t>
  </si>
  <si>
    <t>UN01011519</t>
  </si>
  <si>
    <t>CIIL_ Supply Chain_ Trade Settlement. Specified. CI_ Financial_ Adjustment</t>
  </si>
  <si>
    <t>UN01005488</t>
  </si>
  <si>
    <t>UN01005586</t>
  </si>
  <si>
    <t>CI_ Referenced_ Document. Reference_ Type. Code</t>
  </si>
  <si>
    <t>CIIL_ Supply Chain_ Trade Settlement. Invoice_ Referenced. CI_ Referenced_ Document</t>
  </si>
  <si>
    <t>UN01006005</t>
  </si>
  <si>
    <t>CIIL_ Supply Chain_ Trade Settlement. Additional_ Referenced. CI_ Referenced_ Document</t>
  </si>
  <si>
    <t>UN01009648</t>
  </si>
  <si>
    <t>UN01009654</t>
  </si>
  <si>
    <t>CI_ Referenced_ Document. Line. Identifier</t>
  </si>
  <si>
    <t>UN01009655</t>
  </si>
  <si>
    <t>CIILB_ Supply Chain_ Trade Agreement. Buyer Order_ Referenced. CI_ Referenced_ Document</t>
  </si>
  <si>
    <t>この明細行が参照する文書のタイプを識別するコード。デフォルトは納品書</t>
  </si>
  <si>
    <t>UN01009658</t>
  </si>
  <si>
    <t>CI_ Trade_ Price. Type. Code</t>
  </si>
  <si>
    <t>UN01005792</t>
  </si>
  <si>
    <t>UN01005793</t>
  </si>
  <si>
    <t>UN01009650</t>
  </si>
  <si>
    <t>UN01009660</t>
  </si>
  <si>
    <t>UN01009661</t>
  </si>
  <si>
    <t>UN01009662</t>
  </si>
  <si>
    <t>UN01014639</t>
  </si>
  <si>
    <t>この明細行品目のバラ請求数量、またはセット請求数量。
バラ、セットの区分は数量単位コードで指定する
流通業取引では利用せず、「セット数量」「バラ数量」情報項目を利用する</t>
  </si>
  <si>
    <t>v４</t>
  </si>
  <si>
    <t>UN01014641</t>
  </si>
  <si>
    <t>UN01009665</t>
  </si>
  <si>
    <t>CIILB_ Supply Chain_ Trade Settlement. Applicable. CI_ Trade_ Tax</t>
  </si>
  <si>
    <t>（○）</t>
  </si>
  <si>
    <t>UN01014642</t>
  </si>
  <si>
    <t>明細行が参照するインボイス文書（業界EDI電子インボイス等）に関するグループ</t>
  </si>
  <si>
    <t>UN01005585</t>
  </si>
  <si>
    <t>CI_ Referenced_ Document. Subordinate Line. Identifier</t>
  </si>
  <si>
    <t>UN01014644</t>
  </si>
  <si>
    <t>UN01005713</t>
  </si>
  <si>
    <t>CI_ Trade_ Allowance Charge. Actual. Amount</t>
  </si>
  <si>
    <t>UN01005714</t>
  </si>
  <si>
    <t>CI_ Trade_ Allowance Charge. Reason. Code</t>
  </si>
  <si>
    <t>UN01005715</t>
  </si>
  <si>
    <t>CI_ Trade_ Allowance Charge. Reason. Text</t>
  </si>
  <si>
    <t>UN01014643</t>
  </si>
  <si>
    <t>CI_ Financial_ Adjustment. Actual. Amount</t>
  </si>
  <si>
    <t>UN01014894</t>
  </si>
  <si>
    <t>UN01010016</t>
  </si>
  <si>
    <t>UN01005810</t>
  </si>
  <si>
    <t>CI_ Trade_ Product. Identification. Identifier</t>
  </si>
  <si>
    <t>UN01005815</t>
  </si>
  <si>
    <t>UN01005817</t>
  </si>
  <si>
    <t>CI_ Trade_ Product. Type. Code</t>
  </si>
  <si>
    <t>取引設定クラス</t>
  </si>
  <si>
    <t>メッセージの設定内容に関する情報からなるクラス</t>
  </si>
  <si>
    <t>取引識別子</t>
  </si>
  <si>
    <t>UN01012746</t>
  </si>
  <si>
    <t>処理日時</t>
  </si>
  <si>
    <t>メッセージがやり取りされる日時</t>
  </si>
  <si>
    <t>取引設定内容/取引プロセスグループ</t>
  </si>
  <si>
    <t>取引設定内容の取引プロセスに関する情報</t>
  </si>
  <si>
    <t>取引プロセス識別子</t>
  </si>
  <si>
    <t>取引プロセスの識別子(ID)
共通EDIプロバイダがプロセスをセットする</t>
  </si>
  <si>
    <t>取引プロセス名</t>
  </si>
  <si>
    <t>取引プロセスの名称</t>
  </si>
  <si>
    <t>取引プロセス/バージョングループ</t>
  </si>
  <si>
    <t>取引プロセスのバージョンに関する情報</t>
  </si>
  <si>
    <t>バージョン識別子</t>
  </si>
  <si>
    <t>取引プロセスのバージョン識別子</t>
  </si>
  <si>
    <t>バージョン発行日</t>
  </si>
  <si>
    <t>取引プロセスのバージョン発行日</t>
  </si>
  <si>
    <t>UN01005483</t>
  </si>
  <si>
    <t>取引設定内容/取引シナリオグループ</t>
  </si>
  <si>
    <t>取引設定内容の取引シナリオに関する情報</t>
  </si>
  <si>
    <t>取引シナリオ識別子</t>
  </si>
  <si>
    <t>取引シナリオの識別子(ID)</t>
  </si>
  <si>
    <t>取引シナリオ名</t>
  </si>
  <si>
    <t>取引シナリオの名称</t>
  </si>
  <si>
    <t>取引設定内容のアプリケーションに関する情報</t>
  </si>
  <si>
    <t>アプリケーション識別子</t>
  </si>
  <si>
    <t>業務アプリケーションの識別子</t>
  </si>
  <si>
    <t>アプリケーション名</t>
  </si>
  <si>
    <t>業務アプリケーションの名称</t>
  </si>
  <si>
    <t>取引設定内容/業務領域グループ</t>
  </si>
  <si>
    <t>取引設定内容の業務領域の情報に関する情報</t>
  </si>
  <si>
    <t>業務領域識別子</t>
  </si>
  <si>
    <t>SIPSが付与したメッセージ業務領域識別子(ID)</t>
  </si>
  <si>
    <t>業務領域名</t>
  </si>
  <si>
    <t>SIPSが付与したメッセージ業務領域名称</t>
  </si>
  <si>
    <t>業務領域/バージョングループ</t>
  </si>
  <si>
    <t>業務領域のバージョンに関する情報</t>
  </si>
  <si>
    <t>業務領域のバージョン識別子</t>
  </si>
  <si>
    <t>業務領域のバージョン発行日</t>
  </si>
  <si>
    <t>UN01005861</t>
  </si>
  <si>
    <t>インボイス文書クラス</t>
  </si>
  <si>
    <t>インボイス文書に関する情報項目のクラス</t>
  </si>
  <si>
    <t>インボイス文書番号</t>
  </si>
  <si>
    <t>インボイス文書を識別する文書番号または文書文字列</t>
  </si>
  <si>
    <t>インボイス文書名</t>
  </si>
  <si>
    <t>インボイス文書の文書名称</t>
  </si>
  <si>
    <t>UN01005864</t>
  </si>
  <si>
    <t>インボイス文書タイプコード</t>
  </si>
  <si>
    <t>インボイス文書の発行日付，またはインボイス文書の書面上の発行日付。</t>
  </si>
  <si>
    <t>UN01005875</t>
  </si>
  <si>
    <t>インボイス文書類型コード</t>
  </si>
  <si>
    <t>インボイス文書の類型（単一文書日本円取引、単一文書外貨建て取引、統合文書日本円取引等）を識別するコード
デフォルトは「単一文書日本円取引」</t>
  </si>
  <si>
    <t>UN01014636</t>
  </si>
  <si>
    <t>地域固有の文書のタイプを識別するコード
デフォルトは「合算請求書パターン１」</t>
  </si>
  <si>
    <t>インボイス文書／注釈グループ</t>
  </si>
  <si>
    <t>インボイス文書に含まれる注釈。</t>
  </si>
  <si>
    <t>★</t>
  </si>
  <si>
    <t>インボイス文書の注釈を記述するためのクラス</t>
  </si>
  <si>
    <t>インボイス文書注釈表題</t>
  </si>
  <si>
    <t>注釈内容の表題を示す。</t>
  </si>
  <si>
    <t>インボイス文書注釈内容</t>
  </si>
  <si>
    <t>注釈項目毎の内容情報を入力するフリースペース。</t>
  </si>
  <si>
    <t>インボイス文書注釈識別子</t>
  </si>
  <si>
    <t>注釈の識別番号</t>
  </si>
  <si>
    <t>UN01012702</t>
  </si>
  <si>
    <t>インボイス文書／参照文書グループ</t>
  </si>
  <si>
    <t>インボイス文書が参照する文書のグループ</t>
  </si>
  <si>
    <t>インボイス文書が参照する文書クラス</t>
  </si>
  <si>
    <t>インボイス文書が参照する参照文書の番号</t>
  </si>
  <si>
    <t>インボイス文書が参照する参照文書の発行日</t>
  </si>
  <si>
    <t>インボイス文書が参照する参照文書に記載の情報</t>
  </si>
  <si>
    <t>インボイス文書が参照する参照文書の文書タイプを識別するコード</t>
  </si>
  <si>
    <t>インボイス文書が参照する参照文書のサブタイプコード</t>
  </si>
  <si>
    <t>付加文書／添付ファイルグループ</t>
  </si>
  <si>
    <t>参照文書の添付バイナリファイルに関するグループ</t>
  </si>
  <si>
    <t>添付バイナリファイルを記述するためのクラス</t>
  </si>
  <si>
    <t>添付バイナリファイル識別子</t>
  </si>
  <si>
    <t>添付バイナリファイルの識別子</t>
  </si>
  <si>
    <t>添付バイナリファイル名</t>
  </si>
  <si>
    <t>添付バイナリファイルの名称</t>
  </si>
  <si>
    <t>添付バイナリファイルURI識別子</t>
  </si>
  <si>
    <t>添付バイナリファイルの外部保管URI識別子</t>
  </si>
  <si>
    <t>添付バイナリファイルのMIMEコード</t>
  </si>
  <si>
    <t>RFC1341</t>
  </si>
  <si>
    <t>IETF</t>
  </si>
  <si>
    <t>添付バイナリファイルの説明文</t>
  </si>
  <si>
    <t>UN01005936</t>
  </si>
  <si>
    <t>インボイス文書取引内容クラス</t>
  </si>
  <si>
    <t>インボイス文書取引に適用される契約に関するグループ。</t>
  </si>
  <si>
    <t>受注者に関するグループ。</t>
  </si>
  <si>
    <t>注文を受ける企業/工場・事業所・事業部門等を表すコード。デフォルトはデータなし。</t>
  </si>
  <si>
    <t xml:space="preserve">  ＊</t>
  </si>
  <si>
    <t>注文を受ける企業を表す国際企業コード。中小企業共通EDIでは法人番号を利用</t>
  </si>
  <si>
    <t>受注者名称</t>
  </si>
  <si>
    <t>注文を受ける企業/工場・事業所・事業部門等を表す名称。適格請求書、または区分記載請求書を発行する事業者名。</t>
  </si>
  <si>
    <t>UN01013039</t>
  </si>
  <si>
    <t>適格請求書発行事業者登録番号</t>
  </si>
  <si>
    <t>国税庁へ登録された適格請求書発行事業者登録番号（区分記載請求書発行者についてはなし）
T1234567890123</t>
  </si>
  <si>
    <t>日本国税庁</t>
  </si>
  <si>
    <t>受注者／連絡先グループ</t>
  </si>
  <si>
    <t>連絡先に関する情報からなるクラス。</t>
  </si>
  <si>
    <t>受注部門コード</t>
  </si>
  <si>
    <t>受注者の受注部門を表すコード。</t>
  </si>
  <si>
    <t>受注者担当名</t>
  </si>
  <si>
    <t>受注者連絡先の個人の、文字で表現された名前。</t>
  </si>
  <si>
    <t>受注者部門名</t>
  </si>
  <si>
    <t>受注者の受注部門の名称。</t>
  </si>
  <si>
    <t>受注者担当コード</t>
  </si>
  <si>
    <t>受注者個人を表すコード</t>
  </si>
  <si>
    <t>連絡先／電話情報グループ</t>
  </si>
  <si>
    <t>連絡先の電話に関するグループ。</t>
  </si>
  <si>
    <t>受注者電話番号</t>
  </si>
  <si>
    <t>受注者の電話番号。</t>
  </si>
  <si>
    <t>連絡先／FAX情報グループ</t>
  </si>
  <si>
    <t>連絡先のFAXに関するグループ。</t>
  </si>
  <si>
    <t>受注者FAX番号</t>
  </si>
  <si>
    <t>受注者のFAX番号</t>
  </si>
  <si>
    <t>連絡先／電子メール情報グループ</t>
  </si>
  <si>
    <t>連絡先の電子メールに関するグループ。</t>
  </si>
  <si>
    <t>受注者メールアドレス</t>
  </si>
  <si>
    <t>受注者の電子メールアドレス。</t>
  </si>
  <si>
    <t>受注者／住所グループ</t>
  </si>
  <si>
    <t>受注者の住所に関するグループ。</t>
  </si>
  <si>
    <t>受注者郵便番号</t>
  </si>
  <si>
    <t>受注者の郵便番号。</t>
  </si>
  <si>
    <t>受注者住所1</t>
  </si>
  <si>
    <t>受注者の住所1行目。</t>
  </si>
  <si>
    <t>受注者住所2</t>
  </si>
  <si>
    <t>受注者の住所2行目。</t>
  </si>
  <si>
    <t>受注者住所3</t>
  </si>
  <si>
    <t>受注者の住所3行目。</t>
  </si>
  <si>
    <t>受注者国識別子</t>
  </si>
  <si>
    <t>受注者の国ID。デフォルトは「JP」</t>
  </si>
  <si>
    <t>発注者に関するグループ。</t>
  </si>
  <si>
    <t>発注者コード</t>
  </si>
  <si>
    <t>注文を行う企業/工場・事業所・事業部門等を表すコード。デフォルトはデータなし。</t>
  </si>
  <si>
    <t xml:space="preserve"> ＊ </t>
  </si>
  <si>
    <t>発注者国際企業コード</t>
  </si>
  <si>
    <t>注文を行う企業を表す国際企業コード。中小企業共通EDIでは法人番号を利用</t>
  </si>
  <si>
    <t>発注者名称</t>
  </si>
  <si>
    <t>発注を行う企業/工場・事業所・事業部門等の名称</t>
  </si>
  <si>
    <t>登録された発注者の適格請求書発行事業者登録番号
（免税事業者についてはなし）</t>
  </si>
  <si>
    <t>発注者部門コード</t>
  </si>
  <si>
    <t>発注者の発注部門を表すコード。</t>
  </si>
  <si>
    <t>発注者担当名</t>
  </si>
  <si>
    <t>発注者の発注担当者の名称</t>
  </si>
  <si>
    <t>発注者部門名</t>
  </si>
  <si>
    <t>発注者の発注部門の名称。</t>
  </si>
  <si>
    <t>発注者担当コード</t>
  </si>
  <si>
    <t>発注者個人を表すコード</t>
  </si>
  <si>
    <t>発注者電話番号</t>
  </si>
  <si>
    <t>発注者の電話番号。</t>
  </si>
  <si>
    <t>発注者FAX番号</t>
  </si>
  <si>
    <t>発注者のFAX番号</t>
  </si>
  <si>
    <t>発注者メールアドレス</t>
  </si>
  <si>
    <t>発注者の電子メールアドレス。</t>
  </si>
  <si>
    <t>発注者／住所グループ</t>
  </si>
  <si>
    <t>発注者の住所に関するグループ。</t>
  </si>
  <si>
    <t>発注者郵便番号</t>
  </si>
  <si>
    <t>発注者の郵便番号。</t>
  </si>
  <si>
    <t>発注者住所1</t>
  </si>
  <si>
    <t>発注者の住所1行目。</t>
  </si>
  <si>
    <t>発注者住所2</t>
  </si>
  <si>
    <t>発注者の住所2行目。</t>
  </si>
  <si>
    <t>発注者住所3</t>
  </si>
  <si>
    <t>発注者の住所3行目。</t>
  </si>
  <si>
    <t>発注者国識別子</t>
  </si>
  <si>
    <t>発注者の国ID。デフォルトは「JP」</t>
  </si>
  <si>
    <t>インボイス文書契約／プロジェクト調達グループ</t>
  </si>
  <si>
    <t>プロジェクト調達に関するグループ</t>
  </si>
  <si>
    <t>プロジェクト調達に関する情報のクラス</t>
  </si>
  <si>
    <t>プロジェクト番号</t>
  </si>
  <si>
    <t>発注品に関するプロジェクト・工事案件等を管理するための番号。</t>
  </si>
  <si>
    <t>プロジェクト名</t>
  </si>
  <si>
    <t>発注品に関するプロジェクト・工事案件等の名称。</t>
  </si>
  <si>
    <t>決済に関するグループ</t>
  </si>
  <si>
    <t>UN01005913</t>
  </si>
  <si>
    <t>税通貨コード</t>
  </si>
  <si>
    <t>税の通貨コード。デフォルトはJPY</t>
  </si>
  <si>
    <t>文書通貨コード</t>
  </si>
  <si>
    <t>文書の通貨コード。デフォルトはJPY</t>
  </si>
  <si>
    <t>支払通貨コード</t>
  </si>
  <si>
    <t>請求支払通貨コード（デフォルトはJPY）</t>
  </si>
  <si>
    <t>インボイス文書決済／請求者グループ</t>
  </si>
  <si>
    <t>請求者にかかわる情報</t>
  </si>
  <si>
    <t>請求者クラス</t>
  </si>
  <si>
    <t>請求者に関する情報からなるクラス。</t>
  </si>
  <si>
    <t>請求者コード</t>
  </si>
  <si>
    <t>請求者のコード。</t>
  </si>
  <si>
    <t xml:space="preserve">★ </t>
  </si>
  <si>
    <t>請求者国際企業コード</t>
  </si>
  <si>
    <t>請求者の国際企業コード。中小企業共通EDIでは法人番号を利用</t>
  </si>
  <si>
    <t>請求者名称</t>
  </si>
  <si>
    <t>請求者の企業等を表す名称。</t>
  </si>
  <si>
    <t>請求者適格請求書発行事業者登録番号</t>
  </si>
  <si>
    <t>登録された請求者の適格請求書発行事業者登録番号</t>
  </si>
  <si>
    <t>請求者／連絡先グループ</t>
  </si>
  <si>
    <t>請求者の連絡先に関する情報</t>
  </si>
  <si>
    <t>請求者連絡先クラス</t>
  </si>
  <si>
    <t>請求部門コード</t>
  </si>
  <si>
    <t>請求者の請求部門を表すコード。</t>
  </si>
  <si>
    <t>請求者担当名</t>
  </si>
  <si>
    <t>請求者個人の、文字で表現された名前。</t>
  </si>
  <si>
    <t>請求者部門名</t>
  </si>
  <si>
    <t>請求者の請求部門の名称。</t>
  </si>
  <si>
    <t>請求者担当コード</t>
  </si>
  <si>
    <t>請求者個人を表すコード</t>
  </si>
  <si>
    <t>請求者電話番号</t>
  </si>
  <si>
    <t>請求者の電話番号。</t>
  </si>
  <si>
    <t>請求者FAX番号</t>
  </si>
  <si>
    <t>請求者のFAX番号</t>
  </si>
  <si>
    <t>請求者メールアドレス</t>
  </si>
  <si>
    <t>請求者の電子メールアドレス。</t>
  </si>
  <si>
    <t>請求者／住所グループ</t>
  </si>
  <si>
    <t>請求者の住所に関するグループ。</t>
  </si>
  <si>
    <t>請求者住所クラス</t>
  </si>
  <si>
    <t>請求者住所に関する情報からなるクラス。</t>
  </si>
  <si>
    <t>請求者郵便番号</t>
  </si>
  <si>
    <t>請求者の郵便番号。</t>
  </si>
  <si>
    <t>請求者住所1</t>
  </si>
  <si>
    <t>請求者の住所1行目。</t>
  </si>
  <si>
    <t>請求者住所2</t>
  </si>
  <si>
    <t>請求者の住所2行目。</t>
  </si>
  <si>
    <t>請求者住所3</t>
  </si>
  <si>
    <t>請求者の住所3行目。</t>
  </si>
  <si>
    <t>請求者国識別子</t>
  </si>
  <si>
    <t>請求者の国ID。デフォルトは「JP」</t>
  </si>
  <si>
    <t>UN01005923</t>
  </si>
  <si>
    <t>インボイス文書決済／支払手段グループ</t>
  </si>
  <si>
    <t xml:space="preserve"> 取引決済の目的で支払が行われる、あるいは行われた手段のクラス</t>
  </si>
  <si>
    <t>UN01005672</t>
  </si>
  <si>
    <t>支払手段タイプコード</t>
  </si>
  <si>
    <t>取引決済手段のタイプを識別するコード</t>
  </si>
  <si>
    <t>支払手段情報</t>
  </si>
  <si>
    <t>取引決済手段に関する情報</t>
  </si>
  <si>
    <t>支払金額</t>
  </si>
  <si>
    <t>取引決済手段で支払う金額</t>
  </si>
  <si>
    <t>支払手段／金融口座グループ</t>
  </si>
  <si>
    <t>口座名義</t>
  </si>
  <si>
    <t>債権者金融口座の、文字で表現された口座名。
半角カナ（日本の場合）</t>
  </si>
  <si>
    <t>口座番号</t>
  </si>
  <si>
    <t>口座種別コード</t>
  </si>
  <si>
    <t>債権者金融口座種別の識別子。</t>
  </si>
  <si>
    <t>支払手段／金融機関グループ</t>
  </si>
  <si>
    <t>金融機関名</t>
  </si>
  <si>
    <t>UN01011521</t>
  </si>
  <si>
    <t>金融機関番号</t>
  </si>
  <si>
    <t>債権者の金融機関番号（日本の場合）</t>
  </si>
  <si>
    <t>UN01005428</t>
  </si>
  <si>
    <t>金融機関／金融機関支店グループ</t>
  </si>
  <si>
    <t>金融機関支店番号</t>
  </si>
  <si>
    <t>金融機関支店名</t>
  </si>
  <si>
    <t>支払手段／金融カードグループ</t>
  </si>
  <si>
    <t>支払手段の金融カードに関するグループ</t>
  </si>
  <si>
    <t>支払人の金融カードのクラス</t>
  </si>
  <si>
    <t>金融カード番号</t>
  </si>
  <si>
    <t>支払人の金融カード番号</t>
  </si>
  <si>
    <t>金融カードタイプ</t>
  </si>
  <si>
    <t>金融カードのタイプ</t>
  </si>
  <si>
    <t>金融カード名義人名</t>
  </si>
  <si>
    <t>支払人の金融カード名義人名</t>
  </si>
  <si>
    <t>金融カード発行企業名</t>
  </si>
  <si>
    <t>金融カードの発行企業名</t>
  </si>
  <si>
    <t>UN01005924</t>
  </si>
  <si>
    <t>ヘッダの税に関する情報からなるクラス</t>
  </si>
  <si>
    <t xml:space="preserve"> ☆</t>
  </si>
  <si>
    <t>税の種類(消費税、所得税など）を識別するコード。デフォルトは消費税</t>
  </si>
  <si>
    <t xml:space="preserve">☆ </t>
  </si>
  <si>
    <t>消費税の課税分類（標準税率、軽減税率、非課税、免税等）を識別するコード</t>
  </si>
  <si>
    <t>課税分類税通貨コード</t>
  </si>
  <si>
    <t>UN01005850</t>
  </si>
  <si>
    <t>消費税の課税分類（標準税率、軽減税率、非課税、免税等）の名称</t>
  </si>
  <si>
    <t>UN01013040</t>
  </si>
  <si>
    <t>金額の税込み、税抜きを指定。
デフォルトは「税抜き」</t>
  </si>
  <si>
    <t>取引の税制年度を識別するID
デフォルトは「2019」（2019年度税制）</t>
  </si>
  <si>
    <t>UN01005925</t>
  </si>
  <si>
    <t>インボイス文書の取引期間に関するグループ</t>
  </si>
  <si>
    <t>ヘッダ取引期間に関する情報からなるクラス</t>
  </si>
  <si>
    <t>インボイス文書の取引開始日</t>
  </si>
  <si>
    <t>インボイス文書の取引終了日</t>
  </si>
  <si>
    <t>インボイス文書決済／支払条件グループ</t>
  </si>
  <si>
    <t>インボイス文書の支払条件に関するグループ</t>
  </si>
  <si>
    <t xml:space="preserve"> 取引決済の目的で支払が行われる、あるいは行われた条件のクラス</t>
  </si>
  <si>
    <t>支払条件説明</t>
  </si>
  <si>
    <t>支払条件の文字による説明</t>
  </si>
  <si>
    <t>支払期日</t>
  </si>
  <si>
    <t>支払条件で示された支払期日</t>
  </si>
  <si>
    <t>UN01008502</t>
  </si>
  <si>
    <t>支払条件タイプコード</t>
  </si>
  <si>
    <t>取引決済条件のタイプを識別するコード</t>
  </si>
  <si>
    <t>UNCL4279</t>
  </si>
  <si>
    <t>UN01005930</t>
  </si>
  <si>
    <t xml:space="preserve"> ★</t>
  </si>
  <si>
    <t>UN01005944</t>
  </si>
  <si>
    <t>インボイス文書総合計金額（税抜き）</t>
  </si>
  <si>
    <t>インボイス文書総合計金額（税込み）</t>
  </si>
  <si>
    <t>前払金額</t>
  </si>
  <si>
    <t>インボイス文書総合計金額のうち、すでに前払いで支払済合計金額
前払いユースケースでは必須</t>
  </si>
  <si>
    <t>支払責務金額総合計</t>
  </si>
  <si>
    <t xml:space="preserve">前払いユースケースの支払責務金額＝
</t>
  </si>
  <si>
    <t>UN01008451</t>
  </si>
  <si>
    <t>ヘッダ譲渡資産金額総合計金額（税込み）＝∑ヘッダ課税分類譲渡資産合計金額（税込み）</t>
  </si>
  <si>
    <t>ヘッダ調整に関する情報からなるクラス</t>
  </si>
  <si>
    <t>ヘッダ調整金額の内容を識別するコード</t>
  </si>
  <si>
    <t>UNCL4465</t>
  </si>
  <si>
    <t>ヘッダ調整の内容説明</t>
  </si>
  <si>
    <t>この調整で修正インボイス文書が参照する文書のクラス</t>
  </si>
  <si>
    <t>この調整で修正インボイス文書が参照する文書のサブタイプを識別するコード</t>
  </si>
  <si>
    <t>ヘッダ調整の税クラス</t>
  </si>
  <si>
    <t>ヘッダ調整の税率</t>
  </si>
  <si>
    <t>ヘッダ調整の課税分類コード</t>
  </si>
  <si>
    <t>未決済合計金額に関するグループ</t>
  </si>
  <si>
    <t>追加請求合計金額（消費税対象外）</t>
  </si>
  <si>
    <t>消費税が関係しない追加請求合計金額。立替金等。
（課税分類コード＝Ｏの取引）</t>
  </si>
  <si>
    <t>返金合計金額（消費税対象外）</t>
  </si>
  <si>
    <t>消費税が関係しない返金合計金額。立替返金等。
（課税分類コード＝Ｏの取引）</t>
  </si>
  <si>
    <t>前回インボイス文書総合計金額のうち、入金済合計金額</t>
  </si>
  <si>
    <t>未決済合計金額／参照文書グループ</t>
  </si>
  <si>
    <t>未決済合計金額が参照する文書に関するグループ</t>
  </si>
  <si>
    <t>未決済参照文書番号</t>
  </si>
  <si>
    <t>未決済合計金額が参照する文書に記載の文書番号</t>
  </si>
  <si>
    <t>未決済参照文書発行日</t>
  </si>
  <si>
    <t>未決済合計金額が参照する文書に記載の発行日付</t>
  </si>
  <si>
    <t>未決済参照文書情報</t>
  </si>
  <si>
    <t>未決済合計金額が参照する文書に関する情報</t>
  </si>
  <si>
    <t>未決済参照文書タイプコード</t>
  </si>
  <si>
    <t>未決済合計金額が参照する文書のタイプを識別するコード</t>
  </si>
  <si>
    <t>未決済参照文書添付ファイル</t>
  </si>
  <si>
    <t>未決済参照文書サブタイプコード</t>
  </si>
  <si>
    <t>未決済合計金額が参照する文書のサブタイプを識別するコード</t>
  </si>
  <si>
    <t>統合文書取引／明細文書行グループ</t>
  </si>
  <si>
    <t>統合請求（区分３請求）で複数の文書を統合する場合に、統合する複数の文書を明細文書行として識別するグループ。
単一請求（区分」請求、区分2請求）の場合はこのグループは明細文書番号＝１のみを利用する</t>
  </si>
  <si>
    <t>1..n</t>
  </si>
  <si>
    <t>明細文書行／明細文書グループ</t>
  </si>
  <si>
    <t>統合文書の明細文書行を構成する明細文書に関するグループ。</t>
  </si>
  <si>
    <t>明細文書番号</t>
  </si>
  <si>
    <t>この統合文書に統合する複数の明細文書を特定し、識別するために付与した番号。
デフォルトは「１」
単一文書（区分1請求、区分２請求）の場合は非公開とし、EDIプロバイダが「１」をセットする。</t>
  </si>
  <si>
    <t>明細文書類型コード</t>
  </si>
  <si>
    <t>この明細文書の取引類型（資産譲渡、補完、返金・追加請求、相殺、調整、参照等）を識別するコード。
デフォルトは資産譲渡</t>
  </si>
  <si>
    <t>　　</t>
  </si>
  <si>
    <t>UN01005963</t>
  </si>
  <si>
    <t>UN01005980</t>
  </si>
  <si>
    <t>納入先コード</t>
  </si>
  <si>
    <t>納入先の企業/工場・事業所・事業部門等を表す発注者が付与したコード。</t>
  </si>
  <si>
    <t>納入先国際企業コード</t>
  </si>
  <si>
    <t>納入先企業を表す国際企業コード。中小企業共通EDIでは法人番号を利用</t>
  </si>
  <si>
    <t>納入先名称</t>
  </si>
  <si>
    <t>納入先の企業/工場・事業所・事業部門等の名称</t>
  </si>
  <si>
    <t>納入先／住所グループ</t>
  </si>
  <si>
    <t>納入先企業の住所情報に関するグループ。</t>
  </si>
  <si>
    <t>納入先郵便番号</t>
  </si>
  <si>
    <t>納入先の郵便番号</t>
  </si>
  <si>
    <t>納入先住所1</t>
  </si>
  <si>
    <t>納入先の住所1行目</t>
  </si>
  <si>
    <t>納入先住所2</t>
  </si>
  <si>
    <t>納入先の住所2行目。</t>
  </si>
  <si>
    <t>納入先住所3</t>
  </si>
  <si>
    <t>納入先の住所3行目。</t>
  </si>
  <si>
    <t>納入先国識別子</t>
  </si>
  <si>
    <t>納入先の国ID。デフォルトは「JP」</t>
  </si>
  <si>
    <t>UN01005986</t>
  </si>
  <si>
    <t>配送日</t>
  </si>
  <si>
    <t>納入先へ発送した日時</t>
  </si>
  <si>
    <t>UN01006041</t>
  </si>
  <si>
    <t>明細文書が参照する納品書のクラス</t>
  </si>
  <si>
    <t>（参照）納品書番号</t>
  </si>
  <si>
    <t>この明細文書が参照する受注者が付番した納品書番号</t>
  </si>
  <si>
    <t>（参照）納品書タイプコード</t>
  </si>
  <si>
    <t>（参照）納品書類型コード</t>
  </si>
  <si>
    <t>（参照）文書サブタイプコード</t>
  </si>
  <si>
    <t>UN01009669</t>
  </si>
  <si>
    <t>明細行に関する情報からなるクラス</t>
  </si>
  <si>
    <t>明細行番号</t>
  </si>
  <si>
    <t>この文書の明細行に関する情報を特定するために付与した行番号。明細行をユニークに識別するために付番する場合は文書番号との複合キーで明細行を特定する。</t>
  </si>
  <si>
    <t>UN01014637</t>
  </si>
  <si>
    <t>明細行類型コード</t>
  </si>
  <si>
    <t>この明細行の取引類型（資産譲渡、返金・追加請求、調整等）を識別するコード。
デフォルトは「資産譲渡」</t>
  </si>
  <si>
    <t>UN01009649</t>
  </si>
  <si>
    <t>明細行／取引契約グループ</t>
  </si>
  <si>
    <t>明細行の取引契約に関するグループ</t>
  </si>
  <si>
    <t>明細行契約／明細行参照受注書グループ</t>
  </si>
  <si>
    <t>取引契約と明細行参照受注書に関するグループ</t>
  </si>
  <si>
    <t>明細行の参照受注書クラス</t>
  </si>
  <si>
    <t>（明細行参照）受注書番号</t>
  </si>
  <si>
    <t>この明細行が参照する受注書に記載の文書番号</t>
  </si>
  <si>
    <t>明細行契約／明細行参照注文書グループ</t>
  </si>
  <si>
    <t>取引契約と明細行参照注文書に関するグループ</t>
  </si>
  <si>
    <t>明細行の参照注文書クラス</t>
  </si>
  <si>
    <t>（明細行参照）注文書番号</t>
  </si>
  <si>
    <t>この明細行が参照する注文書に記載の文書番号</t>
  </si>
  <si>
    <t>（明細行参照）注文書明細行番号</t>
  </si>
  <si>
    <t>この明細行が参照する注文書に記載の明細行番号</t>
  </si>
  <si>
    <t>UN01009656</t>
  </si>
  <si>
    <t>明細行契約／明細行参照文書グループ</t>
  </si>
  <si>
    <t>取引契約と明細行参照文書に関するグループ</t>
  </si>
  <si>
    <t>明細行の参照文書クラス</t>
  </si>
  <si>
    <t>（明細行参照）文書番号</t>
  </si>
  <si>
    <t>この明細行が参照する文書に記載の文書番号。
補完納品書の場合は必須</t>
  </si>
  <si>
    <t>（明細行参照）文書明細行番号</t>
  </si>
  <si>
    <t>この明細行が参照する文書に記載の文書明細行番号。デフォルトは納品書</t>
  </si>
  <si>
    <t>（明細行参照）文書タイプコード</t>
  </si>
  <si>
    <t>（明細行参照）文書添付ファイル</t>
  </si>
  <si>
    <t>この明細行が参照する文書の添付バイナリファイルの有無を識別するコード
なしの場合はNULL（デファクト）
ありの場合はヘッダの添付バイナリファイル識別子（UN01006015）を指定する。</t>
  </si>
  <si>
    <t>（明細行参照）文書サブタイプコード</t>
  </si>
  <si>
    <t>明細行契約／契約単価グループ</t>
  </si>
  <si>
    <t>明細行の契約単価に関するグループ。</t>
  </si>
  <si>
    <t>明細行の契約単価に関する情報からなるクラス。</t>
  </si>
  <si>
    <t>UN01005791</t>
  </si>
  <si>
    <t>単価コード</t>
  </si>
  <si>
    <t>単価の区分（確定、仮単価等）を識別するコード</t>
  </si>
  <si>
    <t>UNCL5375</t>
  </si>
  <si>
    <t>契約単価</t>
  </si>
  <si>
    <t>発注者と受注者が合意した明細発注品の単価。単価基準数量と単価基準数量単位の指定に従う。
税込み、税抜きの識別はヘッダ部の「UN01013096：税計算方式」で指定（指定がない場合（デフォルト）は税抜き）。</t>
  </si>
  <si>
    <t>単価基準数量</t>
  </si>
  <si>
    <t>不定貫品目（個数でカウントできない品目）の場合：
　単価基準数量＝単価の基準となる重量・容量
定貫品目（個数でカウントできる品目）の場合：
　単価基準数量＝１（デフォルト）</t>
  </si>
  <si>
    <t>明細行／配送グループ</t>
  </si>
  <si>
    <t>明細行の配送に関するグループ</t>
  </si>
  <si>
    <t>明細行の納入に関する情報からなるクラス</t>
  </si>
  <si>
    <t>セット数量</t>
  </si>
  <si>
    <t>単位コード
UNECERec20</t>
  </si>
  <si>
    <t>バラ数量</t>
  </si>
  <si>
    <t>セット単位数量(入り数）</t>
  </si>
  <si>
    <t>請求数量</t>
  </si>
  <si>
    <t>UN01009651</t>
  </si>
  <si>
    <t>明細行／決裁グループ</t>
  </si>
  <si>
    <t>明細行の決済に関するグループ</t>
  </si>
  <si>
    <t>明細行の決済入に関する情報からなるクラス</t>
  </si>
  <si>
    <t>明細行取引方向コード</t>
  </si>
  <si>
    <t>明細行決済／明細行税グループ</t>
  </si>
  <si>
    <t>明細行決済の税に関するグループ</t>
  </si>
  <si>
    <t>明細行の税に関する情報に関するクラス</t>
  </si>
  <si>
    <t>明細行税タイプコード</t>
  </si>
  <si>
    <t>明細行課税分類譲渡資産金額（税抜き）</t>
  </si>
  <si>
    <t>明細行課税分類コード</t>
  </si>
  <si>
    <t>この明細行の消費税の課税分類（標準税率、軽減税率、不課税、非課税、免税等）を識別するコード</t>
  </si>
  <si>
    <t>明細行課税分類名</t>
  </si>
  <si>
    <t>消費税の課税分類（標準税率、軽減税率、不課税、非課税、免税等）の名称</t>
  </si>
  <si>
    <t>明細行税率</t>
  </si>
  <si>
    <t>この明細行の課税分類区分を識別するため、明細行課税分類コードと組み合わせて利用する。</t>
  </si>
  <si>
    <t>この明細行の課税分類毎の税額を含む譲渡資産金額</t>
  </si>
  <si>
    <t>明細行適用税制識別子</t>
  </si>
  <si>
    <t>この明細行取引の税制年度を識別するID
デフォルトは「2019」（2019年度税制）</t>
  </si>
  <si>
    <t>UNCL5189</t>
  </si>
  <si>
    <t>明細行／取引期間グループ</t>
  </si>
  <si>
    <t>明細行の取引期間に関するグループ</t>
  </si>
  <si>
    <t>明細行の取引期間に関する情報からなるクラス</t>
  </si>
  <si>
    <t>明細行取引開始日</t>
  </si>
  <si>
    <t>この明細行の取引開始日</t>
  </si>
  <si>
    <t>明細行取引終了日</t>
  </si>
  <si>
    <t>この明細行の取引終了日</t>
  </si>
  <si>
    <t>明細行／取引品目グループ</t>
  </si>
  <si>
    <t>明細行の取引品目に関するグループ</t>
  </si>
  <si>
    <t>取引品目に関する情報からなるクラス。</t>
  </si>
  <si>
    <t>品目コード</t>
  </si>
  <si>
    <t>品名を特定するために付与したコード</t>
  </si>
  <si>
    <t>品名</t>
  </si>
  <si>
    <t>この取引の品名。</t>
  </si>
  <si>
    <t>品目摘要</t>
  </si>
  <si>
    <t>この取引品目内容を文字で説明したもの</t>
  </si>
  <si>
    <t>UN01005818</t>
  </si>
  <si>
    <t>品目タイプコード</t>
  </si>
  <si>
    <t>品目のタイプ（定貫品目、不定貫品目、ハイブリッド品目）を識別するコード
デフォルトは定貫品目</t>
  </si>
  <si>
    <t>JP-PINTv0.9
マッピング</t>
  </si>
  <si>
    <t>行番号</t>
  </si>
  <si>
    <t>UN _CCL_ID</t>
  </si>
  <si>
    <t>項目種</t>
  </si>
  <si>
    <t>DEN（Dictionary Entry Name）</t>
  </si>
  <si>
    <t>項目名</t>
  </si>
  <si>
    <t>項目定義</t>
  </si>
  <si>
    <t>繰返し</t>
  </si>
  <si>
    <t>制定/
改定</t>
  </si>
  <si>
    <t>コード表管理者名</t>
  </si>
  <si>
    <t>区分３
統合請求</t>
  </si>
  <si>
    <t>区分２
単一請求</t>
  </si>
  <si>
    <t>区分１
共通コア
請求</t>
  </si>
  <si>
    <t>統合請求書</t>
  </si>
  <si>
    <t>受注者が発注者に交付する月締め統合請求文書（メッセージ）</t>
  </si>
  <si>
    <t>CI_ Exchanged Document_ Context. Scenario_ Specified. CI_ Document Context_ Parameter</t>
  </si>
  <si>
    <t>CIIH_ Exchanged_ Document. Details</t>
  </si>
  <si>
    <t>インボイス文書履歴番号</t>
  </si>
  <si>
    <t>インボイス文書の変更履歴を管理する番</t>
  </si>
  <si>
    <t>CIIH_ Exchanged_ Document. Category. Code</t>
  </si>
  <si>
    <t>CIIH_ Exchanged_ Document. Subtype. Code</t>
  </si>
  <si>
    <t>CIIH_ Exchanged_ Document. Reference. CI_ Referenced_ Document</t>
  </si>
  <si>
    <t>インボイス文書が参照する文書の変更履歴を管理する番号。</t>
  </si>
  <si>
    <t>JPS2200015</t>
  </si>
  <si>
    <t>CIIH_ Exchanged_ Document. Attached. Specified_ Binary File</t>
  </si>
  <si>
    <t>CI_ Trade_ Party. Registered_ Identification. Identifier</t>
  </si>
  <si>
    <t>CI_ Trade_ Contact. Telephone. CI_ Universal_ Communication</t>
  </si>
  <si>
    <t>CI_ Universal_ Communication. Complete Number. Text</t>
  </si>
  <si>
    <t>CI_ Trade_ Contact. Fax. CI_ Universal_ Communication</t>
  </si>
  <si>
    <t xml:space="preserve"> 　</t>
  </si>
  <si>
    <t>CI_ Trade_ Contact. Email_ URI. CI_ Universal_ Communication</t>
  </si>
  <si>
    <t>CI_ Universal_ Communication. URI. Identifier</t>
  </si>
  <si>
    <t>CIIH_ Supply Chain_ Trade Agreement. Specified. Procuring_ Project</t>
  </si>
  <si>
    <t>Procuring_ Project. Name. Text</t>
  </si>
  <si>
    <t>インボイス文書決済／請求先グループ</t>
  </si>
  <si>
    <t>請求先にかかわるグループ</t>
  </si>
  <si>
    <t>請求先名称</t>
  </si>
  <si>
    <t>請求を受ける企業等の名称</t>
  </si>
  <si>
    <t>請求先の部門を表すコード。</t>
  </si>
  <si>
    <t>請求先担当名</t>
  </si>
  <si>
    <t>請求先の担当者の名称</t>
  </si>
  <si>
    <t>請求先部門名</t>
  </si>
  <si>
    <t>請求先の部門を表す名称</t>
  </si>
  <si>
    <t>請求先電話番号</t>
  </si>
  <si>
    <t>請求先の電話番号。</t>
  </si>
  <si>
    <t>請求先FAX番号</t>
  </si>
  <si>
    <t>請求先のFAX番号</t>
  </si>
  <si>
    <t>請求先メールアドレス</t>
  </si>
  <si>
    <t>請求先の電子メールアドレス。</t>
  </si>
  <si>
    <t>請求先／住所グループ</t>
  </si>
  <si>
    <t>請求先の住所に関するグループ。</t>
  </si>
  <si>
    <t>請求先郵便番号</t>
  </si>
  <si>
    <t>請求先の郵便番号。</t>
  </si>
  <si>
    <t>請求先住所1</t>
  </si>
  <si>
    <t>請求先の住所1行目。</t>
  </si>
  <si>
    <t>請求先住所2</t>
  </si>
  <si>
    <t>請求先の住所2行目。</t>
  </si>
  <si>
    <t>請求先住所3</t>
  </si>
  <si>
    <t>請求先の住所3行目。</t>
  </si>
  <si>
    <t>請求先国識別子</t>
  </si>
  <si>
    <t>請求先の国ID。デフォルトは「JP」</t>
  </si>
  <si>
    <t>インボイス文書決済／支払先グループ</t>
  </si>
  <si>
    <t>支払先にかかわる情報</t>
  </si>
  <si>
    <t>支払先名称</t>
  </si>
  <si>
    <t>支払先の企業等を表す名称。</t>
  </si>
  <si>
    <t>支払先担当名</t>
  </si>
  <si>
    <t>支払先個人の、文字で表現された名前。</t>
  </si>
  <si>
    <t>支払先部門名</t>
  </si>
  <si>
    <t>支払先の請求部門の名称。</t>
  </si>
  <si>
    <t>支払先電話番号</t>
  </si>
  <si>
    <t>支払先の電話番号。</t>
  </si>
  <si>
    <t>支払先FAX番号</t>
  </si>
  <si>
    <t>支払先のFAX番号</t>
  </si>
  <si>
    <t>支払先メールアドレス</t>
  </si>
  <si>
    <t>支払先の電子メールアドレス。</t>
  </si>
  <si>
    <t>支払先／住所グループ</t>
  </si>
  <si>
    <t>支払先の住所に関するグループ。</t>
  </si>
  <si>
    <t>支払先郵便番号</t>
  </si>
  <si>
    <t>支払先の郵便番号。</t>
  </si>
  <si>
    <t>支払先住所1</t>
  </si>
  <si>
    <t>支払先の住所1行目。</t>
  </si>
  <si>
    <t>支払先住所2</t>
  </si>
  <si>
    <t>支払先の住所2行目。</t>
  </si>
  <si>
    <t>支払先住所3</t>
  </si>
  <si>
    <t>支払先の住所3行目。</t>
  </si>
  <si>
    <t>支払先国識別子</t>
  </si>
  <si>
    <t>支払先の国ID。デフォルトは「JP」</t>
  </si>
  <si>
    <t>UN01005919</t>
  </si>
  <si>
    <t>インボイス文書決済／支払人グループ</t>
  </si>
  <si>
    <t>支払人にかかわる情報</t>
  </si>
  <si>
    <t>支払人名称</t>
  </si>
  <si>
    <t>支払人の企業等を表す名称。</t>
  </si>
  <si>
    <t>支払人担当名</t>
  </si>
  <si>
    <t>支払人部門名</t>
  </si>
  <si>
    <t>支払人の請求部門の名称。</t>
  </si>
  <si>
    <t>支払人電話番号</t>
  </si>
  <si>
    <t>支払人の電話番号。</t>
  </si>
  <si>
    <t>支払人FAX番号</t>
  </si>
  <si>
    <t>支払人のFAX番号</t>
  </si>
  <si>
    <t>支払人メールアドレス</t>
  </si>
  <si>
    <t>支払人の電子メールアドレス。</t>
  </si>
  <si>
    <t>支払人／住所グループ</t>
  </si>
  <si>
    <t>支払人の住所に関するグループ。</t>
  </si>
  <si>
    <t>支払人郵便番号</t>
  </si>
  <si>
    <t>支払人の郵便番号。</t>
  </si>
  <si>
    <t>支払人住所1</t>
  </si>
  <si>
    <t>支払人の住所1行目。</t>
  </si>
  <si>
    <t>支払人住所2</t>
  </si>
  <si>
    <t>支払人の住所2行目。</t>
  </si>
  <si>
    <t>支払人住所3</t>
  </si>
  <si>
    <t>支払人の住所3行目。</t>
  </si>
  <si>
    <t>支払人国識別子</t>
  </si>
  <si>
    <t>支払人の国ID。デフォルトは「JP」</t>
  </si>
  <si>
    <t>インボイス文書決済／請求者為替グループ</t>
  </si>
  <si>
    <t>請求に関する為替に関するグループ</t>
  </si>
  <si>
    <t>CI_ Trade_ Currency Exchange. Source Currency. Code</t>
  </si>
  <si>
    <t>CI_ Trade_ Currency Exchange. Target Currency. Code</t>
  </si>
  <si>
    <t>為替における交換先通貨を表すコード</t>
  </si>
  <si>
    <t>為替交換のレート</t>
  </si>
  <si>
    <t>UN01005745</t>
  </si>
  <si>
    <t>為替交換レートの適用日。</t>
  </si>
  <si>
    <t>インボイス文書決済／支払者為替グループ</t>
  </si>
  <si>
    <t>支払いに関する為替に関するグループ</t>
  </si>
  <si>
    <t>CIIH_ Supply Chain_ Trade Settlement. Specified. CI_ Trade Settlement_ Payment Means</t>
  </si>
  <si>
    <t>CI_ Trade Settlement_ Payment Means. Payee_ Party. CI_ Creditor_ Financial Account</t>
  </si>
  <si>
    <t>CI_ Creditor_ Financial Account. Account Name. Text</t>
  </si>
  <si>
    <t>CI_ Creditor_ Financial Account. Type. Code</t>
  </si>
  <si>
    <t>CI_ Trade Settlement_ Payment Means. Payee_ Specified. CI_ Creditor_ Financial Institution</t>
  </si>
  <si>
    <t>CI_ Creditor_ Financial Institution. Japan Financial Institution Common_ Identification. Identifier</t>
  </si>
  <si>
    <t>CI_ Creditor_ Financial Institution. Sub-Division. Branch_ Financial Institution</t>
  </si>
  <si>
    <t>CI_ Trade Settlement_ Payment Means. Applicable. Trade Settlement_ Financial Card</t>
  </si>
  <si>
    <t>Trade Settlement_ Financial Card. Identification. Identifier</t>
  </si>
  <si>
    <t>Trade Settlement_ Financial Card. Cardholder Name. Text</t>
  </si>
  <si>
    <t>CIIH_ Supply Chain_ Trade Settlement. Applicable. CI_ Trade_ Tax</t>
  </si>
  <si>
    <t>CI_ Trade_ Tax. Rate_ Applicable. Percent</t>
  </si>
  <si>
    <t>CI_ Trade_ Tax. Grand Total. Amount</t>
  </si>
  <si>
    <t>CIIH_ Supply Chain_ Trade Settlement. Specified. CI_ Trade_ Payment Terms</t>
  </si>
  <si>
    <t>CI_ Trade_ Payment Terms. Type. Code</t>
  </si>
  <si>
    <t>CIIH_ Supply Chain_ Trade Settlement. Specified. CIIH_ Trade Settlement_ Monetary Summation</t>
  </si>
  <si>
    <t>CIIH_ Trade Settlement_ Monetary Summation. Charge Total. Amount</t>
  </si>
  <si>
    <t>CIIH_ Trade Settlement_ Monetary Summation. Allowance Total. Amount</t>
  </si>
  <si>
    <t>CIIH_ Trade Settlement_ Monetary Summation. Due Payable. Amount</t>
  </si>
  <si>
    <t>CIIH_ Trade Settlement_ Monetary Summation. Net_ Line Total. Amount</t>
  </si>
  <si>
    <t>CIIH_ Trade Settlement_ Monetary Summation. Including Taxes_ Line Total. Amount</t>
  </si>
  <si>
    <t>CIIH_ Supply Chain_ Trade Settlement. Specified. CI_ Financial_ Adjustment</t>
  </si>
  <si>
    <t>CI_ Financial_ Adjustment. Reason. Text</t>
  </si>
  <si>
    <t>CI_ Financial_ Adjustment. Direction. Code</t>
  </si>
  <si>
    <t>未決済参照文書履歴番号</t>
  </si>
  <si>
    <t>未決済合計金額が参照する文書の変更履歴を管理する番号。</t>
  </si>
  <si>
    <t xml:space="preserve">　 </t>
  </si>
  <si>
    <t xml:space="preserve"> ○</t>
  </si>
  <si>
    <t>CIIL_ Document Line_ Document. Category. Code</t>
  </si>
  <si>
    <t>CIIL_ Document Line_ Document. Included. CI_ Note</t>
  </si>
  <si>
    <t>CIIL_ Document Line_ Document. Reference. CI_ Referenced_ Document</t>
  </si>
  <si>
    <t>統合明細文書番号</t>
  </si>
  <si>
    <t>この統合文書が統合する明細文書の文書番号</t>
  </si>
  <si>
    <t>統合明細文書発行日</t>
  </si>
  <si>
    <t>この統合文書が統合する明細文書の発行日</t>
  </si>
  <si>
    <t>統合明細文書履歴番号</t>
  </si>
  <si>
    <t>この統合文書が統合する明細文書の変更履歴を管理する番号。</t>
  </si>
  <si>
    <t>統合明細文書タイプコード</t>
  </si>
  <si>
    <t>この統合文書が統合する明細文書の文書タイプを識別するコード</t>
  </si>
  <si>
    <t>統合明細文書サブタイプコード</t>
  </si>
  <si>
    <t>この統合文書が統合する明細文書の文書サブタイプを識別するコード</t>
  </si>
  <si>
    <t>この文書が参照する契約書の変更履歴を管理する番号。</t>
  </si>
  <si>
    <t>CIIL_ Supply Chain_ Trade Line Item. Specified. CIIL_ Supply Chain_ Trade Delivery</t>
  </si>
  <si>
    <t>（参照）納品書履歴番号</t>
  </si>
  <si>
    <t>この明細文書が参照する納品書の変更履歴を管理する番号。</t>
  </si>
  <si>
    <t>UN01005992</t>
  </si>
  <si>
    <t>CIIL_ Supply Chain_ Trade Line Item. Specified. CIIL_ Supply Chain_ Trade Settlement</t>
  </si>
  <si>
    <t>CIIL_ Supply Chain_ Trade Settlement. Direction. Code</t>
  </si>
  <si>
    <t>UN01005996</t>
  </si>
  <si>
    <t>CIIL_ Supply Chain_ Trade Settlement. Applicable. CI_ Trade_ Tax</t>
  </si>
  <si>
    <t>明細文書の課税分類（標準税率、軽減税率、不課税、非課税、免税等）の名称</t>
  </si>
  <si>
    <t>明細行の課税分類毎の税額を含む譲渡資産金額の合計金額</t>
  </si>
  <si>
    <t>UN01005997</t>
  </si>
  <si>
    <t>CIIL_ Trade Settlement_ Monetary Summation. Grand Total. Amount</t>
  </si>
  <si>
    <t>UN01006003</t>
  </si>
  <si>
    <t>UNCL1153</t>
  </si>
  <si>
    <t>UN01006004</t>
  </si>
  <si>
    <t>CIIL_ Supply Chain_ Trade Line Item. Subordinate. CIILB_ Subordinate_ Trade Line Item</t>
  </si>
  <si>
    <t>CIILB_ Subordinate_ Trade Line Item. Identification. Identifier</t>
  </si>
  <si>
    <t>CIILB_ Subordinate_ Trade Line Item. Category. Code</t>
  </si>
  <si>
    <t>CIILB_ Subordinate_ Trade Line Item. Specified. CIILB_ Supply Chain_ Trade Agreement</t>
  </si>
  <si>
    <t>CIILB_ Supply Chain_ Trade Agreement. Seller Order_ Referenced. CI_ Referenced_ Document</t>
  </si>
  <si>
    <t>（明細行参照）受注書明細行番号</t>
  </si>
  <si>
    <t>この明細行が参照する受注書に記載の明細行番号</t>
  </si>
  <si>
    <t>（明細行参照）受注書履歴番号</t>
  </si>
  <si>
    <t>この明細行が参照する受注書の変更履歴を管理する番号。</t>
  </si>
  <si>
    <t>（明細行参照）注文書履歴番号</t>
  </si>
  <si>
    <t>この明細行が参照する注文書の変更履歴を管理する番号。</t>
  </si>
  <si>
    <t>CIILB_ Supply Chain_ Trade Agreement. Additional_ Referenced. CI_ Referenced_ Document</t>
  </si>
  <si>
    <t>（明細行参照）文書履歴番号</t>
  </si>
  <si>
    <t>この明細行が参照する文書の変更履歴を管理する番号。</t>
  </si>
  <si>
    <t>CIILB_ Supply Chain_ Trade Agreement. Net Price_ Product. CI_ Trade_ Price</t>
  </si>
  <si>
    <t>CI_ Trade_ Price. Charge. Amount</t>
  </si>
  <si>
    <t>CI_ Trade_ Price. Basis. Quantity</t>
  </si>
  <si>
    <t>CIILB_ Subordinate_ Trade Line Item. Specified. CIILB_ Supply Chain_ Trade Delivery</t>
  </si>
  <si>
    <t>CIILB_ Supply Chain_ Trade Delivery. Package. Quantity</t>
  </si>
  <si>
    <t>この明細行品目がセットで請求された場合のセット数量
流通業の固有仕様</t>
  </si>
  <si>
    <t>CIILB_ Supply Chain_ Trade Delivery. Product_ Unit. Quantity</t>
  </si>
  <si>
    <t>この明細行品目が単体（バラ）で請求された場合の数量
流通業の固有仕様</t>
  </si>
  <si>
    <t>CIILB_ Supply Chain_ Trade Delivery. Per Package_ Unit. Quantity</t>
  </si>
  <si>
    <t>CIILB_ Supply Chain_ Trade Delivery. Billed. Quantity</t>
  </si>
  <si>
    <t>CIILB_ Subordinate_ Trade Line Item. Specified. CIILB_ Supply Chain_ Trade Settlement</t>
  </si>
  <si>
    <t>CIILB_ Supply Chain_ Trade Settlement. Direction. Code</t>
  </si>
  <si>
    <t>CIILB_ Supply Chain_ Trade Settlement. Invoice_ Referenced. CI_ Referenced_ Document</t>
  </si>
  <si>
    <t>明細行決済／参照インボイス文書グループ</t>
  </si>
  <si>
    <t>（明細行参照）インボイス文書番号</t>
  </si>
  <si>
    <t>この明細行が参照するインボイス文書の番号</t>
  </si>
  <si>
    <t>（明細行参照）インボイス文書発行日</t>
  </si>
  <si>
    <t>この明細行が参照するインボイス文書の発行日</t>
  </si>
  <si>
    <t>（明細行参照）インボイス明細文書番号</t>
  </si>
  <si>
    <t>この明細行が参照するインボイス文書の明細文書番号</t>
  </si>
  <si>
    <t>（明細行参照）インボイス文書履歴番号</t>
  </si>
  <si>
    <t>この明細行が参照するインボイス文書の変更履歴を管理する番号。</t>
  </si>
  <si>
    <t>（明細行参照）インボイス文書情報</t>
  </si>
  <si>
    <t>この明細行が参照するインボイス文書に記載の情報</t>
  </si>
  <si>
    <t>UN01012923</t>
  </si>
  <si>
    <t>（明細行参照）インボイス明細行番号</t>
  </si>
  <si>
    <t>この明細行が参照するインボイスの明細行番号</t>
  </si>
  <si>
    <t>この明細行が参照する文書のサブタイプコード</t>
  </si>
  <si>
    <t>CIILB_ Supply Chain_ Trade Settlement. Specified. CI_ Trade_ Allowance Charge</t>
  </si>
  <si>
    <t>CIILB_ Supply Chain_ Trade Settlement. Specified. CI_ Financial_ Adjustment</t>
  </si>
  <si>
    <t>明細行決済／調整グループ</t>
  </si>
  <si>
    <t>明細行決済の調整に関するグループ</t>
  </si>
  <si>
    <t>明細行調整理由コード</t>
  </si>
  <si>
    <t>この明細行の調整理由を示す識別コード</t>
  </si>
  <si>
    <t>明細行調整理由</t>
  </si>
  <si>
    <t>この明細行の調整理由を文字で表現した内容</t>
  </si>
  <si>
    <t>明細行調整金額</t>
  </si>
  <si>
    <t>この明細行の調整金額
調整ユースケースの場合は必須</t>
  </si>
  <si>
    <t>CIILB_ Supply Chain_ Trade Settlement. Billing. CI_ Specified_ Period</t>
  </si>
  <si>
    <t>CIILB_ Subordinate_ Trade Line Item. Applicable. CI_ Trade_ Product</t>
  </si>
  <si>
    <t>CI_ Trade_ Product. Name. Text</t>
  </si>
  <si>
    <t>CI_ Trade_ Product. Description. Text</t>
  </si>
  <si>
    <t>ID</t>
  </si>
  <si>
    <t>Id</t>
  </si>
  <si>
    <t>Business Term</t>
  </si>
  <si>
    <t>Card.</t>
  </si>
  <si>
    <t>ID2</t>
  </si>
  <si>
    <t>IBG-02</t>
  </si>
  <si>
    <t>PROCESS CONTROL</t>
  </si>
  <si>
    <t>A group of business terms providing information on the business process and rules applicable to the Invoice document.</t>
  </si>
  <si>
    <t>ID3</t>
  </si>
  <si>
    <t>IBT-023</t>
  </si>
  <si>
    <t>ID4</t>
  </si>
  <si>
    <t>ID5</t>
  </si>
  <si>
    <t>ID6</t>
  </si>
  <si>
    <t>ID7</t>
  </si>
  <si>
    <t>ID8</t>
  </si>
  <si>
    <t>ID9</t>
  </si>
  <si>
    <t>ID10</t>
  </si>
  <si>
    <t>ID11</t>
  </si>
  <si>
    <t>IBT-024</t>
  </si>
  <si>
    <t>ID12</t>
  </si>
  <si>
    <t>IBT-001</t>
  </si>
  <si>
    <t>Invoice number</t>
  </si>
  <si>
    <t>A unique identification of the Invoice.</t>
  </si>
  <si>
    <t>IID2</t>
  </si>
  <si>
    <t>IID3</t>
  </si>
  <si>
    <t>IBT-003</t>
  </si>
  <si>
    <t>Invoice type code</t>
  </si>
  <si>
    <t>A code specifying the functional type of the Invoice.</t>
  </si>
  <si>
    <t>IID4</t>
  </si>
  <si>
    <t>IBT-002</t>
  </si>
  <si>
    <t>Invoice issue date</t>
  </si>
  <si>
    <t>The date when the Invoice was issued.</t>
  </si>
  <si>
    <t>IID5</t>
  </si>
  <si>
    <t>IID6</t>
  </si>
  <si>
    <t>IID7</t>
  </si>
  <si>
    <t>IID8</t>
  </si>
  <si>
    <t>IID9</t>
  </si>
  <si>
    <t>IBT-022</t>
  </si>
  <si>
    <t>A textual note that gives unstructured information that is relevant to the Invoice as a whole.</t>
  </si>
  <si>
    <t>IID10</t>
  </si>
  <si>
    <t>IBG-24</t>
  </si>
  <si>
    <t>ADDITIONAL SUPPORTING DOCUMENTS</t>
  </si>
  <si>
    <t>A group of business terms providing information about additional supporting documents substantiating the claims made in the Invoice.</t>
  </si>
  <si>
    <t>IID11</t>
  </si>
  <si>
    <t>IBT-122</t>
  </si>
  <si>
    <t>An identifier of the supporting document.</t>
  </si>
  <si>
    <t>IID12</t>
  </si>
  <si>
    <t>IBT-026</t>
  </si>
  <si>
    <t>The date when the Preceding Invoice was issued.</t>
  </si>
  <si>
    <t>IID13</t>
  </si>
  <si>
    <t>IID14</t>
  </si>
  <si>
    <t>IBT-123</t>
  </si>
  <si>
    <t>A description of the supporting document.</t>
  </si>
  <si>
    <t>IID15</t>
  </si>
  <si>
    <t>IID16</t>
  </si>
  <si>
    <t>IBT-125</t>
  </si>
  <si>
    <t>An attached document embedded as binary object or sent together with the invoice.</t>
  </si>
  <si>
    <t>IID17</t>
  </si>
  <si>
    <t>IID18</t>
  </si>
  <si>
    <t>IID19</t>
  </si>
  <si>
    <t>ibt-125-2</t>
  </si>
  <si>
    <t>IID20</t>
  </si>
  <si>
    <t>IBT-124</t>
  </si>
  <si>
    <t>The URL (Uniform Resource Locator) that identifies where the external document is located.</t>
  </si>
  <si>
    <t>IID21</t>
  </si>
  <si>
    <t>ibt-125-1</t>
  </si>
  <si>
    <t>IID22</t>
  </si>
  <si>
    <t>IBG-04</t>
  </si>
  <si>
    <t>SELLER</t>
  </si>
  <si>
    <t>A group of business terms providing information about the Seller.</t>
  </si>
  <si>
    <t>IID23</t>
  </si>
  <si>
    <t>IBT-029</t>
  </si>
  <si>
    <t>An identification of the Seller.</t>
  </si>
  <si>
    <t>IID24</t>
  </si>
  <si>
    <t>IBT-030</t>
  </si>
  <si>
    <t>An identifier issued by an official registrar that identifies the Seller as a legal entity or person.</t>
  </si>
  <si>
    <t>IID25</t>
  </si>
  <si>
    <t>IBT-027</t>
  </si>
  <si>
    <t>The full formal name by which the Seller is registered in the national registry of legal entities or as a Taxable person or otherwise trades as a person or persons.</t>
  </si>
  <si>
    <t>IID26</t>
  </si>
  <si>
    <t>IBT-032</t>
  </si>
  <si>
    <t>The local identification (defined by the Seller’s address) of the Seller for tax purposes or a reference that enables the Seller to state his registered tax status.</t>
  </si>
  <si>
    <t>IBG-06</t>
  </si>
  <si>
    <t>A group of business terms providing contact information about the Seller.</t>
  </si>
  <si>
    <t>IID27</t>
  </si>
  <si>
    <t>IID28</t>
  </si>
  <si>
    <t>IBT-041</t>
  </si>
  <si>
    <t>A contact point for a legal entity or person.</t>
  </si>
  <si>
    <t>IID29</t>
  </si>
  <si>
    <t>IID30</t>
  </si>
  <si>
    <t>IID31</t>
  </si>
  <si>
    <t>IBT-042</t>
  </si>
  <si>
    <t>A phone number for the contact point.</t>
  </si>
  <si>
    <t>IID32</t>
  </si>
  <si>
    <t>IID33</t>
  </si>
  <si>
    <t>IBT-043</t>
  </si>
  <si>
    <t>An e-mail address for the contact point.</t>
  </si>
  <si>
    <t>IBG-05</t>
  </si>
  <si>
    <t>A group of business terms providing information about the address of the Seller.</t>
  </si>
  <si>
    <t>IID34</t>
  </si>
  <si>
    <t>IBT-038</t>
  </si>
  <si>
    <t>The identifier for an addressable group of properties according to the relevant postal service.</t>
  </si>
  <si>
    <t>IID35</t>
  </si>
  <si>
    <t>IBT-035</t>
  </si>
  <si>
    <t>The main address line in an address.</t>
  </si>
  <si>
    <t>IID36</t>
  </si>
  <si>
    <t>IBT-036</t>
  </si>
  <si>
    <t>An additional address line in an address that can be used to give further details supplementing the main line.</t>
  </si>
  <si>
    <t>IID37</t>
  </si>
  <si>
    <t>IBT-162</t>
  </si>
  <si>
    <t>IID38</t>
  </si>
  <si>
    <t>IBT-040</t>
  </si>
  <si>
    <t>A code that identifies the country.</t>
  </si>
  <si>
    <t>IBG-07</t>
  </si>
  <si>
    <t>BUYER</t>
  </si>
  <si>
    <t>A group of business terms providing information about the Buyer.</t>
  </si>
  <si>
    <t>IID39</t>
  </si>
  <si>
    <t>IID40</t>
  </si>
  <si>
    <t>IBT-046</t>
  </si>
  <si>
    <t>An identifier of the Buyer.</t>
  </si>
  <si>
    <t>IID41</t>
  </si>
  <si>
    <t>IBT-044</t>
  </si>
  <si>
    <t>The full name of the Buyer.</t>
  </si>
  <si>
    <t>IID42</t>
  </si>
  <si>
    <t>IBT-047</t>
  </si>
  <si>
    <t>An identifier issued by an official registrar that identifies the Buyer as a legal entity or person.</t>
  </si>
  <si>
    <t>IBG-09</t>
  </si>
  <si>
    <t>A group of business terms providing contact information relevant for the Buyer.</t>
  </si>
  <si>
    <t>IID43</t>
  </si>
  <si>
    <t>IID44</t>
  </si>
  <si>
    <t>IBT-056</t>
  </si>
  <si>
    <t>IID45</t>
  </si>
  <si>
    <t>IID46</t>
  </si>
  <si>
    <t>IID47</t>
  </si>
  <si>
    <t>IBT-057</t>
  </si>
  <si>
    <t>IID48</t>
  </si>
  <si>
    <t>IID49</t>
  </si>
  <si>
    <t>IBT-058</t>
  </si>
  <si>
    <t>IBG-08</t>
  </si>
  <si>
    <t>A group of business terms providing information about the postal address for the Buyer.</t>
  </si>
  <si>
    <t>IID50</t>
  </si>
  <si>
    <t>IBT-053</t>
  </si>
  <si>
    <t>IID51</t>
  </si>
  <si>
    <t>IBT-050</t>
  </si>
  <si>
    <t>IID52</t>
  </si>
  <si>
    <t>IBT-051</t>
  </si>
  <si>
    <t>IID53</t>
  </si>
  <si>
    <t>IBT-163</t>
  </si>
  <si>
    <t>IID54</t>
  </si>
  <si>
    <t>IBT-055</t>
  </si>
  <si>
    <t>IID55</t>
  </si>
  <si>
    <t>IBT-011</t>
  </si>
  <si>
    <t>Project reference</t>
  </si>
  <si>
    <t>The identification of the project the invoice refers to</t>
  </si>
  <si>
    <t>IID56</t>
  </si>
  <si>
    <t>IID57</t>
  </si>
  <si>
    <t>IBT-006</t>
  </si>
  <si>
    <t>Tax accounting currency</t>
  </si>
  <si>
    <t>The currency used for TAX accounting and reporting purposes as accepted or required in the country of the Seller.</t>
  </si>
  <si>
    <t>IID58</t>
  </si>
  <si>
    <t>IBT-005</t>
  </si>
  <si>
    <t>Invoice currency code</t>
  </si>
  <si>
    <t>IID59</t>
  </si>
  <si>
    <t>IBG-10</t>
  </si>
  <si>
    <t>PAYEE</t>
  </si>
  <si>
    <t>IID60</t>
  </si>
  <si>
    <t>IBT-060</t>
  </si>
  <si>
    <t>An identifier for the Payee.</t>
  </si>
  <si>
    <t>IID61</t>
  </si>
  <si>
    <t>IID62</t>
  </si>
  <si>
    <t>IBT-059</t>
  </si>
  <si>
    <t>The name of the Payee.</t>
  </si>
  <si>
    <t>IID63</t>
  </si>
  <si>
    <t>IID64</t>
  </si>
  <si>
    <t>IID65</t>
  </si>
  <si>
    <t>IID66</t>
  </si>
  <si>
    <t>IID67</t>
  </si>
  <si>
    <t>IID68</t>
  </si>
  <si>
    <t>IID69</t>
  </si>
  <si>
    <t>IID70</t>
  </si>
  <si>
    <t>IID71</t>
  </si>
  <si>
    <t>IID72</t>
  </si>
  <si>
    <t>IID73</t>
  </si>
  <si>
    <t>IID74</t>
  </si>
  <si>
    <t>IID75</t>
  </si>
  <si>
    <t>IBG-16</t>
  </si>
  <si>
    <t>PAYMENT INSTRUCTIONS</t>
  </si>
  <si>
    <t>A group of business terms providing information about the payment.</t>
  </si>
  <si>
    <t>IID129</t>
  </si>
  <si>
    <t>IBT-081</t>
  </si>
  <si>
    <t>IID130</t>
  </si>
  <si>
    <t>IBT-082</t>
  </si>
  <si>
    <t>IID131</t>
  </si>
  <si>
    <t>IBG-17</t>
  </si>
  <si>
    <t>A group of business terms to specify credit transfer payments.</t>
  </si>
  <si>
    <t>IID132</t>
  </si>
  <si>
    <t>IID133</t>
  </si>
  <si>
    <t>IBT-084</t>
  </si>
  <si>
    <t>IID134</t>
  </si>
  <si>
    <t>IID135</t>
  </si>
  <si>
    <t>IID136</t>
  </si>
  <si>
    <t>IID137</t>
  </si>
  <si>
    <t>IID138</t>
  </si>
  <si>
    <t>IBG-18</t>
  </si>
  <si>
    <t>A group of business terms providing information about card used for payment contemporaneous with invoice issuance.</t>
  </si>
  <si>
    <t>IID139</t>
  </si>
  <si>
    <t>IBT-087</t>
  </si>
  <si>
    <t>The Primary Account Number (PAN) of the card used for payment.</t>
  </si>
  <si>
    <t>IID140</t>
  </si>
  <si>
    <t>IID141</t>
  </si>
  <si>
    <t>IBT-088</t>
  </si>
  <si>
    <t>The name of the payment card holder.</t>
  </si>
  <si>
    <t>IID142</t>
  </si>
  <si>
    <t>IID143</t>
  </si>
  <si>
    <t>IBG-20</t>
  </si>
  <si>
    <t>DOCUMENT LEVEL ALLOWANCES</t>
  </si>
  <si>
    <t>A group of business terms providing information about allowances applicable to the Invoice as a whole.</t>
  </si>
  <si>
    <t>IID145</t>
  </si>
  <si>
    <t>IBT-096</t>
  </si>
  <si>
    <t>IID146</t>
  </si>
  <si>
    <t>IBT-092</t>
  </si>
  <si>
    <t>IID147</t>
  </si>
  <si>
    <t>IBT-095</t>
  </si>
  <si>
    <t>A coded identification of what TAX category applies to the document level allowance.</t>
  </si>
  <si>
    <t>IBG-23</t>
  </si>
  <si>
    <t>TAX BREAKDOWN</t>
  </si>
  <si>
    <t>IID148</t>
  </si>
  <si>
    <t>IBT-117</t>
  </si>
  <si>
    <t>The total TAX amount for a given TAX category.</t>
  </si>
  <si>
    <t>IID149</t>
  </si>
  <si>
    <t>IID150</t>
  </si>
  <si>
    <t>IBT-116</t>
  </si>
  <si>
    <t>Sum of all taxable amounts subject to a specific TAX category code and TAX category rate (if the TAX category rate is applicable).</t>
  </si>
  <si>
    <t>IID151</t>
  </si>
  <si>
    <t>IBT-118</t>
  </si>
  <si>
    <t>Coded identification of a TAX category.</t>
  </si>
  <si>
    <t>IID152</t>
  </si>
  <si>
    <t>IID153</t>
  </si>
  <si>
    <t>IID154</t>
  </si>
  <si>
    <t>IBT-119</t>
  </si>
  <si>
    <t>IID155</t>
  </si>
  <si>
    <t>IID156</t>
  </si>
  <si>
    <t>IID157</t>
  </si>
  <si>
    <t>IBG-14</t>
  </si>
  <si>
    <t>A group of business terms providing information on the invoice period.</t>
  </si>
  <si>
    <t>IID158</t>
  </si>
  <si>
    <t>IBT-073</t>
  </si>
  <si>
    <t>The date when the Invoice period starts.</t>
  </si>
  <si>
    <t>IID159</t>
  </si>
  <si>
    <t>IBT-074</t>
  </si>
  <si>
    <t>The date when the Invoice period ends.</t>
  </si>
  <si>
    <t>IBG-33</t>
  </si>
  <si>
    <t>INVOICE TERMS</t>
  </si>
  <si>
    <t>Information about the terms that apply to the settlement of the invoice amount.</t>
  </si>
  <si>
    <t>IID160</t>
  </si>
  <si>
    <t>IBT-020</t>
  </si>
  <si>
    <t>A textual description of the payment terms that apply to the amount due for payment (Including description of possible penalties).</t>
  </si>
  <si>
    <t>IID161</t>
  </si>
  <si>
    <t>IBT-177</t>
  </si>
  <si>
    <t>The date before end of which the terms amount shall be settled.</t>
  </si>
  <si>
    <t>IID162</t>
  </si>
  <si>
    <t>IBG-22</t>
  </si>
  <si>
    <t>DOCUMENT TOTALS</t>
  </si>
  <si>
    <t>A group of business terms providing the monetary totals for the Invoice.</t>
  </si>
  <si>
    <t>IID163</t>
  </si>
  <si>
    <t>IBT-108</t>
  </si>
  <si>
    <t>Sum of all charges on document level in the Invoice.</t>
  </si>
  <si>
    <t>IID164</t>
  </si>
  <si>
    <t>IBT-107</t>
  </si>
  <si>
    <t>Sum of all allowances on document level in the Invoice.</t>
  </si>
  <si>
    <t>IID165</t>
  </si>
  <si>
    <t>IBT-109</t>
  </si>
  <si>
    <t>The total amount of the Invoice without TAX.</t>
  </si>
  <si>
    <t>IID166</t>
  </si>
  <si>
    <t>IBT-110</t>
  </si>
  <si>
    <t>The total TAX amount for the Invoice.</t>
  </si>
  <si>
    <t>IID167</t>
  </si>
  <si>
    <t>IBT-112</t>
  </si>
  <si>
    <t>The total amount of the Invoice with tax.</t>
  </si>
  <si>
    <t>IID168</t>
  </si>
  <si>
    <t>IBT-113</t>
  </si>
  <si>
    <t>The sum of amounts which have been paid in advance.</t>
  </si>
  <si>
    <t>IID169</t>
  </si>
  <si>
    <t>IBT-115</t>
  </si>
  <si>
    <t>The outstanding amount that is requested to be paid.</t>
  </si>
  <si>
    <t>IID170</t>
  </si>
  <si>
    <t>IBT-106</t>
  </si>
  <si>
    <t>Sum of all Invoice line net amounts in the Invoice.</t>
  </si>
  <si>
    <t>IID171</t>
  </si>
  <si>
    <t>IID172</t>
  </si>
  <si>
    <t>IID173</t>
  </si>
  <si>
    <t>IID174</t>
  </si>
  <si>
    <t>IID175</t>
  </si>
  <si>
    <t>IID176</t>
  </si>
  <si>
    <t>IID177</t>
  </si>
  <si>
    <t>IID178</t>
  </si>
  <si>
    <t>IID179</t>
  </si>
  <si>
    <t>IID180</t>
  </si>
  <si>
    <t>IID182</t>
  </si>
  <si>
    <t>IID183</t>
  </si>
  <si>
    <t>IID184</t>
  </si>
  <si>
    <t>IID185</t>
  </si>
  <si>
    <t>IID186</t>
  </si>
  <si>
    <t>IID187</t>
  </si>
  <si>
    <t>IID188</t>
  </si>
  <si>
    <t>IID189</t>
  </si>
  <si>
    <t>IID190</t>
  </si>
  <si>
    <t>IID191</t>
  </si>
  <si>
    <t>IID192</t>
  </si>
  <si>
    <t>IID193</t>
  </si>
  <si>
    <t>IID194</t>
  </si>
  <si>
    <t>IID195</t>
  </si>
  <si>
    <t>IID196</t>
  </si>
  <si>
    <t>IID197</t>
  </si>
  <si>
    <t>IID206</t>
  </si>
  <si>
    <t>IBT-014</t>
  </si>
  <si>
    <t>Sales order reference</t>
  </si>
  <si>
    <t>An identifier of a referenced sales order issued by the Seller.</t>
  </si>
  <si>
    <t>IID207</t>
  </si>
  <si>
    <t>IID208</t>
  </si>
  <si>
    <t>IBT-013</t>
  </si>
  <si>
    <t>Purchase order reference</t>
  </si>
  <si>
    <t>IID209</t>
  </si>
  <si>
    <t>IID210</t>
  </si>
  <si>
    <t>IBT-012</t>
  </si>
  <si>
    <t>Contract reference</t>
  </si>
  <si>
    <t>The identification of a contract.</t>
  </si>
  <si>
    <t>IID211</t>
  </si>
  <si>
    <t>IBG-13</t>
  </si>
  <si>
    <t>DELIVERY INFORMATION</t>
  </si>
  <si>
    <t>A group of business terms providing information about where and when the goods and services invoiced are delivered.</t>
  </si>
  <si>
    <t>IID212</t>
  </si>
  <si>
    <t>IID213</t>
  </si>
  <si>
    <t>IID214</t>
  </si>
  <si>
    <t>IBT-070</t>
  </si>
  <si>
    <t>The name of the party to which the goods and services are delivered.</t>
  </si>
  <si>
    <t>IBG-15</t>
  </si>
  <si>
    <t>A group of business terms providing information about the address to which goods and services invoiced were or are delivered.</t>
  </si>
  <si>
    <t>IID215</t>
  </si>
  <si>
    <t>IBT-078</t>
  </si>
  <si>
    <t>IID216</t>
  </si>
  <si>
    <t>IBT-075</t>
  </si>
  <si>
    <t>IID217</t>
  </si>
  <si>
    <t>IBT-076</t>
  </si>
  <si>
    <t>IID218</t>
  </si>
  <si>
    <t>IBT-165</t>
  </si>
  <si>
    <t>IID219</t>
  </si>
  <si>
    <t>IBT-080</t>
  </si>
  <si>
    <t>IID220</t>
  </si>
  <si>
    <t>IBT-072</t>
  </si>
  <si>
    <t>the date on which the supply of goods or services was made or completed.</t>
  </si>
  <si>
    <t>IID221</t>
  </si>
  <si>
    <t>IBT-016</t>
  </si>
  <si>
    <t>Despatch advice reference</t>
  </si>
  <si>
    <t>An identifier of a referenced despatch advice.</t>
  </si>
  <si>
    <t>IID222</t>
  </si>
  <si>
    <t>IID223</t>
  </si>
  <si>
    <t>IID224</t>
  </si>
  <si>
    <t>IID225</t>
  </si>
  <si>
    <t>IBG-36</t>
  </si>
  <si>
    <t>IBT-188</t>
  </si>
  <si>
    <t>An identifiers for a document that the invoice line referes to.</t>
  </si>
  <si>
    <t>IID274</t>
  </si>
  <si>
    <t>IID275</t>
  </si>
  <si>
    <t>IID276</t>
  </si>
  <si>
    <t>IID277</t>
  </si>
  <si>
    <t>IBT-183</t>
  </si>
  <si>
    <t>IID278</t>
  </si>
  <si>
    <t>IBT-132</t>
  </si>
  <si>
    <t>IID279</t>
  </si>
  <si>
    <t>IBT-189</t>
  </si>
  <si>
    <t>A code that qualifies the type of the document that is referenced.</t>
  </si>
  <si>
    <t>IID280</t>
  </si>
  <si>
    <t>IID281</t>
  </si>
  <si>
    <t>IID282</t>
  </si>
  <si>
    <t>IID283</t>
  </si>
  <si>
    <t>IID284</t>
  </si>
  <si>
    <t>IID285</t>
  </si>
  <si>
    <t>IBG-29</t>
  </si>
  <si>
    <t>A group of business terms providing information about the price applied for the goods and services invoiced on the Invoice line.</t>
  </si>
  <si>
    <t>IBT-146</t>
  </si>
  <si>
    <t>IID289</t>
  </si>
  <si>
    <t>IBT-149</t>
  </si>
  <si>
    <t>The number of item units to which the price applies.</t>
  </si>
  <si>
    <t>IID290</t>
  </si>
  <si>
    <t>IBT-150</t>
  </si>
  <si>
    <t>The unit of measure that applies to the Item price base quantity.</t>
  </si>
  <si>
    <t>IID291</t>
  </si>
  <si>
    <t>IID292</t>
  </si>
  <si>
    <t>IID293</t>
  </si>
  <si>
    <t>IID294</t>
  </si>
  <si>
    <t>IBT-129</t>
  </si>
  <si>
    <t>The quantity of items (goods or services) that is charged in the Invoice line.</t>
  </si>
  <si>
    <t>IID295</t>
  </si>
  <si>
    <t>IBT-130</t>
  </si>
  <si>
    <t>The unit of measure that applies to the invoiced quantity.</t>
  </si>
  <si>
    <t>IID296</t>
  </si>
  <si>
    <t>IID297</t>
  </si>
  <si>
    <t>IID298</t>
  </si>
  <si>
    <t>IBT-131</t>
  </si>
  <si>
    <t>IID299</t>
  </si>
  <si>
    <t>IBT-151</t>
  </si>
  <si>
    <t>The TAX category code for the invoiced item.</t>
  </si>
  <si>
    <t>IID300</t>
  </si>
  <si>
    <t>IID301</t>
  </si>
  <si>
    <t>IBT-152</t>
  </si>
  <si>
    <t>IID302</t>
  </si>
  <si>
    <t>IBG-27</t>
  </si>
  <si>
    <t>A group of business terms providing information about allowances applicable to the individual Invoice line.</t>
  </si>
  <si>
    <t>IID311</t>
  </si>
  <si>
    <t>IID312</t>
  </si>
  <si>
    <t>IBT-137</t>
  </si>
  <si>
    <t>IID313</t>
  </si>
  <si>
    <t>IBT-140</t>
  </si>
  <si>
    <t>IID314</t>
  </si>
  <si>
    <t>IBT-139</t>
  </si>
  <si>
    <t>IBG-26</t>
  </si>
  <si>
    <t>A group of business terms providing information about the period relevant for the Invoice line.</t>
  </si>
  <si>
    <t>IID318</t>
  </si>
  <si>
    <t>IBT-134</t>
  </si>
  <si>
    <t>The date when the Invoice period for this Invoice line starts.</t>
  </si>
  <si>
    <t>IID319</t>
  </si>
  <si>
    <t>IBT-135</t>
  </si>
  <si>
    <t>The date when the Invoice period for this Invoice line ends.</t>
  </si>
  <si>
    <t>IBG-31</t>
  </si>
  <si>
    <t>A group of business terms providing information about the goods and services invoiced.</t>
  </si>
  <si>
    <t>IID320</t>
  </si>
  <si>
    <t>IID321</t>
  </si>
  <si>
    <t>IBT-153</t>
  </si>
  <si>
    <t>A name for an item.</t>
  </si>
  <si>
    <t>IID322</t>
  </si>
  <si>
    <t>IBT-154</t>
  </si>
  <si>
    <t>A description for an item.</t>
  </si>
  <si>
    <t>IID323</t>
  </si>
  <si>
    <t>CL1</t>
  </si>
  <si>
    <t>ID1</t>
  </si>
  <si>
    <t>CL2</t>
  </si>
  <si>
    <t>CL3</t>
  </si>
  <si>
    <t>CL4</t>
  </si>
  <si>
    <t>CL5</t>
  </si>
  <si>
    <t>ICL1</t>
  </si>
  <si>
    <t>IID1</t>
  </si>
  <si>
    <t>ICL2</t>
  </si>
  <si>
    <t>ICL3</t>
  </si>
  <si>
    <t>ICL4</t>
  </si>
  <si>
    <t>ICL5</t>
  </si>
  <si>
    <t>ICL6</t>
  </si>
  <si>
    <t>ICL7</t>
  </si>
  <si>
    <t>ICL8</t>
  </si>
  <si>
    <t>ICL9</t>
  </si>
  <si>
    <t>ICL10</t>
  </si>
  <si>
    <t>ICL11</t>
  </si>
  <si>
    <t>ICL12</t>
  </si>
  <si>
    <t>ICL13</t>
  </si>
  <si>
    <t>ICL15</t>
  </si>
  <si>
    <t>ICL27</t>
  </si>
  <si>
    <t>ICL28</t>
  </si>
  <si>
    <t>ICL29</t>
  </si>
  <si>
    <t>ICL30</t>
  </si>
  <si>
    <t>ICL31</t>
  </si>
  <si>
    <t>ICL32</t>
  </si>
  <si>
    <t>ICL33</t>
  </si>
  <si>
    <t>ICL34</t>
  </si>
  <si>
    <t>ICL35</t>
  </si>
  <si>
    <t>ICL36</t>
  </si>
  <si>
    <t>ICL37</t>
  </si>
  <si>
    <t>ICL38</t>
  </si>
  <si>
    <t>ICL39</t>
  </si>
  <si>
    <t>ICL40</t>
  </si>
  <si>
    <t>ICL41</t>
  </si>
  <si>
    <t>ICL42</t>
  </si>
  <si>
    <t>ICL43</t>
  </si>
  <si>
    <t>ICL46</t>
  </si>
  <si>
    <t>ICL47</t>
  </si>
  <si>
    <t>ICL48</t>
  </si>
  <si>
    <t>ICL49</t>
  </si>
  <si>
    <t>ICL50</t>
  </si>
  <si>
    <t>ICL51</t>
  </si>
  <si>
    <t>ICL52</t>
  </si>
  <si>
    <t>明細行</t>
  </si>
  <si>
    <t>ICL65</t>
  </si>
  <si>
    <t>ICL66</t>
  </si>
  <si>
    <t>ICL67</t>
  </si>
  <si>
    <t>単価基準数量単位コード</t>
  </si>
  <si>
    <t>単価基準数量単位のコード名</t>
  </si>
  <si>
    <t>ICL69</t>
  </si>
  <si>
    <t>数量単位コード</t>
  </si>
  <si>
    <t>数量単位のコード名</t>
  </si>
  <si>
    <t>ICL70</t>
  </si>
  <si>
    <t>ICL73</t>
  </si>
  <si>
    <t>ICL75</t>
  </si>
  <si>
    <t>ICL76</t>
  </si>
  <si>
    <t>Semmantic Sort</t>
  </si>
  <si>
    <t>Aligned Cardinality</t>
  </si>
  <si>
    <t>Level</t>
  </si>
  <si>
    <t>名称</t>
  </si>
  <si>
    <t>Semantic datatype</t>
  </si>
  <si>
    <t>Desc</t>
  </si>
  <si>
    <t>定義</t>
  </si>
  <si>
    <t>Explanation</t>
  </si>
  <si>
    <t>解説</t>
  </si>
  <si>
    <t>Example</t>
  </si>
  <si>
    <t>Syntax Sort</t>
  </si>
  <si>
    <t>UBL element</t>
  </si>
  <si>
    <t>UBL datatype</t>
  </si>
  <si>
    <t>selectors</t>
  </si>
  <si>
    <t>UBL syntax binding XPath</t>
  </si>
  <si>
    <t>Restricted syntax cardinality</t>
  </si>
  <si>
    <t>UBL Occurrence</t>
  </si>
  <si>
    <t>Invoice</t>
  </si>
  <si>
    <t>デジタルインボイス</t>
  </si>
  <si>
    <t>Commercial invoice</t>
  </si>
  <si>
    <t>請求書</t>
  </si>
  <si>
    <t>ubl:Invoice</t>
  </si>
  <si>
    <t>InvoiceType</t>
  </si>
  <si>
    <t>請求書番号</t>
  </si>
  <si>
    <t>Identifier</t>
  </si>
  <si>
    <t>請求書の一意識別番号。</t>
  </si>
  <si>
    <t>売り手が付番した請求書を一意に識別する番号または文字列。</t>
  </si>
  <si>
    <t>0156</t>
  </si>
  <si>
    <t>cbc:ID</t>
  </si>
  <si>
    <t>udt:IdentifierType</t>
  </si>
  <si>
    <t>ubl:Invoice/cbc:ID</t>
  </si>
  <si>
    <t>請求書発行日</t>
  </si>
  <si>
    <t>Date</t>
  </si>
  <si>
    <t>請求書の発行日付。</t>
  </si>
  <si>
    <t xml:space="preserve">The date is described in the Christian era and is YYYY-MM-DD. </t>
  </si>
  <si>
    <t>日付表示は西暦表示で、YYYY-MM-DD となる。</t>
  </si>
  <si>
    <t>cbc:IssueDate</t>
  </si>
  <si>
    <t>udt:DateType</t>
  </si>
  <si>
    <t>ubl:Invoice/cbc:IssueDate</t>
  </si>
  <si>
    <t>Invoice issue time</t>
  </si>
  <si>
    <t>請求書発行時刻</t>
  </si>
  <si>
    <t>Time</t>
  </si>
  <si>
    <t>The time of day when an invoice was issued</t>
  </si>
  <si>
    <t>請求書の発行時刻。</t>
  </si>
  <si>
    <t>cbc:IssueTime</t>
  </si>
  <si>
    <t>udt:TimeType</t>
  </si>
  <si>
    <t>ubl:Invoice/cbc:IssueTime</t>
  </si>
  <si>
    <t>請求書タイプコード</t>
  </si>
  <si>
    <t>Code</t>
  </si>
  <si>
    <t>この文書のタイプを識別するコード。請求書の機能を特定するためのコード。</t>
  </si>
  <si>
    <t>適格請求書は380</t>
  </si>
  <si>
    <t>cbc:InvoiceTypeCode</t>
  </si>
  <si>
    <t>udt:CodeType</t>
  </si>
  <si>
    <t>ubl:Invoice/cbc:InvoiceTypeCode</t>
  </si>
  <si>
    <t>請求書通貨コード</t>
  </si>
  <si>
    <t>The currency in which all Invoice amounts are given	 except for the Total TAX amount in accounting currency.</t>
  </si>
  <si>
    <t>請求書に記載された通貨を表すコード。会計通貨での請求書消費税合計金額を除き、請求書に記載されている全て金額の表示の通貨コード。</t>
  </si>
  <si>
    <t xml:space="preserve">The currency code must be the one listed in the ISO 4217 Currency codes. </t>
  </si>
  <si>
    <t>通貨コードは、ISO 4217 Currency codes で定められているものを使用しなければならない。</t>
  </si>
  <si>
    <t>JPY</t>
  </si>
  <si>
    <t>cbc:DocumentCurrencyCode</t>
  </si>
  <si>
    <t>ubl:Invoice/cbc:DocumentCurrencyCode</t>
  </si>
  <si>
    <t>税会計報告用通貨コード</t>
  </si>
  <si>
    <t>会計報告や税務報告に使用する通貨を表すコード。売り手の国で認められたもしくは要求された会計報告や税務報告に使用する通貨を表すコード。</t>
  </si>
  <si>
    <t>cbc:TaxCurrencyCode</t>
  </si>
  <si>
    <t>ubl:Invoice/cbc:TaxCurrencyCode</t>
  </si>
  <si>
    <t>TAX point date</t>
  </si>
  <si>
    <t>課税基準日</t>
  </si>
  <si>
    <t>The date when the TAX becomes accountable for the Seller and for the Buyer in so far as that date can be determined and differs from the date of issue of the invoice	 according to the TAX directive.</t>
  </si>
  <si>
    <t xml:space="preserve">The date is described in the Christian era and is YYYY-MM-DD. 
</t>
  </si>
  <si>
    <t>cbc:TaxPointDate</t>
  </si>
  <si>
    <t>ubl:Invoice/cbc:TaxPointDate</t>
  </si>
  <si>
    <t>TAX point date code</t>
  </si>
  <si>
    <t>課税基準日コード</t>
  </si>
  <si>
    <t>The code of the date when the TAX becomes accountable for the Seller and for the Buyer.</t>
  </si>
  <si>
    <t>売り手、買い手が税を記帳する日付が何であるかを示すコード。</t>
  </si>
  <si>
    <t>The TAX point date code must be the one listed in the UNCL2005 subset. 
3 Invoice document issue date time 
35 Delivery date/time	 actual
432 Paid to date</t>
  </si>
  <si>
    <t>VAT date code (UNCL2005 subset) から選択する。
3 Invoice document issue date time (請求書発行日付時刻)
35 Delivery date/time	 actual (実際納入日付時刻)
432 Paid to date (支払日)</t>
  </si>
  <si>
    <t>cbc:DescriptionCode</t>
  </si>
  <si>
    <t>ubl:Invoice/cac:InvoicePeriod/cbc:DescriptionCode</t>
  </si>
  <si>
    <t>Payment due date</t>
  </si>
  <si>
    <t>The date when the payment is due.</t>
  </si>
  <si>
    <t>支払条件で示された支払期日。</t>
  </si>
  <si>
    <t>cbc:DueDate</t>
  </si>
  <si>
    <t>ubl:Invoice/cbc:DueDate</t>
  </si>
  <si>
    <t>Buyer reference</t>
  </si>
  <si>
    <t>買い手参照</t>
  </si>
  <si>
    <t>Text</t>
  </si>
  <si>
    <t>An identifier assigned by the Buyer used for internal routing purposes.</t>
  </si>
  <si>
    <t>買い手によって割り当てられたIDで、買い手の請求書精算業務の処理ワークフローで使用する。</t>
  </si>
  <si>
    <t>The element is used for the reference of who ordered the products/services. Example being the name of the person ordering	 employee number or a code identifying this person or department/group. Your ref is often used for internal routing at recipient	 and hence it is important to fill this element with the correct values according to the need of the recipient.</t>
  </si>
  <si>
    <t>この項目は、誰が製品/サービスを注文したかを参照するために使用される。 たとえば、注文者の名前、従業員番号、またはこの人物または部門/グループを識別するコード。参照は受信者の自動処理ワークフローによく使用されるため、受信者の必要に応じてこの項目に正しい値を入力することが重要。</t>
  </si>
  <si>
    <t>0150abc</t>
  </si>
  <si>
    <t>cbc:BuyerReference</t>
  </si>
  <si>
    <t>udt:TextType</t>
  </si>
  <si>
    <t>ubl:Invoice/cbc:BuyerReference</t>
  </si>
  <si>
    <t>プロジェクト参照</t>
  </si>
  <si>
    <t>Document Reference</t>
  </si>
  <si>
    <t>インボイスが参照するプロジェクトのID。</t>
  </si>
  <si>
    <t>ubl:Invoice/cac:ProjectReference/cbc:ID</t>
  </si>
  <si>
    <t>契約書参照</t>
  </si>
  <si>
    <t>参照する契約書に記載された文書番号。</t>
  </si>
  <si>
    <t>ubl:Invoice/cac:ContractDocumentReference/cbc:ID</t>
  </si>
  <si>
    <t>購買発注参照</t>
  </si>
  <si>
    <t>An identifier of a referenced purchase order	 issued by the Buyer.</t>
  </si>
  <si>
    <t>買い手が発行した購買発注を参照する場合の当該購買発注に記載の文書番号。</t>
  </si>
  <si>
    <t>The customer will issue an order with a unique order number. 
This unique purchase order number should be supplied as the order reference on the invoice. If order reference is stated at header level	 the order reference element on line level can be used to state the order line numbers.</t>
  </si>
  <si>
    <t>買い手は一意の注文番号で注文を発行する。 この一意の注文番号は、請求書の購買発注参照として提供する必要がある。購買発注参照が文書レベルで記述されている場合、明細行の 購買発注参照を使用して、購買発注の明細行番号を記述することができる。</t>
  </si>
  <si>
    <t>O-998877</t>
  </si>
  <si>
    <t>ubl:Invoice/cac:OrderReference/cbc:ID</t>
  </si>
  <si>
    <t>受注参照</t>
  </si>
  <si>
    <t>売り手が発行した受注を参照する場合の当該受注に記載の文書番号。</t>
  </si>
  <si>
    <t>A sales order is issued by the seller	 confirming the sale of specified products. 
NOTE: In the invoice	 both a purchase order and a sales order reference can be given	 but be aware that an invoice instance cannot have a sales order reference	 without the corresponding purchase order reference.</t>
  </si>
  <si>
    <t>販売注文は、指定された製品の販売を確認する売り手によって発行される。 注: 請求書では、購買発注参照と販売注文に対応する受注参照の両方を指定できるが、対応する購買発注参照がなければ、請求書に受注参照を含めることはできないことに注意。</t>
  </si>
  <si>
    <t>SO-12343</t>
  </si>
  <si>
    <t>cbc:SalesOrderID</t>
  </si>
  <si>
    <t>ubl:Invoice/cac:OrderReference/cbc:SalesOrderID</t>
  </si>
  <si>
    <t>Receiving advice reference</t>
  </si>
  <si>
    <t>受取通知書参照</t>
  </si>
  <si>
    <t>An identifier of a referenced receiving advice.</t>
  </si>
  <si>
    <t>参照する受取通知書に買い手が付番した番号。</t>
  </si>
  <si>
    <t>ubl:Invoice/cac:ReceiptDocumentReference/cbc:ID</t>
  </si>
  <si>
    <t>出荷案内書参照</t>
  </si>
  <si>
    <t>参照する出荷案内書に売り手が付番した番号。</t>
  </si>
  <si>
    <t>ubl:Invoice/cac:DespatchDocumentReference/cbc:ID</t>
  </si>
  <si>
    <t>Tender or lot reference</t>
  </si>
  <si>
    <t>入札又はロット参照</t>
  </si>
  <si>
    <t>The identification of the call for tender or lot the invoice relates to.</t>
  </si>
  <si>
    <t>参照する入札またはロットの番号。</t>
  </si>
  <si>
    <t>ubl:Invoice/cac:OriginatorDocumentReference/cbc:ID</t>
  </si>
  <si>
    <t>Invoiced object identifier</t>
  </si>
  <si>
    <t>請求するオブジェクトID</t>
  </si>
  <si>
    <t>An identifier for an object on which the invoice is based	 given by the Seller.</t>
  </si>
  <si>
    <t>請求書の根拠となるIDで、売り手が指定。請求書の根拠となるオブジェクトのIDで、売り手が指定したもの。</t>
  </si>
  <si>
    <t>ubl:Invoice/cac:AdditionalDocumentReference/cbc:ID</t>
  </si>
  <si>
    <t>The identification scheme identifier of the Invoiced object identifier.</t>
  </si>
  <si>
    <t>請求するオブジェクトIDのスキーマID</t>
  </si>
  <si>
    <t>If it may be not clear for the receiver what scheme is used for the identifier	 a conditional scheme identifier should be used that shall be chosen from the UNTDID 1153 code list [6] entries.</t>
  </si>
  <si>
    <t>受信者にとって、IDにどのスキーマが使用されているかが明確でない場合は、UNTDID1153コードリストから選択される条件付きスキーマIDを使用する必要がある。</t>
  </si>
  <si>
    <t>@schemeID</t>
  </si>
  <si>
    <t>xsd:normalizedString</t>
  </si>
  <si>
    <t>ubl:Invoice/cac:AdditionalDocumentReference/cbc:ID/@schemeID</t>
  </si>
  <si>
    <t>Buyer accounting reference</t>
  </si>
  <si>
    <t>買い手会計参照</t>
  </si>
  <si>
    <t>A textual value that specifies where to book the relevant data into the Buyer’s financial accounts.</t>
  </si>
  <si>
    <t>買い手の財務勘定科目に関連データを記帳する場所を指定する。買い手のどの勘定に関連データを記帳すべきかを指定するためのテキスト値。</t>
  </si>
  <si>
    <t>4217:2323:2323</t>
  </si>
  <si>
    <t>cbc:AccountingCost</t>
  </si>
  <si>
    <t>支払条件</t>
  </si>
  <si>
    <t>請求金額の決済に適用される条件に関する情報。</t>
  </si>
  <si>
    <t>cac:PaymentTerms</t>
  </si>
  <si>
    <t>cac:PaymentTermsType</t>
  </si>
  <si>
    <t>ubl:Invoice/cac:PaymentTerms</t>
  </si>
  <si>
    <t>Terms payment instructions ID</t>
  </si>
  <si>
    <t>支払条件指示ID</t>
  </si>
  <si>
    <t>The payment instructions that apply to these payment terms.</t>
  </si>
  <si>
    <t>これらの支払条件を適用する支払指示。</t>
  </si>
  <si>
    <t>cbc:PaymentMeansID</t>
  </si>
  <si>
    <t>ubl:Invoice/cac:PaymentTerms/cbc:PaymentMeansID</t>
  </si>
  <si>
    <t>Payment terms</t>
  </si>
  <si>
    <t>支払額に適用される支払条件の説明(罰則の記載を含む)。支払条件の文字による説明。</t>
  </si>
  <si>
    <t>英語での慣用例文 PIA	 Net 30	EOM	21 MFI	1% 10 Net 30	COD	1MD	etc. 
振込手数料を売り手買い手のどちらが負担するかといった情報をテキスト情報として入れ込むことは可能。</t>
  </si>
  <si>
    <t>月末締め翌月20日払い	 銀行手数料振込人負担</t>
  </si>
  <si>
    <t>cbc:Note</t>
  </si>
  <si>
    <t>ubl:Invoice/cac:PaymentTerms/cbc:Note</t>
  </si>
  <si>
    <t>Terms amount</t>
  </si>
  <si>
    <t>支払条件金額</t>
  </si>
  <si>
    <t>Amount</t>
  </si>
  <si>
    <t>The payment amount that these terms apply to.</t>
  </si>
  <si>
    <t>これらの条件が適用される支払金額。</t>
  </si>
  <si>
    <t>cbc:Amount</t>
  </si>
  <si>
    <t>udt:AmountType</t>
  </si>
  <si>
    <t>ubl:Invoice/cac:PaymentTerms/cbc:Amount</t>
  </si>
  <si>
    <t>Terms installment due date</t>
  </si>
  <si>
    <t>分割支払支払期日</t>
  </si>
  <si>
    <t>分割支払の場合の各支払期日。</t>
  </si>
  <si>
    <t>cbc:InstallmentDueDate</t>
  </si>
  <si>
    <t>ubl:Invoice/cac:PaymentTerms/cbc:InstallmentDueDate</t>
  </si>
  <si>
    <t>Invoice note</t>
  </si>
  <si>
    <t>請求書注釈内容</t>
  </si>
  <si>
    <t>注釈の内容を入力するフリースペース。</t>
  </si>
  <si>
    <t>ubl:Invoice/cbc:Note</t>
  </si>
  <si>
    <t>プロセスコントロール</t>
  </si>
  <si>
    <t>請求書に適用するビジネスプロセス及びルールについての情報を提供するビジネス用語のグループ。</t>
  </si>
  <si>
    <t>Business process type</t>
  </si>
  <si>
    <t>ビジネスプロセスタイプ</t>
  </si>
  <si>
    <t>Identifies the business process context in which the transaction appears	 to enable the Buyer to process the Invoice in an appropriate way.</t>
  </si>
  <si>
    <t>取引プロセスの名称。買い手が適切な方法で請求書を処理することができるように、取引が行われたビジネスプロセスを識別する。</t>
  </si>
  <si>
    <t>urn:fdc:peppol.eu:2017:poacc:billing:01:1.0</t>
  </si>
  <si>
    <t>cbc:ProfileID</t>
  </si>
  <si>
    <t>ubl:Invoice/cbc:ProfileID</t>
  </si>
  <si>
    <t>Specification identifier</t>
  </si>
  <si>
    <t>仕様ID</t>
  </si>
  <si>
    <t>An identification of the specification containing the total set of rules regarding semantic content	 cardinalities and business rules to which the data contained in the instance document conforms.</t>
  </si>
  <si>
    <t>取引プロセスのID。セマンティックコンテンツ、カーディナリティや、インスタンス文書に含まれているデータが準拠すべきビジネスルールに関するルール一式を含む、仕様を識別する。</t>
  </si>
  <si>
    <t>urn:fdc:peppol:jp:billing:3.0</t>
  </si>
  <si>
    <t>cbc:CustomizationID</t>
  </si>
  <si>
    <t>ubl:Invoice/cbc:CustomizationID</t>
  </si>
  <si>
    <t>PRECEDING INVOICE REFERENCE</t>
  </si>
  <si>
    <t>先行請求書への参照</t>
  </si>
  <si>
    <t>A group of business terms providing information on one or more preceding Invoices.</t>
  </si>
  <si>
    <t>1つのあるいはそれ以上の先行請求書に関する情報を提供するビジネス用語のグループ。</t>
  </si>
  <si>
    <t>A credit note or negative invoice can refer to one or more initial invoice(s). 
This is done in the business group IBG-03 Preceding invoice reference	 providing the invoice number and issue date. 
The issue date shall be provided in case the preceding invoice reference is not unique. In case correction applies to a large number of invoices	 the invoicing period (IBG-14)	 as necessary combined with a clarifying invoice note (IBT-22)	 may instead be be given at document level.</t>
  </si>
  <si>
    <t>クレジットノートまたはマイナスの請求書は、1 つまたは複数の先行請求書を参照できる。 
これは、IBG-03 先行請求書への参照で行われ、請求書番号と発行日が提供される。 
発行日は、先行請求書参照が一意でない場合に提供されるものとする。 修正が多数の請求書に適用される場合、請求期間 (IBG-14) は、必要に応じて明確な請求書メモ (IBT-22) と組み合わせて、文書レベルで指定できる。</t>
  </si>
  <si>
    <t>cac:BillingReference</t>
  </si>
  <si>
    <t>cac:BillingReferenceType</t>
  </si>
  <si>
    <t>ubl:Invoice/cac:BillingReference</t>
  </si>
  <si>
    <t>Preceding Invoice reference</t>
  </si>
  <si>
    <t>The identification of an Invoice that was previously sent by the Seller.</t>
  </si>
  <si>
    <t>売り手が以前に送付した請求書番号。</t>
  </si>
  <si>
    <t>ubl:Invoice/cac:BillingReference/cac:InvoiceDocumentReference/cbc:ID</t>
  </si>
  <si>
    <t>Preceding Invoice issue date</t>
  </si>
  <si>
    <t>先行請求書発行日</t>
  </si>
  <si>
    <t>先行請求書の発行日。</t>
  </si>
  <si>
    <t>ubl:Invoice/cac:BillingReference/cac:InvoiceDocumentReference/cbc:IssueDate</t>
  </si>
  <si>
    <t>売り手</t>
  </si>
  <si>
    <t>売り手に係る情報を提供するビジネス用語のグループ。</t>
  </si>
  <si>
    <t>cac:AccountingSupplierParty</t>
  </si>
  <si>
    <t>cac:SupplierPartyType</t>
  </si>
  <si>
    <t>ubl:Invoice/cac:AccountingSupplierParty</t>
  </si>
  <si>
    <t>Seller name</t>
  </si>
  <si>
    <t>売り手名称</t>
  </si>
  <si>
    <t>売り手が所在国の法人登録簿に法人、または課税対象者として登録されている、またはその他の方法で1人または複数の人として登録されている完全な正式名称。</t>
  </si>
  <si>
    <t>株式会社 〇〇商事</t>
  </si>
  <si>
    <t>cbc:RegistrationName</t>
  </si>
  <si>
    <t>udt:NameType</t>
  </si>
  <si>
    <t>ubl:Invoice/cac:AccountingSupplierParty/cac:Party/cac:PartyLegalEntity/cbc:RegistrationName</t>
  </si>
  <si>
    <t>Seller trading name</t>
  </si>
  <si>
    <t>売り手商号</t>
  </si>
  <si>
    <t>A name by which the Seller is known	 other than Seller name (also known as Business name).</t>
  </si>
  <si>
    <t>売り手名称以外で、知られているビジネス上の名称（商号ともよばれる）。</t>
  </si>
  <si>
    <t>cbc:Name</t>
  </si>
  <si>
    <t>ubl:Invoice/cac:AccountingSupplierParty/cac:Party/cac:PartyName/cbc:Name</t>
  </si>
  <si>
    <t>Seller identifier</t>
  </si>
  <si>
    <t>売り手ID</t>
  </si>
  <si>
    <t>売り手を表すID。</t>
  </si>
  <si>
    <t>ubl:Invoice/cac:AccountingSupplierParty/cac:Party/cac:PartyIdentification/cbc:ID</t>
  </si>
  <si>
    <t>Seller identifier Scheme identifier</t>
  </si>
  <si>
    <t>スキーマID</t>
  </si>
  <si>
    <t>If used, the identification scheme identifier shall be chosen from the entries of the list published by the ISO/IEC 6523 maintenance agency.</t>
  </si>
  <si>
    <t>使用する場合、識別スキーマは、ISO/IEC6523保守機関として公開されているリストから選択しなければならない。</t>
  </si>
  <si>
    <t>ubl:Invoice/cac:AccountingSupplierParty/cac:Party/cac:PartyIdentification/cbc:ID/@schemeID</t>
  </si>
  <si>
    <t>Seller legal registration identifier</t>
  </si>
  <si>
    <t>売り手法人ID</t>
  </si>
  <si>
    <t>公的機関が発行した売り手を法人や個人として識別するID。</t>
  </si>
  <si>
    <t>cbc:CompanyID</t>
  </si>
  <si>
    <t>ubl:Invoice/cac:AccountingSupplierParty/cac:Party/cac:PartyLegalEntity/cbc:CompanyID</t>
  </si>
  <si>
    <t>Seller legal registration identifier Scheme identifier</t>
  </si>
  <si>
    <t>If used	 the identification scheme shall be chosen from the entries of the list published by the ISO/IEC 6523 maintenance agency.</t>
  </si>
  <si>
    <t>使用する場合、識別スキーマは、ISO/IEC 6523 保守機関が公開しているリストから選択しなければならない。</t>
  </si>
  <si>
    <t>For example	 0188 Corporate Number of The Social Security and Tax Number System</t>
  </si>
  <si>
    <t>ISO/IEC 6523 保守機関として登録されている番号。国税庁は0188。</t>
  </si>
  <si>
    <t>0188</t>
  </si>
  <si>
    <t>ubl:Invoice/cac:AccountingSupplierParty/cac:Party/cac:PartyLegalEntity/cbc:CompanyID/@schemeID</t>
  </si>
  <si>
    <t>Seller TAX identifier</t>
  </si>
  <si>
    <t>売り手税ID</t>
  </si>
  <si>
    <t>The Seller’s TAX identifier (also known as Seller TAX identification number).</t>
  </si>
  <si>
    <t>売り手の税ID(売り手の税識別番号ともよばれる）。</t>
  </si>
  <si>
    <t>日本の場合は、適格請求書発行事業者登録番号 T+法人番号（国税庁）。</t>
  </si>
  <si>
    <t>T1234567890123</t>
  </si>
  <si>
    <t>ubl:Invoice/cac:AccountingSupplierParty/cac:Party/cac:PartyTaxScheme/cbc:CompanyID</t>
  </si>
  <si>
    <t>Seller TAX registration identifier</t>
  </si>
  <si>
    <t>売り手税登録ID</t>
  </si>
  <si>
    <t>税務上の売り手の所在地における登録ID（売り手の住所で定義された値）。または売り手が登録済みの税務状況を示すことを可能にする参照ID。</t>
  </si>
  <si>
    <t>In case of Japan	 it is supposed that ibt-029	 ibt-030	 ibt-031 and ibt-034 are used in the following way. 
ibt-029 is used to set identifier issued by numbering agencies (such as JIPDEC	 TDB	 TSR)	 ibt-030 is used to set  identifier issued by government/tax authority	 ibt-031 is used to set Japan consumption tax registration number	 and ibt-034 is used to set user ID of Peppol eDelivery Network.</t>
  </si>
  <si>
    <t>Seller additional legal information</t>
  </si>
  <si>
    <t>売り手追加法的情報</t>
  </si>
  <si>
    <t>Additional legal information relevant for the Seller.</t>
  </si>
  <si>
    <t>売り手に関する追加の法的情報。</t>
  </si>
  <si>
    <t>Private Limited Company</t>
  </si>
  <si>
    <t>cbc:CompanyLegalForm</t>
  </si>
  <si>
    <t>ubl:Invoice/cac:AccountingSupplierParty/cac:Party/cac:PartyLegalEntity/cbc:CompanyLegalForm</t>
  </si>
  <si>
    <t>Seller electronic address</t>
  </si>
  <si>
    <t>売り手電子アドレス</t>
  </si>
  <si>
    <t>Identifies the Seller’s electronic address to which the application level response to the invoice may be delivered.</t>
  </si>
  <si>
    <t>請求書に対するアプリケーションレベルの応答が配信される売り手の電子アドレスを識別する。</t>
  </si>
  <si>
    <t>インボイス応答はインボイスおよびクレジットノート固有の応答メッセージであり、購入者の業務ルールおよび/または販売者/購入者契約に基づいて、購入者の承認および支払いプロセスにおけるインボイスの処理状況を売り手に通知するために使用できる。
(参照 https://docs.peppol.eu/poacc/upgrade-3/profiles/63-invoiceresponse/)</t>
  </si>
  <si>
    <t>cbc:EndpointID</t>
  </si>
  <si>
    <t>ubl:Invoice/cac:AccountingSupplierParty/cac:Party/cbc:EndpointID</t>
  </si>
  <si>
    <t>Seller electronic address Scheme identifier</t>
  </si>
  <si>
    <t>The scheme identifier shall be chosen from a list to be maintained by the Connecting Europe Facility.</t>
  </si>
  <si>
    <t>スキーマIDは、Connecting Europe Facility (CEF) が管理するリストから選択しなければならない。</t>
  </si>
  <si>
    <t xml:space="preserve">Request for Change has been submitted to OpenPEPPOL to add 0147 Standard Company Code	 0170 Teikoku Company Code and 0188 Corporate Number of The Social Security and Tax Number System to EAS list. </t>
  </si>
  <si>
    <t>0147 Standard Company Code (JIPDECが発番/管理しているコード)	 0170 Teikoku Company Code (帝国データバンクの企業コード)	 0188 Corporate Number of The Social Security and Tax Number System (社会保障・税制度の法人番号) をEASリストに追加してもらうよう、変更リクエストをOpenPEPPOLに提出済。</t>
  </si>
  <si>
    <t>ubl:Invoice/cac:AccountingSupplierParty/cac:Party/cbc:EndpointID/@schemeID</t>
  </si>
  <si>
    <t>Bank assigned creditor identifier</t>
  </si>
  <si>
    <t>銀行が採番した債権者の識別子</t>
  </si>
  <si>
    <t>Unique banking reference identifier of the Payee or Seller assigned by the Payee or Seller bank.</t>
  </si>
  <si>
    <t>売り手や支払先の取引銀行が一意に割り当てた売り手や支払先の銀行参照識別子。</t>
  </si>
  <si>
    <t>SEPA口座振替を買い手に事前に通知するために使用。</t>
  </si>
  <si>
    <t>123456:000123:0147:1</t>
  </si>
  <si>
    <t>SELLER POSTAL ADDRESS</t>
  </si>
  <si>
    <t>売り手住所</t>
  </si>
  <si>
    <t>売り手の住所に関する情報を提供するビジネス用語のグループ。</t>
  </si>
  <si>
    <t>cac:PostalAddress</t>
  </si>
  <si>
    <t>cac:AddressType</t>
  </si>
  <si>
    <t>ubl:Invoice/cac:AccountingSupplierParty/cac:Party/cac:PostalAddress</t>
  </si>
  <si>
    <t>Seller address line 1</t>
  </si>
  <si>
    <t>売り手住所欄1</t>
  </si>
  <si>
    <t>売り手の住所の主な記載欄。</t>
  </si>
  <si>
    <t>四谷4-XX-X</t>
  </si>
  <si>
    <t>cbc:StreetName</t>
  </si>
  <si>
    <t>ubl:Invoice/cac:AccountingSupplierParty/cac:Party/cac:PostalAddress/cbc:StreetName</t>
  </si>
  <si>
    <t>Seller address line 2</t>
  </si>
  <si>
    <t>売り手住所欄2</t>
  </si>
  <si>
    <t>売り手の住所の主な記載内容に加えて詳細な情報のために使用する追加記載欄。</t>
  </si>
  <si>
    <t>〇〇商事ビル</t>
  </si>
  <si>
    <t>cbc:AdditionalStreetName</t>
  </si>
  <si>
    <t>ubl:Invoice/cac:AccountingSupplierParty/cac:Party/cac:PostalAddress/cbc:AdditionalStreetName</t>
  </si>
  <si>
    <t>Seller address line 3</t>
  </si>
  <si>
    <t>売り手住所欄3</t>
  </si>
  <si>
    <t>売り手の住所の上記の記載内容に加えてより詳細な情報のために使用する追加記載欄。</t>
  </si>
  <si>
    <t>cbc:Line</t>
  </si>
  <si>
    <t>ubl:Invoice/cac:AccountingSupplierParty/cac:Party/cac:PostalAddress/cac:AddressLine/cbc:Line</t>
  </si>
  <si>
    <t>Seller city</t>
  </si>
  <si>
    <t>売り手住所 市区町村</t>
  </si>
  <si>
    <t>The common name of the city	 town or village	 where the Seller address is located.</t>
  </si>
  <si>
    <t>売り手が所在する市、町、村の通称。</t>
  </si>
  <si>
    <t>新宿区</t>
  </si>
  <si>
    <t>cbc:CityName</t>
  </si>
  <si>
    <t>ubl:Invoice/cac:AccountingSupplierParty/cac:Party/cac:PostalAddress/cbc:CityName</t>
  </si>
  <si>
    <t>Seller post code</t>
  </si>
  <si>
    <t>売り手郵便番号</t>
  </si>
  <si>
    <t>売り手の住所の郵便番号。</t>
  </si>
  <si>
    <t>1xx-xxxx</t>
  </si>
  <si>
    <t>cbc:PostalZone</t>
  </si>
  <si>
    <t>ubl:Invoice/cac:AccountingSupplierParty/cac:Party/cac:PostalAddress/cbc:PostalZone</t>
  </si>
  <si>
    <t>Seller country subdivision</t>
  </si>
  <si>
    <t>売り手住所 都道府県</t>
  </si>
  <si>
    <t>The subdivision of a country.</t>
  </si>
  <si>
    <t>売り手の住所の地方区分。</t>
  </si>
  <si>
    <t>日本の場合は、都道府県。</t>
  </si>
  <si>
    <t>東京都</t>
  </si>
  <si>
    <t>cbc:CountrySubentity</t>
  </si>
  <si>
    <t>ubl:Invoice/cac:AccountingSupplierParty/cac:Party/cac:PostalAddress/cbc:CountrySubentity</t>
  </si>
  <si>
    <t>Seller country code</t>
  </si>
  <si>
    <t>売り手国コード</t>
  </si>
  <si>
    <t>売り手の住所の国コード。</t>
  </si>
  <si>
    <t>ISO 3166で規定されたアルファベット2文字のコード。</t>
  </si>
  <si>
    <t>JP</t>
  </si>
  <si>
    <t>cbc:IdentificationCode</t>
  </si>
  <si>
    <t>ubl:Invoice/cac:AccountingSupplierParty/cac:Party/cac:PostalAddress/cac:Country/cbc:IdentificationCode</t>
  </si>
  <si>
    <t>SELLER CONTACT</t>
  </si>
  <si>
    <t>売り手連絡先</t>
  </si>
  <si>
    <t>売り手の連絡先に係る情報を提供するビジネス用語のグループ。</t>
  </si>
  <si>
    <t>cac:Contact</t>
  </si>
  <si>
    <t>cac:ContactType</t>
  </si>
  <si>
    <t>ubl:Invoice/cac:AccountingSupplierParty/cac:Party/cac:Contact</t>
  </si>
  <si>
    <t>Seller contact point</t>
  </si>
  <si>
    <t>売り手の連絡先の個人の、文字で表現された名前（部門名を含む）。</t>
  </si>
  <si>
    <t>法人営業2課</t>
  </si>
  <si>
    <t>ubl:Invoice/cac:AccountingSupplierParty/cac:Party/cac:Contact/cbc:Name</t>
  </si>
  <si>
    <t>Seller contact telephone number</t>
  </si>
  <si>
    <t>売り手連絡先電話番号</t>
  </si>
  <si>
    <t>売り手の連絡先電話番号。</t>
  </si>
  <si>
    <t>03-3xxx-1234</t>
  </si>
  <si>
    <t>cbc:Telephone</t>
  </si>
  <si>
    <t>ubl:Invoice/cac:AccountingSupplierParty/cac:Party/cac:Contact/cbc:Telephone</t>
  </si>
  <si>
    <t>Seller contact email address</t>
  </si>
  <si>
    <t>売り手連絡先電子メールアドレス</t>
  </si>
  <si>
    <t>売り手の連絡先電子メールアドレス。</t>
  </si>
  <si>
    <t>houjineigyou2@〇〇co.jp</t>
  </si>
  <si>
    <t>cbc:ElectronicMail</t>
  </si>
  <si>
    <t>ubl:Invoice/cac:AccountingSupplierParty/cac:Party/cac:Contact/cbc:ElectronicMail</t>
  </si>
  <si>
    <t>買い手</t>
  </si>
  <si>
    <t>買い手に係る情報を提供するビジネス用語のグループ。</t>
  </si>
  <si>
    <t>cac:AccountingCustomerParty</t>
  </si>
  <si>
    <t>cac:CustomerPartyType</t>
  </si>
  <si>
    <t>ubl:Invoice/cac:AccountingCustomerParty</t>
  </si>
  <si>
    <t>Buyer name</t>
  </si>
  <si>
    <t>買い手名称</t>
  </si>
  <si>
    <t>買い手の名称。</t>
  </si>
  <si>
    <t>株式会社 〇〇物産</t>
  </si>
  <si>
    <t>ubl:Invoice/cac:AccountingCustomerParty/cac:Party/cac:PartyLegalEntity/cbc:RegistrationName</t>
  </si>
  <si>
    <t>Buyer trading name</t>
  </si>
  <si>
    <t>買い手商号</t>
  </si>
  <si>
    <t>A name by which the Buyer is known	 other than Buyer name (also known as Business name).</t>
  </si>
  <si>
    <t>買い手名称以外で、知られているビジネス上の名称。</t>
  </si>
  <si>
    <t>ubl:Invoice/cac:AccountingCustomerParty/cac:Party/cac:PartyName/cbc:Name</t>
  </si>
  <si>
    <t>Buyer identifier</t>
  </si>
  <si>
    <t>買い手ID</t>
  </si>
  <si>
    <t>買い手を表すID。</t>
  </si>
  <si>
    <t>654321:000321:0147:1</t>
  </si>
  <si>
    <t>ubl:Invoice/cac:AccountingCustomerParty/cac:Party/cac:PartyIdentification/cbc:ID</t>
  </si>
  <si>
    <t>Buyer identifier Scheme identifier</t>
  </si>
  <si>
    <t>For example	 0147 Standard Company Code. Partner identification code which is registered with JIPDEC/ECPC. Issuing agency: JIPDEC	 Japan. It consists of company identification number (6 digit) + sub-number (6 digit). Company identification number (6 digit) is issued by JIPDEC	 on the other hand	 sub-number (6 digit)	 which is for identifying branch or division inside company	 is issued and managed by each company.</t>
  </si>
  <si>
    <t>例えば、0147 Standard Company Code は、JIPDEC が発番する標準企業コードであるが、企業識別コード6桁＋枝番6桁の合計12桁で構成されており、企業識別コード6桁は　JIPDEC が発番するが、枝番6桁は、支店や部署の識別のため、各企業が採番・管理を行うものであり、JIPDECのコードを用いて、支店や部署まで特定することが可能である。</t>
  </si>
  <si>
    <t>0147</t>
  </si>
  <si>
    <t>ubl:Invoice/cac:AccountingCustomerParty/cac:Party/cac:PartyIdentification/cbc:ID/@schemeID</t>
  </si>
  <si>
    <t>Buyer legal registration identifier</t>
  </si>
  <si>
    <t>買い手法人ID</t>
  </si>
  <si>
    <t>買い手を表す法人ID。</t>
  </si>
  <si>
    <t>ubl:Invoice/cac:AccountingCustomerParty/cac:Party/cac:PartyLegalEntity/cbc:CompanyID</t>
  </si>
  <si>
    <t>Buyer legal registration identifier Scheme identifier</t>
  </si>
  <si>
    <t>ubl:Invoice/cac:AccountingCustomerParty/cac:Party/cac:PartyLegalEntity/cbc:CompanyID/@schemeID</t>
  </si>
  <si>
    <t>Buyer TAX identifier</t>
  </si>
  <si>
    <t>買い手税ID</t>
  </si>
  <si>
    <t>The Buyer’s TAX identifier (also known as Buyer TAX identification number).</t>
  </si>
  <si>
    <t>買い手の税ID番号。日本の場合は、適格請求書発行事業者登録番号。</t>
  </si>
  <si>
    <t>T+法人番号（国税庁）。</t>
  </si>
  <si>
    <t>T3210987654321</t>
  </si>
  <si>
    <t>ubl:Invoice/cac:AccountingCustomerParty/cac:Party/cac:PartyTaxScheme/cbc:CompanyID</t>
  </si>
  <si>
    <t>Buyer electronic address</t>
  </si>
  <si>
    <t>買い手電子アドレス</t>
  </si>
  <si>
    <t>Identifies the Buyer’s electronic address to which the invoice is delivered.</t>
  </si>
  <si>
    <t>請求書の送信先となる買い手の電子アドレスを識別する。</t>
  </si>
  <si>
    <t>ubl:Invoice/cac:AccountingCustomerParty/cac:Party/cbc:EndpointID</t>
  </si>
  <si>
    <t>Buyer electronic address Scheme identifier</t>
  </si>
  <si>
    <t xml:space="preserve">Request for Change has been submitted to OpenPEPPOL to add  0188 Corporate Number of The Social Security and Tax Number System to EAS list. </t>
  </si>
  <si>
    <t>0188 Corporate Number of The Social Security and Tax Number System (社会保障・税制度の法人番号) をEASリストに追加。</t>
  </si>
  <si>
    <t>ubl:Invoice/cac:AccountingCustomerParty/cac:Party/cbc:EndpointID/@schemeID</t>
  </si>
  <si>
    <t>BUYER POSTAL ADDRESS</t>
  </si>
  <si>
    <t>買い手住所</t>
  </si>
  <si>
    <t>買い手の住所に関する情報を提供するビジネス用語のグループ。</t>
  </si>
  <si>
    <t>ubl:Invoice/cac:AccountingCustomerParty/cac:Party/cac:PostalAddress</t>
  </si>
  <si>
    <t>Buyer address line 1</t>
  </si>
  <si>
    <t>買い手住所欄1</t>
  </si>
  <si>
    <t>買い手の住所の主な記載欄。</t>
  </si>
  <si>
    <t>北区</t>
  </si>
  <si>
    <t>ubl:Invoice/cac:AccountingCustomerParty/cac:Party/cac:PostalAddress/cbc:StreetName</t>
  </si>
  <si>
    <t>Buyer address line 2</t>
  </si>
  <si>
    <t>買い手住所欄2</t>
  </si>
  <si>
    <t>買い手の住所の主な記載内容に加えて詳細な情報のために使用する追加記載欄。</t>
  </si>
  <si>
    <t>北xx条西xx-X</t>
  </si>
  <si>
    <t>ubl:Invoice/cac:AccountingCustomerParty/cac:Party/cac:PostalAddress/cbc:AdditionalStreetName</t>
  </si>
  <si>
    <t>Buyer address line 3</t>
  </si>
  <si>
    <t>買い手住所欄3</t>
  </si>
  <si>
    <t>買い手の住所の上記の記載内容に加えてより詳細な情報のために使用する追加記載欄。</t>
  </si>
  <si>
    <t>ubl:Invoice/cac:AccountingCustomerParty/cac:Party/cac:PostalAddress/cac:AddressLine/cbc:Line</t>
  </si>
  <si>
    <t>Buyer city</t>
  </si>
  <si>
    <t>買い手住所 市区町村</t>
  </si>
  <si>
    <t>The common name of the city	 town or village	 where the Buyer’s address is located.</t>
  </si>
  <si>
    <t>買い手が所在する市、町、村の通称。</t>
  </si>
  <si>
    <t>札幌市</t>
  </si>
  <si>
    <t>ubl:Invoice/cac:AccountingCustomerParty/cac:Party/cac:PostalAddress/cbc:CityName</t>
  </si>
  <si>
    <t>Buyer post code</t>
  </si>
  <si>
    <t>買い手郵便番号</t>
  </si>
  <si>
    <t>買い手の住所の郵便番号。</t>
  </si>
  <si>
    <t>001-xxxx</t>
  </si>
  <si>
    <t>ubl:Invoice/cac:AccountingCustomerParty/cac:Party/cac:PostalAddress/cbc:PostalZone</t>
  </si>
  <si>
    <t>Buyer country subdivision</t>
  </si>
  <si>
    <t>買い手住所 都道府県</t>
  </si>
  <si>
    <t>買い手の住所の地方区分。</t>
  </si>
  <si>
    <t>北海道</t>
  </si>
  <si>
    <t>ubl:Invoice/cac:AccountingCustomerParty/cac:Party/cac:PostalAddress/cbc:CountrySubentity</t>
  </si>
  <si>
    <t>Buyer country code</t>
  </si>
  <si>
    <t>買い手国コード</t>
  </si>
  <si>
    <t>買い手の住所の国コード。</t>
  </si>
  <si>
    <t>ubl:Invoice/cac:AccountingCustomerParty/cac:Party/cac:PostalAddress/cac:Country/cbc:IdentificationCode</t>
  </si>
  <si>
    <t>BUYER CONTACT</t>
  </si>
  <si>
    <t>買い手連絡先</t>
  </si>
  <si>
    <t>買い手の連絡先に係る情報を提供するビジネス用語のグループ。</t>
  </si>
  <si>
    <t>ubl:Invoice/cac:AccountingCustomerParty/cac:Party/cac:Contact</t>
  </si>
  <si>
    <t>Buyer contact point</t>
  </si>
  <si>
    <t>買い手の法人や個人の連絡先。</t>
  </si>
  <si>
    <t>個人情報保護の観点からは、個人名の使用を避け部署名を使用することが望ましい。</t>
  </si>
  <si>
    <t>株式会社 △山物産 札幌支社</t>
  </si>
  <si>
    <t>ubl:Invoice/cac:AccountingCustomerParty/cac:Party/cac:Contact/cbc:Name</t>
  </si>
  <si>
    <t>Buyer contact telephone number</t>
  </si>
  <si>
    <t>買い手連絡先電話番号</t>
  </si>
  <si>
    <t>買い手の連絡先電話番号。</t>
  </si>
  <si>
    <t>011-757-1xxx</t>
  </si>
  <si>
    <t>ubl:Invoice/cac:AccountingCustomerParty/cac:Party/cac:Contact/cbc:Telephone</t>
  </si>
  <si>
    <t>Buyer contact email address</t>
  </si>
  <si>
    <t>買い手連絡先電子メールアドレス</t>
  </si>
  <si>
    <t>買い手の連絡先電子メールアドレス。</t>
  </si>
  <si>
    <t>purchaser@△yamabussan.co.jp</t>
  </si>
  <si>
    <t>ubl:Invoice/cac:AccountingCustomerParty/cac:Party/cac:Contact/cbc:ElectronicMail</t>
  </si>
  <si>
    <t>支払先</t>
  </si>
  <si>
    <t>A group of business terms providing information about the Payee	 i.e. the role that receives the payment.</t>
  </si>
  <si>
    <t>支払先に係る情報を提供するビジネス用語のグループ。</t>
  </si>
  <si>
    <t>cac:PayeeParty</t>
  </si>
  <si>
    <t>cac:PartyType</t>
  </si>
  <si>
    <t>ubl:Invoice/cac:PayeeParty</t>
  </si>
  <si>
    <t>Payee name</t>
  </si>
  <si>
    <t>支払先の名称。</t>
  </si>
  <si>
    <t>Payee party</t>
  </si>
  <si>
    <t>ubl:Invoice/cac:PayeeParty/cac:PartyName/cbc:Name</t>
  </si>
  <si>
    <t>Payee identifier</t>
  </si>
  <si>
    <t>支払先ID</t>
  </si>
  <si>
    <t>支払先のID。</t>
  </si>
  <si>
    <t>123456:000124:0147:1</t>
  </si>
  <si>
    <t>ubl:Invoice/cac:PayeeParty/cac:PartyIdentification/cbc:ID</t>
  </si>
  <si>
    <t>Payee identifier Scheme identifier</t>
  </si>
  <si>
    <t>使用する場合、識別スキーマは、ISO/ IEC 6523 保守機関として公開されたリストから選択しなければならない。</t>
  </si>
  <si>
    <t>この欄には発番機関がISO/IEC 6523 保守機関として登録された番号を記載する。</t>
  </si>
  <si>
    <t>ubl:Invoice/cac:PayeeParty/cac:PartyIdentification/cbc:ID/@schemeID</t>
  </si>
  <si>
    <t>Payee legal registration identifier</t>
  </si>
  <si>
    <t>支払先登録企業ID</t>
  </si>
  <si>
    <t>An identifier issued by an official registrar that identifies the Payee as a legal entity or person.</t>
  </si>
  <si>
    <t>公的登録機関が発行した公的識別子としての支払先の国際企業ID。</t>
  </si>
  <si>
    <t>ubl:Invoice/cac:PayeeParty/cac:PartyLegalEntity/cbc:CompanyID</t>
  </si>
  <si>
    <t>Payee legal registration identifier Scheme identifier</t>
  </si>
  <si>
    <t>使用する場合、公的機登録機関の識別スキーマは、ISO/IEC6523保守機関として公開されているリストから選択しなければならない。</t>
  </si>
  <si>
    <t>ubl:Invoice/cac:PayeeParty/cac:PartyLegalEntity/cbc:CompanyID/@schemeID</t>
  </si>
  <si>
    <t>SELLER TAX REPRESENTATIVE PARTY</t>
  </si>
  <si>
    <t>売り手税務代理人</t>
  </si>
  <si>
    <t>A group of business terms providing information about the Seller’s tax representative.</t>
  </si>
  <si>
    <t>売り手の税務代理人に係る情報を提供するビジネス用語のグループ。</t>
  </si>
  <si>
    <t>Tax representative party for the seller is relevant for sellers delivering goods and services in a country without having a permanent establishment in that country. In such cases information on the tax representative shall be included in the invoice.</t>
  </si>
  <si>
    <t>売り手の税務代理人は、その国に恒久的施設を持たずに商品やサービスを提供する売り手に関連している。 そのような場合、税務代理人に関する情報が請求書に含まれるものとする。</t>
  </si>
  <si>
    <t>cac:TaxRepresentativeParty</t>
  </si>
  <si>
    <t>ubl:Invoice/cac:TaxRepresentativeParty</t>
  </si>
  <si>
    <t>Seller tax representative name</t>
  </si>
  <si>
    <t>売り手税務代理人名称</t>
  </si>
  <si>
    <t>The full name of the Seller’s tax representative party.</t>
  </si>
  <si>
    <t>売り手の税務代理人の名称。</t>
  </si>
  <si>
    <t>ubl:Invoice/cac:TaxRepresentativeParty/cac:PartyName/cbc:Name</t>
  </si>
  <si>
    <t>Seller tax representative TAX identifier</t>
  </si>
  <si>
    <t>売り手税務代理人税ID</t>
  </si>
  <si>
    <t>The TAX identifier of the Seller’s tax representative party.</t>
  </si>
  <si>
    <t>売り手の税務代理人の税ID。</t>
  </si>
  <si>
    <t>日本の場合は、国税庁が発行する税務代理人の適格請求書発行事業者登録番号(T+法人番号)。</t>
  </si>
  <si>
    <t>ubl:Invoice/cac:TaxRepresentativeParty/cac:PartyTaxScheme/cbc:CompanyID</t>
  </si>
  <si>
    <t>SELLER TAX REPRESENTATIVE POSTAL ADDRESS</t>
  </si>
  <si>
    <t>売り手税務代理人住所</t>
  </si>
  <si>
    <t>A group of business terms providing information about the postal address for the tax representative party.</t>
  </si>
  <si>
    <t>税務代理人の住所に関する情報を提供するビジネス用語のグループ。</t>
  </si>
  <si>
    <t>ubl:Invoice/cac:TaxRepresentativeParty/cac:PostalAddress</t>
  </si>
  <si>
    <t>Tax representative address line 1</t>
  </si>
  <si>
    <t>税務代理人住所欄1</t>
  </si>
  <si>
    <t>税務代理人の住所の主な記載欄。</t>
  </si>
  <si>
    <t>ubl:Invoice/cac:TaxRepresentativeParty/cac:PostalAddress/cbc:StreetName</t>
  </si>
  <si>
    <t>Tax representative address line 2</t>
  </si>
  <si>
    <t>税務代理人住所欄2</t>
  </si>
  <si>
    <t>税務代理人の住所の主な記載内容に加えて詳細な情報のために使用する追加記載欄。</t>
  </si>
  <si>
    <t>ubl:Invoice/cac:TaxRepresentativeParty/cac:PostalAddress/cbc:AdditionalStreetName</t>
  </si>
  <si>
    <t>Tax representative address line 3</t>
  </si>
  <si>
    <t>税務代理人住所欄3</t>
  </si>
  <si>
    <t>税務代理人の住所の上記の記載内容に加えてより詳細な情報のために使用する追加記載欄。</t>
  </si>
  <si>
    <t>ubl:Invoice/cac:TaxRepresentativeParty/cac:PostalAddress/cac:AddressLine/cbc:Line</t>
  </si>
  <si>
    <t>Tax representative city</t>
  </si>
  <si>
    <t>税務代理人住所 市区町村</t>
  </si>
  <si>
    <t>The common name of the city	 town or village	 where the tax representative address is located.</t>
  </si>
  <si>
    <t>税務代理人が所在する市、町、村の通称。</t>
  </si>
  <si>
    <t>ubl:Invoice/cac:TaxRepresentativeParty/cac:PostalAddress/cbc:CityName</t>
  </si>
  <si>
    <t>Tax representative post code</t>
  </si>
  <si>
    <t>税務代理人郵便番号</t>
  </si>
  <si>
    <t>税務代理人の住所の郵便番号。</t>
  </si>
  <si>
    <t>ubl:Invoice/cac:TaxRepresentativeParty/cac:PostalAddress/cbc:PostalZone</t>
  </si>
  <si>
    <t>Tax representative country subdivision</t>
  </si>
  <si>
    <t>税務代理人住所 都道府県</t>
  </si>
  <si>
    <t>税務代理人の住所の地方区分。</t>
  </si>
  <si>
    <t>ubl:Invoice/cac:TaxRepresentativeParty/cac:PostalAddress/cbc:CountrySubentity</t>
  </si>
  <si>
    <t>Tax representative country code</t>
  </si>
  <si>
    <t>税務代理人国コード</t>
  </si>
  <si>
    <t>税務代理人の住所の国コード。</t>
  </si>
  <si>
    <t>ubl:Invoice/cac:TaxRepresentativeParty/cac:PostalAddress/cac:Country/cbc:IdentificationCode</t>
  </si>
  <si>
    <t>納入先</t>
  </si>
  <si>
    <t>財又はサービスが何時何処に納入されたかに係る情報を提供するビジネス用語のグループ。</t>
  </si>
  <si>
    <t>Delivery details may be given at document level. 
Place and date of delivery is recommended	 and should be sent unless this does not affect the ability to ensure the correctness of the invoice. 
The delivery element contains information on name	 address and delivery location identifier /*/cac:Delivery/cac:DeliveryLocation/cbc:ID which may be used if the place of delivery is defined through an identifier. For example GLN (Global Location Number)issued by GS1.</t>
  </si>
  <si>
    <t>配達の詳細を文書 レベルで指定できる。
配達の場所と日付の記載が推奨されており、これが請求書の正確性を保証する能力に影響しない限り、送信する必要がある。
このグループには、名前、住所、および配送場所識別子 /*/cac:Delivery/cac:DeliveryLocation/cbc:ID に関する情報が含まれ、 たとえば、GS1 が発行する GLN (Global Location Number)などの識別子によって配送場所が定義されている場合に使用できる。</t>
  </si>
  <si>
    <t>cac:Delivery</t>
  </si>
  <si>
    <t>cac:DeliveryType</t>
  </si>
  <si>
    <t>ubl:Invoice/cac:Delivery</t>
  </si>
  <si>
    <t>Deliver to party name</t>
  </si>
  <si>
    <t>財又はサービスが納入された納入先の名称。</t>
  </si>
  <si>
    <t>ubl:Invoice/cac:Delivery/cac:DeliveryParty/cac:PartyName/cbc:Name</t>
  </si>
  <si>
    <t>Deliver to location identifier</t>
  </si>
  <si>
    <t>納入先ID</t>
  </si>
  <si>
    <t>An identifier for the location at which the goods and services are delivered.</t>
  </si>
  <si>
    <t>財又はサービスが納入された納入先の場所ID。</t>
  </si>
  <si>
    <t>ubl:Invoice/cac:Delivery/cac:DeliveryLocation/cbc:ID</t>
  </si>
  <si>
    <t>Deliver to location identifier Scheme identifier</t>
  </si>
  <si>
    <t>The identification scheme identifier of the Deliver to location identifier. If used	 the identification scheme shall be chosen from the entries of the list published by the ISO/IEC 6523 maintenance agency.</t>
  </si>
  <si>
    <t>納入された住所IDを発行した組織の識別スキーマID。使用する場合、識別スキーマは、ISO/IEC 6523 の保守機関によって公開されたリストから選択しなければならない。</t>
  </si>
  <si>
    <t>ubl:Invoice/cac:Delivery/cac:DeliveryLocation/cbc:ID/@schemeID</t>
  </si>
  <si>
    <t>Actual delivery date</t>
  </si>
  <si>
    <t>実際納入日</t>
  </si>
  <si>
    <t>財又はサービスが納入された、あるいはすべて提供された日付。</t>
  </si>
  <si>
    <t>cbc:ActualDeliveryDate</t>
  </si>
  <si>
    <t>ubl:Invoice/cac:Delivery/cbc:ActualDeliveryDate</t>
  </si>
  <si>
    <t>INVOICING PERIOD</t>
  </si>
  <si>
    <t>請求期間</t>
  </si>
  <si>
    <t>請求期間に関わる情報を提供するビジネス用語のグループ。</t>
  </si>
  <si>
    <t>cac:InvoicePeriod</t>
  </si>
  <si>
    <t>cac:PeriodType</t>
  </si>
  <si>
    <t>ubl:Invoice/cac:InvoicePeriod</t>
  </si>
  <si>
    <t>Invoicing period start date</t>
  </si>
  <si>
    <t>請求期間開始日</t>
  </si>
  <si>
    <t>請求期間開始日。</t>
  </si>
  <si>
    <t>cbc:StartDate</t>
  </si>
  <si>
    <t>ubl:Invoice/cac:InvoicePeriod/cbc:StartDate</t>
  </si>
  <si>
    <t>Invoicing period end date</t>
  </si>
  <si>
    <t>請求期間終了日</t>
  </si>
  <si>
    <t>請求期間終了日。</t>
  </si>
  <si>
    <t>cbc:EndDate</t>
  </si>
  <si>
    <t>ubl:Invoice/cac:InvoicePeriod/cbc:EndDate</t>
  </si>
  <si>
    <t>DELIVER TO ADDRESS</t>
  </si>
  <si>
    <t>納入先住所</t>
  </si>
  <si>
    <t>請求する財又はサービスの納入先の住所に関する情報を提供するビジネス用語のグループ。</t>
  </si>
  <si>
    <t>cac:Address</t>
  </si>
  <si>
    <t>ubl:Invoice/cac:Delivery/cac:DeliveryLocation/cac:Address</t>
  </si>
  <si>
    <t>Deliver to address line 1</t>
  </si>
  <si>
    <t>納入先住所欄1</t>
  </si>
  <si>
    <t>納入先の住所の主な記載欄。</t>
  </si>
  <si>
    <t>北xx条西XX-X</t>
  </si>
  <si>
    <t>ubl:Invoice/cac:Delivery/cac:DeliveryLocation/cac:Address/cbc:StreetName</t>
  </si>
  <si>
    <t>Deliver to address line 2</t>
  </si>
  <si>
    <t>納入先住所欄2</t>
  </si>
  <si>
    <t>納入先の住所の主な記載内容に加えて詳細な情報のために使用する追加記載欄。</t>
  </si>
  <si>
    <t>札幌第3倉庫</t>
  </si>
  <si>
    <t>ubl:Invoice/cac:Delivery/cac:DeliveryLocation/cac:Address/cbc:AdditionalStreetName</t>
  </si>
  <si>
    <t>Deliver to address line 3</t>
  </si>
  <si>
    <t>納入先住所欄3</t>
  </si>
  <si>
    <t>納入先の住所の上記の記載内容に加えてより詳細な情報のために使用する追加記載欄。</t>
  </si>
  <si>
    <t>Gate 15</t>
  </si>
  <si>
    <t>ubl:Invoice/cac:Delivery/cac:DeliveryLocation/cac:Address/cac:AddressLine/cbc:Line</t>
  </si>
  <si>
    <t>Deliver to city</t>
  </si>
  <si>
    <t>納入先住所 市区町村</t>
  </si>
  <si>
    <t>The common name of the city	 town or village	 where the deliver to address is located.</t>
  </si>
  <si>
    <t>納入先が所在する市、町、村の通称。</t>
  </si>
  <si>
    <t>ubl:Invoice/cac:Delivery/cac:DeliveryLocation/cac:Address/cbc:CityName</t>
  </si>
  <si>
    <t>Deliver to post code</t>
  </si>
  <si>
    <t>納入先の住所の郵便番号。</t>
  </si>
  <si>
    <t>ubl:Invoice/cac:Delivery/cac:DeliveryLocation/cac:Address/cbc:PostalZone</t>
  </si>
  <si>
    <t>Deliver to country subdivision</t>
  </si>
  <si>
    <t>納入先住所 都道府県</t>
  </si>
  <si>
    <t>納入先の住所の地方区分。</t>
  </si>
  <si>
    <t>ubl:Invoice/cac:Delivery/cac:DeliveryLocation/cac:Address/cbc:CountrySubentity</t>
  </si>
  <si>
    <t>Deliver to country code</t>
  </si>
  <si>
    <t>納入先国コード</t>
  </si>
  <si>
    <t>納入先の住所の国コード。</t>
  </si>
  <si>
    <t>ubl:Invoice/cac:Delivery/cac:DeliveryLocation/cac:Address/cac:Country/cbc:IdentificationCode</t>
  </si>
  <si>
    <t>支払指示</t>
  </si>
  <si>
    <t>取引条件のうち支払に関する情報を提供するビジネス用語のグループ。</t>
  </si>
  <si>
    <t>cac:PaymentMeans</t>
  </si>
  <si>
    <t>cac:PaymentMeansType</t>
  </si>
  <si>
    <t>ubl:Invoice/cac:PaymentMeans</t>
  </si>
  <si>
    <t>Payment Instructions ID</t>
  </si>
  <si>
    <t>支払指示ID</t>
  </si>
  <si>
    <t>An identifier for the payment instructions.</t>
  </si>
  <si>
    <t>各支払指示に対して割り当てられるID。</t>
  </si>
  <si>
    <t>ubl:Invoice/cac:PaymentMeans/cbc:ID</t>
  </si>
  <si>
    <t>Payment means type code</t>
  </si>
  <si>
    <t>The means	 expressed as code	 for how a payment is expected to be or has been settled.</t>
  </si>
  <si>
    <t>取引決済手段のタイプを識別するコード。</t>
  </si>
  <si>
    <t>cbc:PaymentMeansCode</t>
  </si>
  <si>
    <t>ubl:Invoice/cac:PaymentMeans/cbc:PaymentMeansCode</t>
  </si>
  <si>
    <t>Payment means text</t>
  </si>
  <si>
    <t>支払手段内容説明</t>
  </si>
  <si>
    <t>A textual description of the means/methods by which the payment is expected to be or has been settled.</t>
  </si>
  <si>
    <t>取引決済手段を説明するテキスト。</t>
  </si>
  <si>
    <t>Credit transfer</t>
  </si>
  <si>
    <t>@name</t>
  </si>
  <si>
    <t>xsd:string</t>
  </si>
  <si>
    <t>ubl:Invoice/cac:PaymentMeans/cbc:PaymentMeansCode/@name</t>
  </si>
  <si>
    <t>Remittance information</t>
  </si>
  <si>
    <t>送金情報</t>
  </si>
  <si>
    <t>A textual value used for payment routing or to establish a link between the payment and the Invoice.</t>
  </si>
  <si>
    <t>支払と請求書とを紐づけるために使用されるテキスト。</t>
  </si>
  <si>
    <t>cbc:PaymentID</t>
  </si>
  <si>
    <t>ubl:Invoice/cac:PaymentMeans/cbc:PaymentID</t>
  </si>
  <si>
    <t>Remittance information Scheme identifier</t>
  </si>
  <si>
    <t>The identification of the identification scheme. As example ABA</t>
  </si>
  <si>
    <t>スキーマID、例えば、ABA。</t>
  </si>
  <si>
    <t>ubl:Invoice/cac:PaymentMeans/cbc:PaymentID/@schemeID</t>
  </si>
  <si>
    <t>CREDIT TRANSFER</t>
  </si>
  <si>
    <t>銀行振込</t>
  </si>
  <si>
    <t>銀行振込による支払を指定する情報を提供するビジネス用語のグループ。</t>
  </si>
  <si>
    <t>cac:PayeeFinancialAccount</t>
  </si>
  <si>
    <t>cac:FinancialAccountType</t>
  </si>
  <si>
    <t>ubl:Invoice/cac:PaymentMeans/cac:PayeeFinancialAccount</t>
  </si>
  <si>
    <t>Payment account identifier</t>
  </si>
  <si>
    <t>支払先口座ID</t>
  </si>
  <si>
    <t>A unique identifier of the financial payment account	 at a payment service provider	 to which payment should be made.</t>
  </si>
  <si>
    <t>支払先となる金融機関の口座ID。IBAN(SEPA支払いの場合)など。</t>
  </si>
  <si>
    <t>1234:567:1:3242394</t>
  </si>
  <si>
    <t>ubl:Invoice/cac:PaymentMeans/cac:PayeeFinancialAccount/cbc:ID</t>
  </si>
  <si>
    <t>Payment account identifier Scheme identifier</t>
  </si>
  <si>
    <t>The identification of the identification scheme. As example IBAN</t>
  </si>
  <si>
    <t>口座IDを発行する発番組織のスキーマID、例えば、IBAN。</t>
  </si>
  <si>
    <t>ubl:Invoice/cac:PaymentMeans/cac:PayeeFinancialAccount/cbc:ID/@schemeID</t>
  </si>
  <si>
    <t>Payment account name</t>
  </si>
  <si>
    <t>支払先口座名義人名</t>
  </si>
  <si>
    <t>The name of the payment account	 at a payment service provider	 to which payment should be made.</t>
  </si>
  <si>
    <t>支払先口座の口座名義人名。</t>
  </si>
  <si>
    <t>ｶ)ﾏﾙﾏﾙｼﾖｳｼﾞ</t>
  </si>
  <si>
    <t>ubl:Invoice/cac:PaymentMeans/cac:PayeeFinancialAccount/cbc:Name</t>
  </si>
  <si>
    <t>Payment service provider identifier</t>
  </si>
  <si>
    <t>支払先金融機関ID</t>
  </si>
  <si>
    <t>An identifier for the payment service provider where a payment account is located.</t>
  </si>
  <si>
    <t>支払先口座がある金融機関ID。</t>
  </si>
  <si>
    <t>ubl:Invoice/cac:PaymentMeans/cac:PayeeFinancialAccount/cac:FinancialInstitutionBranch/cbc:ID</t>
  </si>
  <si>
    <t>FINANCIAL INSTITUTION ADDRESS</t>
  </si>
  <si>
    <t>住所</t>
  </si>
  <si>
    <t>The address of the financial institution or its branch that holds the payment account.</t>
  </si>
  <si>
    <t>支払い先口座がある金融機関やその支店の住所を提供するビジネス用語のグループ。</t>
  </si>
  <si>
    <t>ubl:Invoice/cac:PaymentMeans/cac:PayeeFinancialAccount/cac:FinancialInstitutionBranch/cac:Address</t>
  </si>
  <si>
    <t>Account address line 1</t>
  </si>
  <si>
    <t>支払先口座住所欄1</t>
  </si>
  <si>
    <t>ubl:Invoice/cac:PaymentMeans/cac:PayeeFinancialAccount/cac:FinancialInstitutionBranch/cac:Address/cbc:StreetName</t>
  </si>
  <si>
    <t>Account address line 2</t>
  </si>
  <si>
    <t>支払先口座住所欄2</t>
  </si>
  <si>
    <t>ubl:Invoice/cac:PaymentMeans/cac:PayeeFinancialAccount/cac:FinancialInstitutionBranch/cac:Address/cbc:AdditionalStreetName</t>
  </si>
  <si>
    <t>Account city</t>
  </si>
  <si>
    <t>支払先口座住所 市区町村</t>
  </si>
  <si>
    <t>The common name of the city	 town or village	 where the account address is located.</t>
  </si>
  <si>
    <t>ubl:Invoice/cac:PaymentMeans/cac:PayeeFinancialAccount/cac:FinancialInstitutionBranch/cac:Address/cbc:CityName</t>
  </si>
  <si>
    <t>Account post code</t>
  </si>
  <si>
    <t>支払先口座郵便番号</t>
  </si>
  <si>
    <t>ubl:Invoice/cac:PaymentMeans/cac:PayeeFinancialAccount/cac:FinancialInstitutionBranch/cac:Address/cbc:PostalZone</t>
  </si>
  <si>
    <t>Account country subdivision</t>
  </si>
  <si>
    <t>支払先口座住所 都道府県</t>
  </si>
  <si>
    <t>ubl:Invoice/cac:PaymentMeans/cac:PayeeFinancialAccount/cac:FinancialInstitutionBranch/cac:Address/cbc:CountrySubentity</t>
  </si>
  <si>
    <t>Account address line 3</t>
  </si>
  <si>
    <t>支払先口座住所欄3</t>
  </si>
  <si>
    <t>ubl:Invoice/cac:PaymentMeans/cac:PayeeFinancialAccount/cac:FinancialInstitutionBranch/cac:Address/cac:AddressLine/cbc:Line</t>
  </si>
  <si>
    <t>Account country code</t>
  </si>
  <si>
    <t>支払先口座国コード</t>
  </si>
  <si>
    <t>ubl:Invoice/cac:PaymentMeans/cac:PayeeFinancialAccount/cac:FinancialInstitutionBranch/cac:Address/cac:Country/cbc:IdentificationCode</t>
  </si>
  <si>
    <t>PAYMENT CARD INFORMATION</t>
  </si>
  <si>
    <t>支払カード情報</t>
  </si>
  <si>
    <t>請求書発行と同時に支払に使用されるカードに関する情報を提供するビジネス用語のグループ。</t>
  </si>
  <si>
    <t>買い手がクレジットカードやデビットカードなどの支払いカードを使用することを選択した場合にのみ使用。</t>
  </si>
  <si>
    <t>cac:CardAccount</t>
  </si>
  <si>
    <t>cac:CardAccountType</t>
  </si>
  <si>
    <t>ubl:Invoice/cac:PaymentMeans/cac:CardAccount</t>
  </si>
  <si>
    <t>Payment card primary account number</t>
  </si>
  <si>
    <t>支払カード番号</t>
  </si>
  <si>
    <t>支払に使用するカードの支払カード番号。</t>
  </si>
  <si>
    <t>カード支払セキュリティ基準に従って、請求書にはカードの主要口座番号を完全に含めない。
現時点では、PCI Security Standards Council は、最初の6桁と最後の4桁が表示される最大桁数であると定義。</t>
  </si>
  <si>
    <t>cbc:PrimaryAccountNumberID</t>
  </si>
  <si>
    <t>ubl:Invoice/cac:PaymentMeans/cac:CardAccount/cbc:PrimaryAccountNumberID</t>
  </si>
  <si>
    <t>Payment card holder name</t>
  </si>
  <si>
    <t>カード名義人氏名</t>
  </si>
  <si>
    <t>支払カード所有者の氏名。</t>
  </si>
  <si>
    <t>cbc:HolderName</t>
  </si>
  <si>
    <t>ubl:Invoice/cac:PaymentMeans/cac:CardAccount/cbc:HolderName</t>
  </si>
  <si>
    <t>DIRECT DEBIT</t>
  </si>
  <si>
    <t>自動口座引落</t>
  </si>
  <si>
    <t>A group of business terms to specify a direct debit.</t>
  </si>
  <si>
    <t>口座引落しを指定するビジネス条件の情報を提供するビジネス用語のグループ。</t>
  </si>
  <si>
    <t>cac:PaymentMandate</t>
  </si>
  <si>
    <t>cac:PaymentManudt:DateType</t>
  </si>
  <si>
    <t>ubl:Invoice/cac:PaymentMeans/cac:PaymentMandate</t>
  </si>
  <si>
    <t>Mandate reference identifier</t>
  </si>
  <si>
    <t>マンデーション参照ID</t>
  </si>
  <si>
    <t>Unique identifier assigned by the Payee for referencing the direct debit mandate.</t>
  </si>
  <si>
    <t>口座振替依頼を参照するために受取人によって割り当てられた固有ID。</t>
  </si>
  <si>
    <t>買い手に事前通知するために使用する。SEPA口座振替である旨を通知するために受取人(支払先)によって割り当てられた固有ID。</t>
  </si>
  <si>
    <t>ubl:Invoice/cac:PaymentMeans/cac:PaymentMandate/cbc:ID</t>
  </si>
  <si>
    <t>Debited account identifier</t>
  </si>
  <si>
    <t>自動引落口座ID</t>
  </si>
  <si>
    <t>The account to be debited by the direct debit.</t>
  </si>
  <si>
    <t>自動口座引落によって引き落としがされる銀行口座ID。</t>
  </si>
  <si>
    <t>ubl:Invoice/cac:PaymentMeans/cac:PaymentMandate/cac:PayerFinancialAccount/cbc:ID</t>
  </si>
  <si>
    <t>Paid amounts</t>
  </si>
  <si>
    <t>支払済金額</t>
  </si>
  <si>
    <t>Breakdown of the paid amount deducted from the amount due.</t>
  </si>
  <si>
    <t>請求書通貨での支払済金額を提供するビジネス用語のグループ。</t>
  </si>
  <si>
    <t>cac:PrepaidPayment</t>
  </si>
  <si>
    <t>cac:PaymentType</t>
  </si>
  <si>
    <t>ubl:Invoice/cac:PrepaidPayment</t>
  </si>
  <si>
    <t>Payment identifier</t>
  </si>
  <si>
    <t>支払ID</t>
  </si>
  <si>
    <t>An identifier that references the payment	 such as bank transfer identifier.</t>
  </si>
  <si>
    <t>銀行振込のIDなど、支払を参照するID</t>
  </si>
  <si>
    <t>ubl:Invoice/cac:PrepaidPayment/cbc:ID</t>
  </si>
  <si>
    <t>Paid amount</t>
  </si>
  <si>
    <t>The amount of the payment in the invoice currency.</t>
  </si>
  <si>
    <t>請求書通貨での支払済金額。</t>
  </si>
  <si>
    <t>日本では必須項目。</t>
  </si>
  <si>
    <t>cbc:PaidAmount</t>
  </si>
  <si>
    <t>ubl:Invoice/cac:PrepaidPayment/cbc:PaidAmount</t>
  </si>
  <si>
    <t>The date when the paid amount is debited to the invoice.</t>
  </si>
  <si>
    <t>支払済金額が請求書に差引記載される日</t>
  </si>
  <si>
    <t>The date when the prepaid amount was received by the seller.</t>
  </si>
  <si>
    <t>前払金額を売り手が受領した日。</t>
  </si>
  <si>
    <t>cbc:ReceivedDate</t>
  </si>
  <si>
    <t>ubl:Invoice/cac:PrepaidPayment/cbc:ReceivedDate</t>
  </si>
  <si>
    <t>Payment type</t>
  </si>
  <si>
    <t>支払タイプ</t>
  </si>
  <si>
    <t>The type of the the payment.</t>
  </si>
  <si>
    <t>支払いのタイプ。</t>
  </si>
  <si>
    <t>cbc:InstructionID</t>
  </si>
  <si>
    <t>ubl:Invoice/cac:PrepaidPayment/cbc:InstructionID</t>
  </si>
  <si>
    <t>請求書レベルの返金</t>
  </si>
  <si>
    <t>請求書レベルの返金に関する情報を提供するビジネス用語のグループ。</t>
  </si>
  <si>
    <t>cac:AllowanceCharge</t>
  </si>
  <si>
    <t>cac:AllowanceChargeType</t>
  </si>
  <si>
    <t>ubl:Invoice/cac:AllowanceCharge</t>
  </si>
  <si>
    <t>cbc:ChargeIndicator = false</t>
  </si>
  <si>
    <t>Document level allowance amount</t>
  </si>
  <si>
    <t>請求書レベルの返金金額(税抜き)</t>
  </si>
  <si>
    <t>The amount of an allowance	 without TAX.</t>
  </si>
  <si>
    <t>返金金額(税抜き)。</t>
  </si>
  <si>
    <t>ubl:Invoice/cac:AllowanceCharge/cbc:Amount</t>
  </si>
  <si>
    <t>Document level allowance base amount</t>
  </si>
  <si>
    <t>請求書レベルの返金金額の基準となる金額</t>
  </si>
  <si>
    <t>The base amount that may be used	 in conjunction with the document level allowance percentage	 to calculate the document level allowance amount.</t>
  </si>
  <si>
    <t>請求書レベルの返金の率を乗じて請求書レベルの返金金額を算出する際に使用される基準金額。</t>
  </si>
  <si>
    <t>cbc:BaseAmount</t>
  </si>
  <si>
    <t>ubl:Invoice/cac:AllowanceCharge/cbc:BaseAmount</t>
  </si>
  <si>
    <t>Document level allowance percentage</t>
  </si>
  <si>
    <t>請求書レベルの返金の率</t>
  </si>
  <si>
    <t>Percentage</t>
  </si>
  <si>
    <t>The percentage that may be used	 in conjunction with the document level allowance base amount	 to calculate the document level allowance amount.</t>
  </si>
  <si>
    <t>請求書レベルの返金基準金額に乗じて、請求書レベルの返金金額を算出する際に使用されるパーセント。</t>
  </si>
  <si>
    <t>cbc:MultiplierFactorNumeric</t>
  </si>
  <si>
    <t>udt:NumericType</t>
  </si>
  <si>
    <t>ubl:Invoice/cac:AllowanceCharge/cbc:MultiplierFactorNumeric</t>
  </si>
  <si>
    <t>Document level allowance reason</t>
  </si>
  <si>
    <t>請求書レベルの返金の理由</t>
  </si>
  <si>
    <t>The reason for the document level allowance	 expressed as text.</t>
  </si>
  <si>
    <t>請求書レベルの返金の理由をテキストで表現。</t>
  </si>
  <si>
    <t>値引</t>
  </si>
  <si>
    <t>cbc:AllowanceChargeReason</t>
  </si>
  <si>
    <t>ubl:Invoice/cac:AllowanceCharge/cbc:AllowanceChargeReason</t>
  </si>
  <si>
    <t>Document level allowance reason code</t>
  </si>
  <si>
    <t>請求書レベルの返金の理由コード</t>
  </si>
  <si>
    <t>The reason for the document level allowance	 expressed as a code.</t>
  </si>
  <si>
    <t>請求書レベルの返金の理由コード。</t>
  </si>
  <si>
    <t>cbc:AllowanceChargeReasonCode</t>
  </si>
  <si>
    <t>ubl:Invoice/cac:AllowanceCharge/cbc:AllowanceChargeReasonCode</t>
  </si>
  <si>
    <t>Document level allowance TAX category code</t>
  </si>
  <si>
    <t>請求書レベルの返金の課税分類コード</t>
  </si>
  <si>
    <t>請求書レベルの返金に適用される課税分類コード。</t>
  </si>
  <si>
    <t>Tax category code is for identifying the attribute of tax category in Japan Consumption Tax scheme	 like standard rate	 reduced rate	 etc. The operation in Japan is as follows.
S Standard rate Consumption Tax
AA Lower rate Consumption Tax
E Exempt from Tax 
G Free export item	 Consumption Tax not charged
O Outside scope of tax (The seller is not registered for Consumption Tax.)</t>
  </si>
  <si>
    <t>S</t>
  </si>
  <si>
    <t>ubl:Invoice/cac:AllowanceCharge/cac:TaxCategory/cbc:ID</t>
  </si>
  <si>
    <t>Document level allowance TAX category code Tax Scheme</t>
  </si>
  <si>
    <t>ubl:Invoice/cac:AllowanceCharge/cac:TaxCategory/cac:TaxScheme/cbc:ID</t>
  </si>
  <si>
    <t>Document level allowance TAX rate</t>
  </si>
  <si>
    <t>請求書レベルの返金の税率</t>
  </si>
  <si>
    <t>The TAX rate	 represented as percentage that applies to the document level allowance.</t>
  </si>
  <si>
    <t>請求書レベルの返金に適用される消費税率(パーセント)。</t>
  </si>
  <si>
    <t>cbc:Percent</t>
  </si>
  <si>
    <t>udt:PercentType</t>
  </si>
  <si>
    <t>ubl:Invoice/cac:AllowanceCharge/cac:TaxCategory/cbc:Percent</t>
  </si>
  <si>
    <t>DOCUMENT LEVEL CHARGES</t>
  </si>
  <si>
    <t>請求書レベルの追加請求</t>
  </si>
  <si>
    <t>A group of business terms providing information about charges and taxes other than TAX	 applicable to the Invoice as a whole.</t>
  </si>
  <si>
    <t>請求書レベルの追加請求や追加税(消費税以外)に関する情報を提供するビジネス用語のグループ。</t>
  </si>
  <si>
    <t>cbc:ChargeIndicator = true</t>
  </si>
  <si>
    <t>Document level charge amount</t>
  </si>
  <si>
    <t>請求書レベルの追加請求金額(税抜き)</t>
  </si>
  <si>
    <t>The amount of a charge	 without TAX.</t>
  </si>
  <si>
    <t>追加請求金額(税抜き)。</t>
  </si>
  <si>
    <t>Document level charge base amount</t>
  </si>
  <si>
    <t>請求書レベルの追加請求金額の基準となる金額</t>
  </si>
  <si>
    <t>The base amount that may be used	 in conjunction with the document level charge percentage	 to calculate the document level charge amount.</t>
  </si>
  <si>
    <t>請求書レベルの追加請求率を乗じて請求書レベルの追加請求金額を算出する際に使用される基準金額。</t>
  </si>
  <si>
    <t>Document level charge percentage</t>
  </si>
  <si>
    <t>請求書レベルの追加請求の率</t>
  </si>
  <si>
    <t>The percentage that may be used	 in conjunction with the document level charge base amount	 to calculate the document level charge amount.</t>
  </si>
  <si>
    <t>請求書レベルの追加請求基準金額に乗じて請求書レベルの追加請求金額を算出するために使用されるパーセント。</t>
  </si>
  <si>
    <t>Document level charge reason</t>
  </si>
  <si>
    <t>請求書レベルの追加請求の理由</t>
  </si>
  <si>
    <t>The reason for the document level charge	 expressed as text.</t>
  </si>
  <si>
    <t>請求書レベルの追加請求の理由をテキストで表現。</t>
  </si>
  <si>
    <t>配送サービス</t>
  </si>
  <si>
    <t>Document level charge reason code</t>
  </si>
  <si>
    <t>請求書レベルの追加請求の理由コード</t>
  </si>
  <si>
    <t>The reason for the document level charge	 expressed as a code.</t>
  </si>
  <si>
    <t>請求書レベルの追加請求の理由コード。</t>
  </si>
  <si>
    <t>FC</t>
  </si>
  <si>
    <t>Document level charge TAX category code</t>
  </si>
  <si>
    <t>請求書レベルの追加請求の課税分類コード</t>
  </si>
  <si>
    <t>A coded identification of what TAX category applies to the document level charge.</t>
  </si>
  <si>
    <t>請求書レベルの追加請求に適用される課税分類コード。</t>
  </si>
  <si>
    <t>Document level charge TAX category code Tax Scheme</t>
  </si>
  <si>
    <t>Document level charge TAX rate</t>
  </si>
  <si>
    <t>請求書レベルの追加請求の税率</t>
  </si>
  <si>
    <t>The TAX rate	 represented as percentage that applies to the document level charge.</t>
  </si>
  <si>
    <t>請求書レベルの追加請求に適用される消費税率(パーセント)。</t>
  </si>
  <si>
    <t>請求書総合計金額</t>
  </si>
  <si>
    <t>請求書合計金額に係る情報を提供するビジネス用語のグループ。</t>
  </si>
  <si>
    <t>cac:LegalMonetaryTotal</t>
  </si>
  <si>
    <t>cac:MonetaryTotalType</t>
  </si>
  <si>
    <t>ubl:Invoice/cac:LegalMonetaryTotal</t>
  </si>
  <si>
    <t>Sum of Invoice line net amount</t>
  </si>
  <si>
    <t>値引後請求書明細行金額の合計</t>
  </si>
  <si>
    <t>値引後明細行金額の合計金額。</t>
  </si>
  <si>
    <t xml:space="preserve">Since there is no business custom of cash discount in Japan	 "net amount" is interpreted as after discount. </t>
  </si>
  <si>
    <t>日本には現金割引の慣習がないため、値引後と解釈する。</t>
  </si>
  <si>
    <t>cbc:LineExtensionAmount</t>
  </si>
  <si>
    <t>ubl:Invoice/cac:LegalMonetaryTotal/cbc:LineExtensionAmount</t>
  </si>
  <si>
    <t>Sum of allowances on document level</t>
  </si>
  <si>
    <t>請求書レベルの返金の合計</t>
  </si>
  <si>
    <t>請求書レベルの返金の合計。</t>
  </si>
  <si>
    <t>cbc:AllowanceTotalAmount</t>
  </si>
  <si>
    <t>ubl:Invoice/cac:LegalMonetaryTotal/cbc:AllowanceTotalAmount</t>
  </si>
  <si>
    <t>Sum of charges on document level</t>
  </si>
  <si>
    <t>請求書レベルの追加請求の合計</t>
  </si>
  <si>
    <t>請求書レベルの追加請求の合計。</t>
  </si>
  <si>
    <t>cbc:ChargeTotalAmount</t>
  </si>
  <si>
    <t>ubl:Invoice/cac:LegalMonetaryTotal/cbc:ChargeTotalAmount</t>
  </si>
  <si>
    <t>Invoice total amount without TAX</t>
  </si>
  <si>
    <t>請求書合計金額(税抜き)</t>
  </si>
  <si>
    <t>請求書合計金額(税抜き)。</t>
  </si>
  <si>
    <t>ibt-109 請求書合計金額(税抜き) = Σibt-116 課税分類毎の課税基準額。</t>
  </si>
  <si>
    <t>cbc:TaxExclusiveAmount</t>
  </si>
  <si>
    <t>ubl:Invoice/cac:LegalMonetaryTotal/cbc:TaxExclusiveAmount</t>
  </si>
  <si>
    <t>Invoice total TAX amount</t>
  </si>
  <si>
    <t>請求書消費税合計金額</t>
  </si>
  <si>
    <t>請求書消費税合計金額。</t>
  </si>
  <si>
    <t>ibt-110 = Σ ibt-117 課税分類毎の消費税額。</t>
  </si>
  <si>
    <t>cbc:TaxAmount</t>
  </si>
  <si>
    <t>ubl:Invoice/cac:TaxTotal/cbc:TaxAmount</t>
  </si>
  <si>
    <t>Invoice total amount with TAX</t>
  </si>
  <si>
    <t>請求書合計金額(税込み)</t>
  </si>
  <si>
    <t>請求書合計金額(税込み)。</t>
  </si>
  <si>
    <t>ibt-112 請求書合計金額(税込み) = ibt-109 請求書合計金額(税抜き) + ibt-110 請求書消費税合計金額。</t>
  </si>
  <si>
    <t>cbc:TaxInclusiveAmount</t>
  </si>
  <si>
    <t>ubl:Invoice/cac:LegalMonetaryTotal/cbc:TaxInclusiveAmount</t>
  </si>
  <si>
    <t>事前に支払われた金額の合計。</t>
  </si>
  <si>
    <t>cbc:PrepaidAmount</t>
  </si>
  <si>
    <t>ubl:Invoice/cac:LegalMonetaryTotal/cbc:PrepaidAmount</t>
  </si>
  <si>
    <t>Rounding amount</t>
  </si>
  <si>
    <t>丸めるための金額</t>
  </si>
  <si>
    <t>The amount to be added to the invoice total to round the amount to be paid.</t>
  </si>
  <si>
    <t>支払金額に丸めるために請求書の合計金額に追加される金額。</t>
  </si>
  <si>
    <t>cbc:PayableRoundingAmount</t>
  </si>
  <si>
    <t>ubl:Invoice/cac:LegalMonetaryTotal/cbc:PayableRoundingAmount</t>
  </si>
  <si>
    <t>Amount due for payment</t>
  </si>
  <si>
    <t>差引請求金額</t>
  </si>
  <si>
    <t>買い手が支払を要求されている差引請求金額。</t>
  </si>
  <si>
    <t>cbc:PayableAmount</t>
  </si>
  <si>
    <t>ubl:Invoice/cac:LegalMonetaryTotal/cbc:PayableAmount</t>
  </si>
  <si>
    <t>DOCUMENT TOTALS IN TAX ACCOUNTING CURRENCY</t>
  </si>
  <si>
    <t>会計通貨での請求書総合計金額</t>
  </si>
  <si>
    <t>A group of business terms providing the monetary totals for the Invoice in the tax accounting currency.</t>
  </si>
  <si>
    <t>請求書の合計金額を税務会計通貨で提供するビジネス用語のグループ。</t>
  </si>
  <si>
    <t>cac:TaxTotal</t>
  </si>
  <si>
    <t>cac:TaxTotalType</t>
  </si>
  <si>
    <t>ubl:Invoice/cac:TaxTotal</t>
  </si>
  <si>
    <t>cac:TaxTotal/TaxAmount/@currency = cbc:TaxCurrencyCode</t>
  </si>
  <si>
    <t>Invoice total TAX amount in tax accounting currency</t>
  </si>
  <si>
    <t>会計通貨での請求書消費税合計金額</t>
  </si>
  <si>
    <t>The TAX total amount expressed in the accounting currency accepted or required in the country of the Seller.</t>
  </si>
  <si>
    <t>売り手の国で認められた、又は要求された会計通貨での消費税合計金額。</t>
  </si>
  <si>
    <t>The currency code must be the one listed in the ISO 4217 Currency codes.</t>
  </si>
  <si>
    <t>TAX BREAKDOWN IN ACCOUNTING CURRENCY</t>
  </si>
  <si>
    <t>会計通貨での税内訳情報</t>
  </si>
  <si>
    <t>A group of business terms providing information about TAX breakdown by different categories	 rates and exemption reasons in the invoice accounting currency.</t>
  </si>
  <si>
    <t>請求書の会計通貨でのさまざまな課税分類、税率、および免税理由による消費税の内訳に関する情報を提供するビジネス用語のグループ。</t>
  </si>
  <si>
    <t>cac:TaxSubtotal</t>
  </si>
  <si>
    <t>cac:TaxSubtotalType</t>
  </si>
  <si>
    <t>TAX category tax amount in accounting currency</t>
  </si>
  <si>
    <t>会計通貨での課税分類毎の消費税額</t>
  </si>
  <si>
    <t>The total TAX amount for a given TAX category in the invoice accounting currency.</t>
  </si>
  <si>
    <t>課税分類での請求書消費税合計の会計通貨での金額。</t>
  </si>
  <si>
    <t>TAX category code for tax category tax amount in accounting currency</t>
  </si>
  <si>
    <t>会計通貨での課税分類コード</t>
  </si>
  <si>
    <t>Coded identification of a TAX category in the invoice accounting currency.</t>
  </si>
  <si>
    <t xml:space="preserve"> 請求書会計通貨での課税分類のコード化された識別子。</t>
  </si>
  <si>
    <t>TAX category rate for tax category tax amount in accounting currency</t>
  </si>
  <si>
    <t>会計通貨での課税分類毎の税率</t>
  </si>
  <si>
    <t>The TAX rate	 represented as percentage that applies for the relevant TAX category in the invoice accounting currency.</t>
  </si>
  <si>
    <t>会計通貨での該当する課税分類に適用されるパーセンテージとして表した税率。</t>
  </si>
  <si>
    <t>税内訳情報</t>
  </si>
  <si>
    <t>A group of business terms providing information about TAX breakdown by different categories	 rates and exemption reasons</t>
  </si>
  <si>
    <t>課税分類、消費税率、非課税/不課税理由毎の、消費税内訳に関する情報を提供するビジネス用語のグループ。</t>
  </si>
  <si>
    <t>TAX category taxable amount</t>
  </si>
  <si>
    <t>課税分類毎の課税基準額</t>
  </si>
  <si>
    <t>課税分類/課税分類の消費税率毎の課税基準額の合計。</t>
  </si>
  <si>
    <t>cbc:TaxableAmount</t>
  </si>
  <si>
    <t>TAX category tax amount</t>
  </si>
  <si>
    <t>課税分類毎の消費税額</t>
  </si>
  <si>
    <t>課税分類毎の消費税額合計。</t>
  </si>
  <si>
    <t>TAX category code</t>
  </si>
  <si>
    <t>課税分類コード</t>
  </si>
  <si>
    <t>消費税の課税分類属性(標準税率、軽減税率など)を識別するためのコード。</t>
  </si>
  <si>
    <t>TAX category rate</t>
  </si>
  <si>
    <t>課税分類毎の税率</t>
  </si>
  <si>
    <t>The TAX rate	 represented as percentage that applies for the relevant TAX category.</t>
  </si>
  <si>
    <t>課税分類毎の税額計算のための率。</t>
  </si>
  <si>
    <t>添付書類</t>
  </si>
  <si>
    <t>請求書内で行われたクレームを実証する添付書類についての情報を提供するビジネス用語のグループ。</t>
  </si>
  <si>
    <t>The invoiced object identifier is the identifier for an object on which the invoice is based	 given by the Seller. 
Examples may be a subscription number	 telephone number	 meter point	 vehicle	 person etc.	 as applicable.
If it is not clear to the receiver what scheme is used for the identifier	 a conditional scheme identifier should be used	 that shall be chosen from the Invoiced object identifier scheme code list. 
The invoiced object reference is provided by using the element cac:AdditionalDocumentReference with the document type code = 130</t>
  </si>
  <si>
    <t>添付書類は、売り手が指定した、請求書の元となるオブジェクト。 
例としては、サブスクリプション番号、電話番号、メーター ポイント、車両、人物などが該当する場合がある。識別子にどのスキームが使用されているかが受信者に明確でない場合は、条件付きスキーム識別子を使用する必要がある。
これは、この項目に規定されたコードリストから選択する必要がある。 添付文書は、&lt; cac:AdditionalDocumentReference&gt;要素 をドキュメント タイプ コード = 130 と指定して使用することによって提供される。</t>
  </si>
  <si>
    <t>cac:AdditionalDocumentReference</t>
  </si>
  <si>
    <t>cac:DocumentReferenceType</t>
  </si>
  <si>
    <t>ubl:Invoice/cac:AdditionalDocumentReference</t>
  </si>
  <si>
    <t>cbc:DocumentTypeCode != 130</t>
  </si>
  <si>
    <t>Supporting document reference</t>
  </si>
  <si>
    <t>添付書類への参照</t>
  </si>
  <si>
    <t>添付書類のID。</t>
  </si>
  <si>
    <t>Supporting document description</t>
  </si>
  <si>
    <t>添付書類の説明</t>
  </si>
  <si>
    <t>添付書類の説明。</t>
  </si>
  <si>
    <t>cbc:DocumentDescription</t>
  </si>
  <si>
    <t>ubl:Invoice/cac:AdditionalDocumentReference/cbc:DocumentDescription</t>
  </si>
  <si>
    <t>Attached document</t>
  </si>
  <si>
    <t>Binary object</t>
  </si>
  <si>
    <t>バイナリオブジェクトとして埋め込まれた、または請求書と一緒に送られた添付書類。</t>
  </si>
  <si>
    <t>An invoice may contain a supportive document as informative.
 Examples of such documents may be work reports	 certificates or other documents that relate to the purchase or the invoiced items. 
A supportive document can be attached to the invoice in two ways: by providing a direct hyperlink through which the document can be downloaded or by embedding the document into the invoice. 
A compliant receiver is required to be able to receive an attached supportive document and	 in case of embedded files	 to convert it into a file but he is not required to handle the content of that file since it is only provited as informative.
When attaching a document using an uri the hyperlink shall point directly to the file that is to be downloaded.
An embedded document is contained in the invoice as binary object using base64 encoding and shall be supplemented with information about the name of the document file and a mime code indicating the type of the file. This allows the receiver to convert the binary code into a file that has the same name as the original file and allows him to associate the received file to a suitable application for viewing its content. 
The set of allowed codes for the file type (mime code) is limited to types that can be opened with applications that are commonly used and available.
As is with other file types	 when an attached file is an XML file the receiver is expected to be able to receive and convert the binary object into an XML file but the sender can not expect the receiver to view or process the content of that XML file. 
Any further handling of an embedded XML file attachment is optional for the receiver.</t>
  </si>
  <si>
    <t>請求書には、情報として裏付けとなる文書が含まれている場合がある。
このような文書の例としては、作業報告書、証明書、または購入または請求さ​​れた品目に関連するその他の文書がある。
裏付けとなる文書は、2 つの方法で請求書に添付できる。
文書をダウンロードするためのリンク先を提供する方法と、文書を請求書に埋め込む方法。受信者は、添付文書を受信できる必要があり、埋め込みファイルの場合はそれをファイルに変換する必要があるが、情報として提供されるだけであるため、そのファイルのコンテンツを処理する必要はない。
URI を使用してドキュメントを添付する場合、ハイパーリンクは、ダウンロードするファイルを直接指す必要がある。
埋め込みドキュメントは、base64 エンコーディングを使用したバイナリ オブジェクトとして請求書に含まれ、ファイルの名前とファイルの種類を示す MIME コードの情報が補足される。
この情報により、受信者はバイナリ コードを元のファイルと同じ名前のファイルに変換し、受信したファイルを適切なアプリケーションに関連付けてコンテンツを表示できる。
ファイルの種類 (MIME コード) に対して許可されるコードの範囲は、一般的に使用され、利用可能なアプリケーションで開くことができる種類に限定される。
他のファイル タイプと同様に、添付ファイルが XML ファイルの場合、受信者はバイナリ オブジェクトを受信して​​ XML ファイルに変換できると期待されるが、送信者は受信者がその XML のコンテンツを表示または処理することを期待できない。ファイルや埋め込まれた XML ファイルの添付ファイルをさらに処理するかどうかは、受信者による。</t>
  </si>
  <si>
    <t>cbc:EmbeddedDocumentBinaryObject</t>
  </si>
  <si>
    <t>udt:BinaryObjectType</t>
  </si>
  <si>
    <t>ubl:Invoice/cac:AdditionalDocumentReference/cac:Attachment/cbc:EmbeddedDocumentBinaryObject</t>
  </si>
  <si>
    <t>Attached document Mime code</t>
  </si>
  <si>
    <t>添付書類MIMEコード</t>
  </si>
  <si>
    <t>Allowed mime codes:
application/pdf
image/png
image/jpeg
text/csv
application/vnd.openxmlformats-officedocument.spreadsheetml.sheet
application/vnd.oasis.opendocument. spreadsheet</t>
  </si>
  <si>
    <t>許可されているMIMEコード:
application/pdf
image/png
image/jpeg
text/csv
application/vnd.openxmlformats-officedocument.spreadsheetml.sheet
application/vnd.oasis.opendocument. Spreadsheet</t>
  </si>
  <si>
    <t>@mimeCode</t>
  </si>
  <si>
    <t>ubl:Invoice/cac:AdditionalDocumentReference/cac:Attachment/cbc:EmbeddedDocumentBinaryObject/@mimeCode</t>
  </si>
  <si>
    <t>Attached document Filename</t>
  </si>
  <si>
    <t>添付書類ファイル名</t>
  </si>
  <si>
    <t>ー</t>
  </si>
  <si>
    <t>@filename</t>
  </si>
  <si>
    <t>ubl:Invoice/cac:AdditionalDocumentReference/cac:Attachment/cbc:EmbeddedDocumentBinaryObject/@filename</t>
  </si>
  <si>
    <t>External document location</t>
  </si>
  <si>
    <t>外部ドキュメントのロケーション</t>
  </si>
  <si>
    <t>外部ドキュメントの所在を示すURL（ユニフォームリソースロケータ）</t>
  </si>
  <si>
    <t>例えば、http://または ftp://.と買い手が請求書を補足するために追加情報を必要とする場合は、外部文書保管場所を使用するものとする。外部文書は請求書の一部ではない。外部文書へのアクセスにはリスクが伴う。外部文書にアクセスできなくても請求書を処理できなければならない。</t>
  </si>
  <si>
    <t>cbc:URI</t>
  </si>
  <si>
    <t>ubl:Invoice/cac:AdditionalDocumentReference/cac:Attachment/cac:ExternalReference/cbc:URI</t>
  </si>
  <si>
    <t>INVOICE LINE</t>
  </si>
  <si>
    <t>請求書明細行</t>
  </si>
  <si>
    <t>A group of business terms providing information on individual Invoice lines.</t>
  </si>
  <si>
    <t>請求書明細行に関する情報を提供するビジネス用語のグループ。</t>
  </si>
  <si>
    <t>cac:InvoiceLine</t>
  </si>
  <si>
    <t>cac:InvoiceLineType</t>
  </si>
  <si>
    <t>ubl:Invoice/cac:InvoiceLine</t>
  </si>
  <si>
    <t>Invoice line identifier</t>
  </si>
  <si>
    <t>請求書明細行ID</t>
  </si>
  <si>
    <t>A unique identifier for the individual line within the Invoice.</t>
  </si>
  <si>
    <t>この請求書内で個々の明細行を一意に識別するためのID。</t>
  </si>
  <si>
    <t>ubl:Invoice/cac:InvoiceLine/cbc:ID</t>
  </si>
  <si>
    <t>Invoice line note</t>
  </si>
  <si>
    <t>請求書明細行注釈</t>
  </si>
  <si>
    <t>A textual note that gives unstructured information that is relevant to the Invoice line.</t>
  </si>
  <si>
    <t>請求書明細行に関連する構造化されていない情報を提供するためのテキスト、注釈。</t>
  </si>
  <si>
    <t>ubl:Invoice/cac:InvoiceLine/cbc:Note</t>
  </si>
  <si>
    <t>ibg-36</t>
  </si>
  <si>
    <t>LINE DOCUMENT REFERENCE</t>
  </si>
  <si>
    <t>明細行文書参照</t>
  </si>
  <si>
    <t>An identifier for an object on which the invoice line is based	 given by the Seller.</t>
  </si>
  <si>
    <t>売り手によって指定された、請求書の明細行の請求の根拠となっているオブジェクトの識別子。</t>
  </si>
  <si>
    <t>cac:DocumentReference</t>
  </si>
  <si>
    <t>ubl:Invoice/cac:InvoiceLine/cac:DocumentReference</t>
  </si>
  <si>
    <t>ibt-188</t>
  </si>
  <si>
    <t>Invoice line document identifier</t>
  </si>
  <si>
    <t>明細行文書ID</t>
  </si>
  <si>
    <t>請求書明細行が参照する文書のID</t>
  </si>
  <si>
    <t>ubl:Invoice/cac:InvoiceLine/cac:DocumentReference/cbc:ID</t>
  </si>
  <si>
    <t>Document type code</t>
  </si>
  <si>
    <t>文書タイプコード</t>
  </si>
  <si>
    <t>参照する文書の種類を規定するコード</t>
  </si>
  <si>
    <t>cbc:DocumentTypeCode</t>
  </si>
  <si>
    <t>ubl:Invoice/cac:InvoiceLine/cac:DocumentReference/cbc:DocumentTypeCode</t>
  </si>
  <si>
    <t>ibt-128</t>
  </si>
  <si>
    <t>Invoice line object identifier</t>
  </si>
  <si>
    <t>請求書明細行オブジェクトID</t>
  </si>
  <si>
    <t>売り手によって提供された、請求書明細行の根拠となるオブジェクトのID。(注：必要に応じて、予約番号、電話番号、メーターポイントなどを指定できる。）</t>
  </si>
  <si>
    <t>ibt-128-1</t>
  </si>
  <si>
    <t>Invoice line object identifier Scheme identifier</t>
  </si>
  <si>
    <t>請求書が参照する文書を識別するためのスキーマID。注：受信者にどのスキーマを使用したか明らかにしていない場合は、UNTDID 1153 code list  から選択した、スキーマIDを使用しなければならない。</t>
  </si>
  <si>
    <t>ubl:Invoice/cac:InvoiceLine/cac:DocumentReference/cbc:ID/@schemeID</t>
  </si>
  <si>
    <t>Invoiced quantity</t>
  </si>
  <si>
    <t>請求する数量</t>
  </si>
  <si>
    <t>Quantity</t>
  </si>
  <si>
    <t>請求書明細行で請求する品目(財又はサービス)の数量。</t>
  </si>
  <si>
    <t>In the numerical representation	 for data type quantity	 the decimal point is . (period)	 and the integer part is not separated by 1000 units.</t>
  </si>
  <si>
    <t>【例1】一箱１ダース（12本）入りの鉛筆10箱を購入したとき、ibt-150 品目単価基準数量の数量単位コードがDZNであれば、数量は、10。
Ｉｂｔ-131 = ibt-146 x ibt-129 / ibt-149 = 1200*10/1 = 12	000
【例2】一箱１ダース（12本）入りの鉛筆10箱を購入したとき、ibt-150 品目単価基準数量の数量単位コードがEAであれば、ibt-149 品目単価基準数量が1で、数量は、120 
Ｉｂｔ-131 = ibt-146 x ibt-129 / ibt-149 = 100*120/1 = 12	000
いづれの場合もibt-149品目単価基準数量はデフォルト値の1。数値表現は、データ型 Quantity については、小数点はピリオド、整数部分の1000単位の区切りはなし。</t>
  </si>
  <si>
    <t>cbc:InvoicedQuantity</t>
  </si>
  <si>
    <t>udt:QuantityType</t>
  </si>
  <si>
    <t>ubl:Invoice/cac:InvoiceLine/cbc:InvoicedQuantity</t>
  </si>
  <si>
    <t>Invoiced quantity unit of measure code</t>
  </si>
  <si>
    <t>請求する数量の数量単位コード</t>
  </si>
  <si>
    <t>請求数量に適用する数量単位コード。</t>
  </si>
  <si>
    <t>数量単位は	 UN/ECE勧告のリストから選択しなければならない。 
勧告第 20 号： 国際取引に用いられる単位のコード および 
勧告第 21 号： 乗客、貨物種類、梱包、梱包材コードに記載された方法を適用する。　
ほとんどの場合、買い手と売り手がソフトウェアにこれらのリストを完全に実装する必要はない。　売り手は、自社の商品やサービスに必要な単位をサポートするだけでよいし、買い手は、請求書で使用されている単位が他の文書で使用されている単位と等しいことを確認するだけで済む(契約書、カタログ、注文書、および出荷案内書など)。　</t>
  </si>
  <si>
    <t>H87</t>
  </si>
  <si>
    <t>@unitCode</t>
  </si>
  <si>
    <t>ubl:Invoice/cac:InvoiceLine/cbc:InvoicedQuantity/@unitCode</t>
  </si>
  <si>
    <t>Tax inclusive line net amount (UBL 2.3)</t>
  </si>
  <si>
    <t>値引後請求書明細行金額(税込み)</t>
  </si>
  <si>
    <t>The total amount of the Invoice line (after tax).</t>
  </si>
  <si>
    <t>値引後の請求書明細行の合計金額(税込み)。</t>
  </si>
  <si>
    <t>cbc:TaxInclusiveLineExtensionAmount</t>
  </si>
  <si>
    <t>ubl:Invoice/cac:InvoiceLine/cbc:TaxInclusiveLineExtensionAmount</t>
  </si>
  <si>
    <t>Invoice line net amount</t>
  </si>
  <si>
    <t>値引後請求書明細行金額(税抜き)</t>
  </si>
  <si>
    <t>The total amount of the Invoice line (before tax).</t>
  </si>
  <si>
    <t>値引後の請求書明細行の合計金額(税抜き)。</t>
  </si>
  <si>
    <t xml:space="preserve">ibt−131 値引後請求書明細行金額(税抜き) = 
  ibt-146 品目単価(値引/割引後)(税抜き) × (ibt-129 請求される数量 ÷ ibt-149 品目単価基準数量) + 
  Σ ibt-141 請求書明細行の追加請求金額(税抜き) −    
  Σ ibt-136 請求書明細行の返金金額(税抜き)
欧州規格では、消費税課税対象金額(税抜き)は小数点以下第2位に四捨五入する必要があるため、計算のさまざまな部分を個別に四捨五入する必要があることに注意。
請求される数量 の結果は、小数点以下第2位に四捨五入する必要がある。
請求書明細行の追加請求金額(税抜き)の合計 及び請求書明細行の追加請求金額(税抜き)の合計も個別に四捨五入される。
</t>
  </si>
  <si>
    <t>ubl:Invoice/cac:InvoiceLine/cbc:LineExtensionAmount</t>
  </si>
  <si>
    <t>購買発注書参照</t>
  </si>
  <si>
    <t>An identifier for a referenced purchase order	 issued by the Buyer.</t>
  </si>
  <si>
    <t>買い手が付番した発注番号を参照するためのID。</t>
  </si>
  <si>
    <t>2023-POIU-8745</t>
  </si>
  <si>
    <t>ubl:Invoice/cac:InvoiceLine/cac:OrderLineReference/cac:OrderReference/cbc:ID</t>
  </si>
  <si>
    <t>Referenced purchase order line reference</t>
  </si>
  <si>
    <t>購買発注明細行参照</t>
  </si>
  <si>
    <t>An identifier for a referenced line within a purchase order	 issued by the Buyer.</t>
  </si>
  <si>
    <t>買い手が付番した発注書内の明細行を参照するためのID。</t>
  </si>
  <si>
    <t>2023-POIU-8745#001</t>
  </si>
  <si>
    <t>cbc:LineID</t>
  </si>
  <si>
    <t>ubl:Invoice/cac:InvoiceLine/cac:OrderLineReference/cbc:LineID</t>
  </si>
  <si>
    <t>An identifier for a referenced despatch advice.</t>
  </si>
  <si>
    <t>この請求書が参照する出荷案内書を参照するためのID。</t>
  </si>
  <si>
    <t>When an invoice is charging items that have been delivered with separate dispatches the references should be provided on the line level as follows. 
When the invoiced quantity of an item has been delivered by more than one dispatch the invoice shall have separate lines for each dispatch. 
When dispatches are referenced on line level there shall not be a reference on document level.</t>
  </si>
  <si>
    <t>請求書が個別の出荷で配達された品目について請求している場合、次のように明細行での参照を提供する必要がある。 
品目の請求された数量が複数の出荷によって配送された場合、請求書には発送ごとに別々の行を定義する。
出荷が明細行で参照される場合、文書レベルでの参照はない。</t>
  </si>
  <si>
    <t>ubl:Invoice/cac:InvoiceLine/cac:DespatchLineReference/cac:DocumentReference/cbc:ID</t>
  </si>
  <si>
    <t>Invoice line Buyer accounting reference</t>
  </si>
  <si>
    <t>請求書明細行買い手会計参照</t>
  </si>
  <si>
    <t>請求書明細行に関連したデータを買い手のどの勘定科目で記帳するかを指定するテキスト。</t>
  </si>
  <si>
    <t>必要に応じて、請求書を発するときに、この参照情報を買い手が売り手に提供する。</t>
  </si>
  <si>
    <t>ubl:Invoice/cac:InvoiceLine/cbc:AccountingCost</t>
  </si>
  <si>
    <t>INVOICE LINE PERIOD</t>
  </si>
  <si>
    <t>請求書明細行の期間</t>
  </si>
  <si>
    <t>請求書明細行に関連する期間に関する情報</t>
  </si>
  <si>
    <t>ubl:Invoice/cac:InvoiceLine/cac:InvoicePeriod</t>
  </si>
  <si>
    <t>Invoice line period start date</t>
  </si>
  <si>
    <t>請求書明細行の期間開始日</t>
  </si>
  <si>
    <t>請求書明細行の請求期間が開始する日付</t>
  </si>
  <si>
    <t>ubl:Invoice/cac:InvoiceLine/cac:InvoicePeriod/cbc:StartDate</t>
  </si>
  <si>
    <t>Invoice line period end date</t>
  </si>
  <si>
    <t>請求書明細行の期間終了日</t>
  </si>
  <si>
    <t>請求書明細行の請求期間が終了する日付</t>
  </si>
  <si>
    <t>ubl:Invoice/cac:InvoiceLine/cac:InvoicePeriod/cbc:EndDate</t>
  </si>
  <si>
    <t>INVOICE LINE ALLOWANCES</t>
  </si>
  <si>
    <t>請求書明細行の返金</t>
  </si>
  <si>
    <t>請求書明細行に適用される返金に関する情報を提供するビジネス用語のグループ。</t>
  </si>
  <si>
    <t>ubl:Invoice/cac:InvoiceLine/cac:AllowanceCharge</t>
  </si>
  <si>
    <t>Invoice line allowance amount</t>
  </si>
  <si>
    <t>請求書明細行の返金金額(税抜き)</t>
  </si>
  <si>
    <t>ubl:Invoice/cac:InvoiceLine/cac:AllowanceCharge/cbc:Amount</t>
  </si>
  <si>
    <t>Invoice line allowance base amount</t>
  </si>
  <si>
    <t>請求書明細行の返金金額の基準金額</t>
  </si>
  <si>
    <t>The base amount that may be used	 in conjunction with the Invoice line allowance percentage	 to calculate the Invoice line allowance amount.</t>
  </si>
  <si>
    <t>請求書明細行の返金率を乗じて請求書明細行の返金金額を算出する際に使用される基準金額。</t>
  </si>
  <si>
    <t>ubl:Invoice/cac:InvoiceLine/cac:AllowanceCharge/cbc:BaseAmount</t>
  </si>
  <si>
    <t>Invoice line allowance percentage</t>
  </si>
  <si>
    <t>請求書明細行の返金の率</t>
  </si>
  <si>
    <t>The percentage that may be used	 in conjunction with the Invoice line allowance base amount	 to calculate the Invoice line allowance amount.</t>
  </si>
  <si>
    <t>請求書明細行の返金基準金額を乗じて請求書明細行の返金金額を算出する際に使用されるパーセント。</t>
  </si>
  <si>
    <t>ubl:Invoice/cac:InvoiceLine/cac:AllowanceCharge/cbc:MultiplierFactorNumeric</t>
  </si>
  <si>
    <t>Invoice line allowance reason</t>
  </si>
  <si>
    <t>請求書明細行の返金理由</t>
  </si>
  <si>
    <t>The reason for the Invoice line allowance	 expressed as text.</t>
  </si>
  <si>
    <t>請求書明細行の返金理由をテキストで表現。</t>
  </si>
  <si>
    <t>ubl:Invoice/cac:InvoiceLine/cac:AllowanceCharge/cbc:AllowanceChargeReason</t>
  </si>
  <si>
    <t>Invoice line allowance reason code</t>
  </si>
  <si>
    <t>請求書明細行の返金理由コード</t>
  </si>
  <si>
    <t>The reason for the Invoice line allowance	 expressed as a code.</t>
  </si>
  <si>
    <t>請求書明細行の返金理由をコードで表現。</t>
  </si>
  <si>
    <t>ubl:Invoice/cac:InvoiceLine/cac:AllowanceCharge/cbc:AllowanceChargeReasonCode</t>
  </si>
  <si>
    <t>INVOICE LINE CHARGES</t>
  </si>
  <si>
    <t>請求書明細行の追加請求</t>
  </si>
  <si>
    <t>A group of business terms providing information about charges and taxes other than TAX applicable to the individual Invoice line.</t>
  </si>
  <si>
    <t>請求書明細行に適用される追加請求に関する情報を提供するビジネス用語のグループ。</t>
  </si>
  <si>
    <t>Invoice line charge amount</t>
  </si>
  <si>
    <t>請求書明細行の追加請求金額(税抜き)</t>
  </si>
  <si>
    <t>Invoice line charge base amount</t>
  </si>
  <si>
    <t>請求書明細行の追加請求の基準金額</t>
  </si>
  <si>
    <t>The base amount that may be used	 in conjunction with the Invoice line charge percentage	 to calculate the Invoice line charge amount.</t>
  </si>
  <si>
    <t>請求書明細行の追加請求金額を計算するために、請求書明細行の追加請求率が適用される基準金額。</t>
  </si>
  <si>
    <t>Invoice line charge percentage</t>
  </si>
  <si>
    <t>請求書明細行の追加請求の率</t>
  </si>
  <si>
    <t>The percentage that may be used	 in conjunction with the Invoice line charge base amount	 to calculate the Invoice line charge amount.</t>
  </si>
  <si>
    <t>請求書明細行の追加請求基準金額に対して請求書明細行の追加請求金額の計算に使用するパーセント。</t>
  </si>
  <si>
    <t>Invoice line charge reason</t>
  </si>
  <si>
    <t>請求書明細行の追加請求理由</t>
  </si>
  <si>
    <t>The reason for the Invoice line charge	 expressed as text.</t>
  </si>
  <si>
    <t>請求書明細行の追加請求理由をテキストで表現。</t>
  </si>
  <si>
    <t>Invoice line charge reason code</t>
  </si>
  <si>
    <t>請求書明細行の追加請求理由コード</t>
  </si>
  <si>
    <t>The reason for the Invoice line charge	 expressed as a code.</t>
  </si>
  <si>
    <t>請求書明細行の追加請求理由をコードで表現。</t>
  </si>
  <si>
    <t>PRICE DETAILS</t>
  </si>
  <si>
    <t>取引価格詳細</t>
  </si>
  <si>
    <t>請求書明細行で請求する財又はサービスに適用される価格に係る情報を提供するビジネス用語のグループ。</t>
  </si>
  <si>
    <t>cac:Price</t>
  </si>
  <si>
    <t>cac:PriceType</t>
  </si>
  <si>
    <t>ubl:Invoice/cac:InvoiceLine/cac:Price</t>
  </si>
  <si>
    <t>Item net price</t>
  </si>
  <si>
    <t>品目単価(値引後)(税抜き)</t>
  </si>
  <si>
    <t>Unit Price Amount</t>
  </si>
  <si>
    <t>The price of an item	 exclusive of TAX	 after subtracting item price discount.</t>
  </si>
  <si>
    <t>値引金額を差し引いた後の、消費税を除く品目単価。</t>
  </si>
  <si>
    <t>ibt-146 = ibt-148 品目単価(値引/割引前)(税抜き) - ibt-147 品目単価値引/割引(税抜き)欧州規格は税抜き。ビジネスルールをXML Schematronで検証するときの記述を明瞭にするため税抜きと税込みを別項目として定義する。</t>
  </si>
  <si>
    <t>cbc:PriceAmount</t>
  </si>
  <si>
    <t>ubl:Invoice/cac:InvoiceLine/cac:Price/cbc:PriceAmount</t>
  </si>
  <si>
    <t>ibt-147</t>
  </si>
  <si>
    <t>Item price discount</t>
  </si>
  <si>
    <t>品目単価値引(税抜き)</t>
  </si>
  <si>
    <t>The total discount subtracted from the Item gross price to calculate the Item net price.</t>
  </si>
  <si>
    <t>品目単価(値引後)(税抜き)を計算するために、品目単価(値引前)(税抜き)から差し引かれる値引。</t>
  </si>
  <si>
    <t>ubl:Invoice/cac:InvoiceLine/cac:Price/cac:AllowanceCharge/cbc:Amount</t>
  </si>
  <si>
    <t>ibt-148</t>
  </si>
  <si>
    <t>Item gross price</t>
  </si>
  <si>
    <t>品目単価(値引前)(税抜き)</t>
  </si>
  <si>
    <t>The unit price	 exclusive of TAX	 before subtracting Item price discount.</t>
  </si>
  <si>
    <t>値引(税抜き)を差し引く前の、品目単価(税抜き)。</t>
  </si>
  <si>
    <t>ubl:Invoice/cac:InvoiceLine/cac:Price/cac:AllowanceCharge/cbc:BaseAmount</t>
  </si>
  <si>
    <t>Item price base quantity</t>
  </si>
  <si>
    <t>品目単価基準数量</t>
  </si>
  <si>
    <t>単価が適用される品目の数量単位での基準数。</t>
  </si>
  <si>
    <t>【例1】一箱１ダース（12本）入りの鉛筆10箱を購入したとき、数量単位コードがDZNであれば、ibt-149 品目単価基準数量は、1　
【例2】一箱１ダース（12本）入りの鉛筆10箱を購入したとき、数量単位コードがEAであれば、このときもibt-149品目単価基準数量は、1　</t>
  </si>
  <si>
    <t>cbc:BaseQuantity</t>
  </si>
  <si>
    <t>ubl:Invoice/cac:InvoiceLine/cac:Price/cbc:BaseQuantity</t>
  </si>
  <si>
    <t>Item price base quantity unit of measure code</t>
  </si>
  <si>
    <t>品目単価基準数量の数量単位コード</t>
  </si>
  <si>
    <t>品目単価基準数量に適用される数量単位。</t>
  </si>
  <si>
    <t>Valid unit codes shall be from UN/ECE Recommendation 20	 Revision 11 (2015). 
Unless codes for unit of measure are not in common daily use	 implementers should as necessary provide a function for clarification of codes when invoices are visualised.
Codes for unit of packaging from UNECE Recommendation No. 21 can be used in accordance with the descriptions in the "Intro" section of UN/ECE Recommendation 20	 Revision 11 (2015):
The 2 character alphanumeric code values in UNECE Recommendation 21 shall be used. 
To avoid duplication with existing code values in UNECE Recommendation No. 20	 each code value from UNECE Recommendation 21 shall be prefixed with an “X”	 resulting in a 3 alphanumeric code when used as a unit of measure.
(Source：https://docs.peppol.eu/poacc/billing/3.0/bis/#uom)</t>
  </si>
  <si>
    <t>有効な数量単位コードは、UN/ECE勧告20、改訂11（2015）のものでなければならない。 数量単位コードが日常的に使用されていないときには必要に応じて、インボイスを視覚化するときに数量コードを明確にする機能を提供する必要がある。UNECE勧告No.21の包装単位のコードは、UN / ECE勧告20、改訂11（2015）の「はじめに」セクションの説明に従って使用できる。UNECE勧告21の2文字の英数字コード値を使用するものとする。 UNECE勧告No.20の既存のコード値との重複を避けるために、UNECE勧告21の各コード値には、接頭辞「X」を付ける必要がある。これにより、数量単位は3文字の英数字コードになる。</t>
  </si>
  <si>
    <t>ubl:Invoice/cac:InvoiceLine/cac:Price/cbc:BaseQuantity/@unitCode</t>
  </si>
  <si>
    <t>LINE TAX INFORMATION</t>
  </si>
  <si>
    <t>請求書明細行税情報</t>
  </si>
  <si>
    <t>A group of business terms providing information about the TAX applicable for the goods and services invoiced on the Invoice line.</t>
  </si>
  <si>
    <t>請求書明細行で請求する財又はサービスに適用される消費税に係る情報を提供するビジネス用語のグループ。</t>
  </si>
  <si>
    <t>日本では必須項目。複数指定可能。</t>
  </si>
  <si>
    <t>cac:ClassifiedTaxCategory</t>
  </si>
  <si>
    <t>cac:TaxCategoryType</t>
  </si>
  <si>
    <t>ubl:Invoice/cac:InvoiceLine/cac:Item/cac:ClassifiedTaxCategory</t>
  </si>
  <si>
    <t>Invoiced item TAX category code</t>
  </si>
  <si>
    <t>請求する品目に対する課税分類コード</t>
  </si>
  <si>
    <t>請求する品目に対して適用される課税分類コード。</t>
  </si>
  <si>
    <t>ubl:Invoice/cac:InvoiceLine/cac:Item/cac:ClassifiedTaxCategory/cbc:ID</t>
  </si>
  <si>
    <t>Invoiced item TAX rate</t>
  </si>
  <si>
    <t>請求する品目に対する税率</t>
  </si>
  <si>
    <t>The TAX rate	 represented as percentage that applies to the invoiced item.</t>
  </si>
  <si>
    <t>請求する品目に対して適用される税率で、パーセントで表現。</t>
  </si>
  <si>
    <t>ubl:Invoice/cac:InvoiceLine/cac:Item/cac:ClassifiedTaxCategory/cbc:Percent</t>
  </si>
  <si>
    <t>Unit TAX (amount)</t>
  </si>
  <si>
    <t>請求する品目に対する単位数量当たりの税金額</t>
  </si>
  <si>
    <t>A TAX amount that applied to each item unit.</t>
  </si>
  <si>
    <t>請求する品目の単位数量に対して適用される税金額で、パーセントでなく金額で表現。</t>
  </si>
  <si>
    <t>cbc:PerUnitAmount</t>
  </si>
  <si>
    <t>ubl:Invoice/cac:InvoiceLine/cac:Item/cac:ClassifiedTaxCategory/cbc:PerUnitAmount</t>
  </si>
  <si>
    <t>Tax Scheme</t>
  </si>
  <si>
    <t>税スキーマ</t>
  </si>
  <si>
    <t>A code indicating the type of tax</t>
  </si>
  <si>
    <t>税の種類を示すコード。</t>
  </si>
  <si>
    <t>"VAT" is used for Japan Consumption Tax.</t>
  </si>
  <si>
    <t>日本の消費税については、VAT を使用する。</t>
  </si>
  <si>
    <t>VAT</t>
  </si>
  <si>
    <t>ubl:Invoice/cac:InvoiceLine/cac:Item/cac:ClassifiedTaxCategory/cac:TaxScheme/cbc:ID</t>
  </si>
  <si>
    <t>ITEM INFORMATION</t>
  </si>
  <si>
    <t>品目情報</t>
  </si>
  <si>
    <t>請求する財又はサービスに係る情報を提供するビジネス用語のグループ。</t>
  </si>
  <si>
    <t>cac:Item</t>
  </si>
  <si>
    <t>cac:ItemType</t>
  </si>
  <si>
    <t>ubl:Invoice/cac:InvoiceLine/cac:Item</t>
  </si>
  <si>
    <t>Item name</t>
  </si>
  <si>
    <t>取引品目の品名。</t>
  </si>
  <si>
    <t>デスクチェア</t>
  </si>
  <si>
    <t>ubl:Invoice/cac:InvoiceLine/cac:Item/cbc:Name</t>
  </si>
  <si>
    <t>Item description</t>
  </si>
  <si>
    <t>取引品目を説明した文章。</t>
  </si>
  <si>
    <t>cbc:Description</t>
  </si>
  <si>
    <t>ubl:Invoice/cac:InvoiceLine/cac:Item/cbc:Description</t>
  </si>
  <si>
    <t>Item Seller's identifier</t>
  </si>
  <si>
    <t>売り手による品目ID</t>
  </si>
  <si>
    <t>An identifier	 assigned by the Seller	 for the item.</t>
  </si>
  <si>
    <t>売り手が取引品目に割当てたID</t>
  </si>
  <si>
    <t>ubl:Invoice/cac:InvoiceLine/cac:Item/cac:SellersItemIdentification/cbc:ID</t>
  </si>
  <si>
    <t>Item Buyer's identifier</t>
  </si>
  <si>
    <t>買い手による品目ID</t>
  </si>
  <si>
    <t>An identifier	 assigned by the Buyer	 for the item.</t>
  </si>
  <si>
    <t>買い手が取引品目に割当てたID</t>
  </si>
  <si>
    <t>ubl:Invoice/cac:InvoiceLine/cac:Item/cac:BuyersItemIdentification/cbc:ID</t>
  </si>
  <si>
    <t>Item standard identifier</t>
  </si>
  <si>
    <t>品目標準ID</t>
  </si>
  <si>
    <t>An item identifier based on a registered scheme.</t>
  </si>
  <si>
    <t>登録されているスキーマに基づいた品目ID。</t>
  </si>
  <si>
    <t>ubl:Invoice/cac:InvoiceLine/cac:Item/cac:StandardItemIdentification/cbc:ID</t>
  </si>
  <si>
    <t>Item standard identifier Scheme identifier</t>
  </si>
  <si>
    <t>The identification scheme shall be identified from the entries of the list published by the ISO/IEC 6523 maintenance agency.</t>
  </si>
  <si>
    <t>ubl:Invoice/cac:InvoiceLine/cac:Item/cac:StandardItemIdentification/cbc:ID/@schemeID</t>
  </si>
  <si>
    <t>Item classification identifier</t>
  </si>
  <si>
    <t>品目分類ID</t>
  </si>
  <si>
    <t>A code for classifying the item by its type or nature.</t>
  </si>
  <si>
    <t>種類や性質によって品目を分類するコード。</t>
  </si>
  <si>
    <t>分類コードは、さまざまな目的で類似したアイテムをグループ化できるようにするために使用。公共調達（CPV、eコマース（UNSPSC）など。</t>
  </si>
  <si>
    <t>cbc:ItemClassificationCode</t>
  </si>
  <si>
    <t>ubl:Invoice/cac:InvoiceLine/cac:Item/cac:CommodityClassification/cbc:ItemClassificationCode</t>
  </si>
  <si>
    <t>Item classification identifier Scheme identifier</t>
  </si>
  <si>
    <t>The identification scheme shall be chosen from the entries in UNTDID 7143 [6].</t>
  </si>
  <si>
    <t>品目分類IDの識別スキーマIDは、UNTDID 7143にある項目から選択すること。</t>
  </si>
  <si>
    <t>An item classification identifier has a mandatory scheme attribute. 
The value shall be chosen from UN/CEFACT code list 7143	 D.16B.
Source: https://docs.peppol.eu/poacc/billing/3.0/bis/#_item_classification_identifier）</t>
  </si>
  <si>
    <t>品目分類識別子のスキーマ属性は必須であり、その値は、UN/CEFACTコードリスト7143、D.16Bから選択する必要がある。
UNTDID[6]は、EN 16931-1UnitedのBibliographyに列挙されている参考文献。 
Nations Trade Data Interchange Directory (UNTDID)http://www.unece.org/fileadmin/DAM/trade/untdid/d16b/tred/tredi2.htm</t>
  </si>
  <si>
    <t>@listID</t>
  </si>
  <si>
    <t>ubl:Invoice/cac:InvoiceLine/cac:Item/cac:CommodityClassification/cbc:ItemClassificationCode/@listID</t>
  </si>
  <si>
    <t>Item classification identifier Scheme version identifier</t>
  </si>
  <si>
    <t>スキーマのバージョンID</t>
  </si>
  <si>
    <t>The version of the identification scheme.</t>
  </si>
  <si>
    <t>スキーマのバージョン。</t>
  </si>
  <si>
    <t>@listVersionID</t>
  </si>
  <si>
    <t>ubl:Invoice/cac:InvoiceLine/cac:Item/cac:CommodityClassification/cbc:ItemClassificationCode/@listVersionID</t>
  </si>
  <si>
    <t>Item country of origin</t>
  </si>
  <si>
    <t>品目の原産国</t>
  </si>
  <si>
    <t>The code identifying the country from which the item originates.</t>
  </si>
  <si>
    <t>品目の原産国を識別するコード。</t>
  </si>
  <si>
    <t>ubl:Invoice/cac:InvoiceLine/cac:Item/cac:OriginCountry/cbc:IdentificationCode</t>
  </si>
  <si>
    <t>ITEM ATTRIBUTES</t>
  </si>
  <si>
    <t>品目属性</t>
  </si>
  <si>
    <t>A group of business terms providing information about properties of the goods and services invoiced.</t>
  </si>
  <si>
    <t>品目およびサービスのプロパティに関する情報を提供するビジネス用語のグループ。</t>
  </si>
  <si>
    <t>cac:AdditionalItemProperty</t>
  </si>
  <si>
    <t>cac:ItemPropertyType</t>
  </si>
  <si>
    <t>ubl:Invoice/cac:InvoiceLine/cac:Item/cac:AdditionalItemProperty</t>
  </si>
  <si>
    <t>Item attribute name</t>
  </si>
  <si>
    <t>品目属性名</t>
  </si>
  <si>
    <t>The name of the attribute or property of the item.</t>
  </si>
  <si>
    <t>品目の属性またはプロパティの名称。</t>
  </si>
  <si>
    <t>(Example) Size	 Color	 Counting way in Japanese</t>
  </si>
  <si>
    <t>(例) サイズ、色、数え方(日本語)</t>
  </si>
  <si>
    <t>ubl:Invoice/cac:InvoiceLine/cac:Item/cac:AdditionalItemProperty/cbc:Name</t>
  </si>
  <si>
    <t>Item attribute value</t>
  </si>
  <si>
    <t>品目属性値</t>
  </si>
  <si>
    <t>The value of the attribute or property of the item.</t>
  </si>
  <si>
    <t>品目の属性またはプロパティの値。</t>
  </si>
  <si>
    <t>(Example) SML	 Red Blue Green	 MAI</t>
  </si>
  <si>
    <t>(例) SML、赤青緑、枚</t>
  </si>
  <si>
    <t>cbc:Value</t>
  </si>
  <si>
    <t>ubl:Invoice/cac:InvoiceLine/cac:Item/cac:AdditionalItemProperty/cbc:Value</t>
  </si>
  <si>
    <t>cac:OrderReference</t>
  </si>
  <si>
    <t>cac:OrderReferenceType</t>
  </si>
  <si>
    <t>ubl:Invoice/cac:OrderReference</t>
  </si>
  <si>
    <t>cac:InvoiceDocumentReference</t>
  </si>
  <si>
    <t>ubl:Invoice/cac:BillingReference/cac:InvoiceDocumentReference</t>
  </si>
  <si>
    <t>cac:DespatchDocumentReference</t>
  </si>
  <si>
    <t>ubl:Invoice/cac:DespatchDocumentReference</t>
  </si>
  <si>
    <t>cac:ReceiptDocumentReference</t>
  </si>
  <si>
    <t>ubl:Invoice/cac:ReceiptDocumentReference</t>
  </si>
  <si>
    <t>cac:OriginatorDocumentReference</t>
  </si>
  <si>
    <t>ubl:Invoice/cac:OriginatorDocumentReference</t>
  </si>
  <si>
    <t>cac:ContractDocumentReference</t>
  </si>
  <si>
    <t>ubl:Invoice/cac:ContractDocumentReference</t>
  </si>
  <si>
    <t>cbc:DocumentTypeCode = 130</t>
  </si>
  <si>
    <t>cac:Attachment</t>
  </si>
  <si>
    <t>cac:AttachmentType</t>
  </si>
  <si>
    <t>ubl:Invoice/cac:AdditionalDocumentReference/cac:Attachment</t>
  </si>
  <si>
    <t>cac:ExternalReference</t>
  </si>
  <si>
    <t>cac:ExternalReferenceType</t>
  </si>
  <si>
    <t>ubl:Invoice/cac:AdditionalDocumentReference/cac:Attachment/cac:ExternalReference</t>
  </si>
  <si>
    <t>cac:ProjectReference</t>
  </si>
  <si>
    <t>cac:ProjectReferenceType</t>
  </si>
  <si>
    <t>ubl:Invoice/cac:ProjectReference</t>
  </si>
  <si>
    <t>cac:Party</t>
  </si>
  <si>
    <t>ubl:Invoice/cac:AccountingSupplierParty/cac:Party</t>
  </si>
  <si>
    <t>cac:PartyIdentification</t>
  </si>
  <si>
    <t>cac:PartyIdentificationType</t>
  </si>
  <si>
    <t>ubl:Invoice/cac:AccountingSupplierParty/cac:Party/cac:PartyIdentification</t>
  </si>
  <si>
    <t>[cbc:ID/@schemeID="SEPA"]</t>
  </si>
  <si>
    <t>[not(cbc:ID/@schemeID="SEPA")]</t>
  </si>
  <si>
    <t>cac:PartyName</t>
  </si>
  <si>
    <t>cac:PartyNameType</t>
  </si>
  <si>
    <t>ubl:Invoice/cac:AccountingSupplierParty/cac:Party/cac:PartyName</t>
  </si>
  <si>
    <t>cac:AddressLine</t>
  </si>
  <si>
    <t>cac:AddressLineType</t>
  </si>
  <si>
    <t>ubl:Invoice/cac:AccountingSupplierParty/cac:Party/cac:PostalAddress/cac:AddressLine</t>
  </si>
  <si>
    <t>cac:Country</t>
  </si>
  <si>
    <t>cac:CountryType</t>
  </si>
  <si>
    <t>ubl:Invoice/cac:AccountingSupplierParty/cac:Party/cac:PostalAddress/cac:Country</t>
  </si>
  <si>
    <t>cac:PartyTaxScheme</t>
  </si>
  <si>
    <t>cac:PartyTaxSchemeType</t>
  </si>
  <si>
    <t>ubl:Invoice/cac:AccountingSupplierParty/cac:Party/cac:PartyTaxScheme</t>
  </si>
  <si>
    <t>cac:TaxScheme = "VAT"</t>
  </si>
  <si>
    <t>cac:TaxScheme</t>
  </si>
  <si>
    <t>cac:TaxSchemeType</t>
  </si>
  <si>
    <t>ubl:Invoice/cac:AccountingSupplierParty/cac:Party/cac:PartyTaxScheme/cac:TaxScheme</t>
  </si>
  <si>
    <t>ubl:Invoice/cac:AccountingSupplierParty/cac:Party/cac:PartyTaxScheme/cac:TaxScheme/cbc:ID</t>
  </si>
  <si>
    <t>cac:TaxScheme != "VAT"</t>
  </si>
  <si>
    <t>cac:PartyLegalEntity</t>
  </si>
  <si>
    <t>cac:PartyLegalEntityType</t>
  </si>
  <si>
    <t>ubl:Invoice/cac:AccountingSupplierParty/cac:Party/cac:PartyLegalEntity</t>
  </si>
  <si>
    <t>ubl:Invoice/cac:AccountingCustomerParty/cac:Party</t>
  </si>
  <si>
    <t>ubl:Invoice/cac:AccountingCustomerParty/cac:Party/cac:PartyIdentification</t>
  </si>
  <si>
    <t>ubl:Invoice/cac:AccountingCustomerParty/cac:Party/cac:PartyName</t>
  </si>
  <si>
    <t>ubl:Invoice/cac:AccountingCustomerParty/cac:Party/cac:PostalAddress/cac:AddressLine</t>
  </si>
  <si>
    <t>ubl:Invoice/cac:AccountingCustomerParty/cac:Party/cac:PostalAddress/cac:Country</t>
  </si>
  <si>
    <t>ubl:Invoice/cac:AccountingCustomerParty/cac:Party/cac:PartyTaxScheme</t>
  </si>
  <si>
    <t>ubl:Invoice/cac:AccountingCustomerParty/cac:Party/cac:PartyTaxScheme/cbc:CompanyID/@schemeID</t>
  </si>
  <si>
    <t>ubl:Invoice/cac:AccountingCustomerParty/cac:Party/cac:PartyTaxScheme/cac:TaxScheme</t>
  </si>
  <si>
    <t>ubl:Invoice/cac:AccountingCustomerParty/cac:Party/cac:PartyTaxScheme/cac:TaxScheme/cbc:ID</t>
  </si>
  <si>
    <t>ubl:Invoice/cac:AccountingCustomerParty/cac:Party/cac:PartyLegalEntity</t>
  </si>
  <si>
    <t>ubl:Invoice/cac:PayeeParty/cac:PartyIdentification</t>
  </si>
  <si>
    <t>ubl:Invoice/cac:PayeeParty/cac:PartyName</t>
  </si>
  <si>
    <t>ubl:Invoice/cac:PayeeParty/cac:PartyLegalEntity</t>
  </si>
  <si>
    <t>ubl:Invoice/cac:TaxRepresentativeParty/cac:PartyName</t>
  </si>
  <si>
    <t>ubl:Invoice/cac:TaxRepresentativeParty/cac:PostalAddress/cac:AddressLine</t>
  </si>
  <si>
    <t>ubl:Invoice/cac:TaxRepresentativeParty/cac:PostalAddress/cac:Country</t>
  </si>
  <si>
    <t>ubl:Invoice/cac:TaxRepresentativeParty/cac:PartyTaxScheme</t>
  </si>
  <si>
    <t>ubl:Invoice/cac:TaxRepresentativeParty/cac:PartyTaxScheme/cac:TaxScheme</t>
  </si>
  <si>
    <t>ubl:Invoice/cac:TaxRepresentativeParty/cac:PartyTaxScheme/cac:TaxScheme/cbc:ID</t>
  </si>
  <si>
    <t>cac:DeliveryLocation</t>
  </si>
  <si>
    <t>cac:LocationType</t>
  </si>
  <si>
    <t>ubl:Invoice/cac:Delivery/cac:DeliveryLocation</t>
  </si>
  <si>
    <t>ubl:Invoice/cac:Delivery/cac:DeliveryLocation/cac:Address/cac:AddressLine</t>
  </si>
  <si>
    <t>ubl:Invoice/cac:Delivery/cac:DeliveryLocation/cac:Address/cac:Country</t>
  </si>
  <si>
    <t>cac:DeliveryParty</t>
  </si>
  <si>
    <t>ubl:Invoice/cac:Delivery/cac:DeliveryParty</t>
  </si>
  <si>
    <t>ubl:Invoice/cac:Delivery/cac:DeliveryParty/cac:PartyName</t>
  </si>
  <si>
    <t>cbc:NetworkID</t>
  </si>
  <si>
    <t>ubl:Invoice/cac:PaymentMeans/cac:CardAccount/cbc:NetworkID</t>
  </si>
  <si>
    <t>cac:FinancialInstitutionBranch</t>
  </si>
  <si>
    <t>cac:BranchType</t>
  </si>
  <si>
    <t>ubl:Invoice/cac:PaymentMeans/cac:PayeeFinancialAccount/cac:FinancialInstitutionBranch</t>
  </si>
  <si>
    <t>ubl:Invoice/cac:PaymentMeans/cac:PayeeFinancialAccount/cac:FinancialInstitutionBranch/cac:Address/cac:AddressLine</t>
  </si>
  <si>
    <t>ubl:Invoice/cac:PaymentMeans/cac:PayeeFinancialAccount/cac:FinancialInstitutionBranch/cac:Address/cac:Country</t>
  </si>
  <si>
    <t>cac:PayerFinancialAccount</t>
  </si>
  <si>
    <t>ubl:Invoice/cac:PaymentMeans/cac:PaymentMandate/cac:PayerFinancialAccount</t>
  </si>
  <si>
    <t>cbc:ChargeIndicator</t>
  </si>
  <si>
    <t>udt:IndicatorType</t>
  </si>
  <si>
    <t>ubl:Invoice/cac:AllowanceCharge/cbc:ChargeIndicator</t>
  </si>
  <si>
    <t>@currencyID</t>
  </si>
  <si>
    <t>ubl:Invoice/cac:AllowanceCharge/cbc:Amount/@currencyID</t>
  </si>
  <si>
    <t>ubl:Invoice/cac:AllowanceCharge/cbc:BaseAmount/@currencyID</t>
  </si>
  <si>
    <t>cac:TaxCategory</t>
  </si>
  <si>
    <t>ubl:Invoice/cac:AllowanceCharge/cac:TaxCategory</t>
  </si>
  <si>
    <t>ubl:Invoice/cac:AllowanceCharge/cac:TaxCategory/cac:TaxScheme</t>
  </si>
  <si>
    <t>ubl:Invoice/cac:AllowanceCharge/cbc:AllowanceChargeReasonCode/cbc:ChargeIndicator</t>
  </si>
  <si>
    <t>cac:TaxTotal/TaxAmount/@currency = cbc:DocumentCurrencyCode</t>
  </si>
  <si>
    <t>ubl:Invoice/cac:TaxTotal/cbc:TaxAmount/@currencyID</t>
  </si>
  <si>
    <t>ubl:Invoice/cac:TaxTotal/cac:TaxSubtotal/cbc:TaxableAmount/@currencyID</t>
  </si>
  <si>
    <t>ubl:Invoice/cac:TaxTotal/cac:TaxSubtotal/cbc:TaxAmount/@currencyID</t>
  </si>
  <si>
    <t>ubl:Invoice/cac:TaxTotal/cac:TaxSubtotal/cac:TaxCategory</t>
  </si>
  <si>
    <t>ubl:Invoice/cac:TaxTotal/cac:TaxSubtotal/cac:TaxCategory/cac:TaxScheme</t>
  </si>
  <si>
    <t>ubl:Invoice/cac:TaxTotal/cac:TaxSubtotal/cac:TaxCategory/cac:TaxScheme/cbc:ID</t>
  </si>
  <si>
    <t>ubl:Invoice/cac:LegalMonetaryTotal/cbc:LineExtensionAmount/@currencyID</t>
  </si>
  <si>
    <t>ubl:Invoice/cac:LegalMonetaryTotal/cbc:TaxExclusiveAmount/@currencyID</t>
  </si>
  <si>
    <t>ubl:Invoice/cac:LegalMonetaryTotal/cbc:TaxInclusiveAmount/@currencyID</t>
  </si>
  <si>
    <t>ubl:Invoice/cac:LegalMonetaryTotal/cbc:AllowanceTotalAmount/@currencyID</t>
  </si>
  <si>
    <t>ubl:Invoice/cac:LegalMonetaryTotal/cbc:ChargeTotalAmount/@currencyID</t>
  </si>
  <si>
    <t>ubl:Invoice/cac:LegalMonetaryTotal/cbc:PrepaidAmount/@currencyID</t>
  </si>
  <si>
    <t>ubl:Invoice/cac:LegalMonetaryTotal/cbc:PayableRoundingAmount/@currencyID</t>
  </si>
  <si>
    <t>ubl:Invoice/cac:LegalMonetaryTotal/cbc:PayableAmount/@currencyID</t>
  </si>
  <si>
    <t>ubl:Invoice/cac:InvoiceLine/cbc:LineExtensionAmount/@currencyID</t>
  </si>
  <si>
    <t>cac:OrderLineReference</t>
  </si>
  <si>
    <t>cac:OrderLineReferenceType</t>
  </si>
  <si>
    <t>ubl:Invoice/cac:InvoiceLine/cac:OrderLineReference</t>
  </si>
  <si>
    <t>ubl:Invoice/cac:InvoiceLine/cac:OrderLineReference/cac:OrderReference</t>
  </si>
  <si>
    <t>cac:DespatchLineReference</t>
  </si>
  <si>
    <t>cac:LineReferenceType</t>
  </si>
  <si>
    <t>ubl:Invoice/cac:InvoiceLine/cac:DespatchLineReference</t>
  </si>
  <si>
    <t>ubl:Invoice/cac:InvoiceLine/cac:DespatchLineReference/cbc:LineID</t>
  </si>
  <si>
    <t>ubl:Invoice/cac:InvoiceLine/cac:DespatchLineReference/cac:DocumentReference</t>
  </si>
  <si>
    <t>ubl:Invoice/cac:InvoiceLine/cac:AllowanceCharge/cbc:ChargeIndicator</t>
  </si>
  <si>
    <t>ubl:Invoice/cac:InvoiceLine/cac:AllowanceCharge/cbc:Amount/@currencyID</t>
  </si>
  <si>
    <t>ubl:Invoice/cac:InvoiceLine/cac:AllowanceCharge/cbc:BaseAmount/@currencyID</t>
  </si>
  <si>
    <t>cac:BuyersItemIdentification</t>
  </si>
  <si>
    <t>cac:ItemIdentificationType</t>
  </si>
  <si>
    <t>ubl:Invoice/cac:InvoiceLine/cac:Item/cac:BuyersItemIdentification</t>
  </si>
  <si>
    <t>cac:SellersItemIdentification</t>
  </si>
  <si>
    <t>ubl:Invoice/cac:InvoiceLine/cac:Item/cac:SellersItemIdentification</t>
  </si>
  <si>
    <t>cac:StandardItemIdentification</t>
  </si>
  <si>
    <t>ubl:Invoice/cac:InvoiceLine/cac:Item/cac:StandardItemIdentification</t>
  </si>
  <si>
    <t>cac:OriginCountry</t>
  </si>
  <si>
    <t>ubl:Invoice/cac:InvoiceLine/cac:Item/cac:OriginCountry</t>
  </si>
  <si>
    <t>cac:CommodityClassification</t>
  </si>
  <si>
    <t>cac:CommodityClassificationType</t>
  </si>
  <si>
    <t>ubl:Invoice/cac:InvoiceLine/cac:Item/cac:CommodityClassification</t>
  </si>
  <si>
    <t>ubl:Invoice/cac:InvoiceLine/cac:Item/cac:ClassifiedTaxCategory/cac:TaxScheme</t>
  </si>
  <si>
    <t>ubl:Invoice/cac:InvoiceLine/cac:Price/cbc:PriceAmount/@currencyID</t>
  </si>
  <si>
    <t>ubl:Invoice/cac:InvoiceLine/cac:Price/cac:AllowanceCharge</t>
  </si>
  <si>
    <t>ubl:Invoice/cac:InvoiceLine/cac:Price/cac:AllowanceCharge/cbc:ChargeIndicator</t>
  </si>
  <si>
    <t>ubl:Invoice/cac:InvoiceLine/cac:Price/cac:AllowanceCharge/cbc:Amount/@currencyID</t>
  </si>
  <si>
    <t>ubl:Invoice/cac:InvoiceLine/cac:Price/cac:AllowanceCharge/cbc:BaseAmount/@currencyID</t>
  </si>
  <si>
    <t/>
  </si>
  <si>
    <t>/rsm:CrossIndustryInvoice/rsm:ExchangedDocumentContext</t>
  </si>
  <si>
    <t>/rsm:CrossIndustryInvoice/rsm:ExchangedDocumentContext/ram:BusinessProcessSpecifiedDocumentContextParameter/ram:ID</t>
  </si>
  <si>
    <t>/rsm:CrossIndustryInvoice/rsm:ExchangedDocumentContext/ram:GuidelineSpecifiedDocumentContextParameter/ram:ID</t>
  </si>
  <si>
    <t>/rsm:CrossIndustryInvoice/rsm:ExchangedDocument/ram:ID</t>
  </si>
  <si>
    <t>/rsm:CrossIndustryInvoice/rsm:ExchangedDocument/ram:TypeCode</t>
  </si>
  <si>
    <t>/rsm:CrossIndustryInvoice/rsm:ExchangedDocument/ram:IssueDateTime/udt:DateTimeString[@format='102']</t>
  </si>
  <si>
    <t>/rsm:CrossIndustryInvoice/rsm:ExchangedDocument/ram:IncludedNote</t>
  </si>
  <si>
    <t>IBG-01</t>
  </si>
  <si>
    <t>/rsm:CrossIndustryInvoice/rsm:ExchangedDocument/ram:IncludedNote/ram:Content</t>
  </si>
  <si>
    <t>/rsm:CrossIndustryInvoice/rsm:ExchangedDocument/ram:IncludedNote/ram:SubjectCode</t>
  </si>
  <si>
    <t>IBT-021</t>
  </si>
  <si>
    <t>/rsm:CrossIndustryInvoice/rsm:SupplyChainTradeTransaction/ram:ApplicableHeaderTradeAgreement/ram:AdditionalReferencedDocument</t>
  </si>
  <si>
    <t>/rsm:CrossIndustryInvoice/rsm:SupplyChainTradeTransaction/ram:ApplicableHeaderTradeAgreement/ram:AdditionalReferencedDocument/ram:IssuerAssignedID</t>
  </si>
  <si>
    <t>/rsm:CrossIndustryInvoice/rsm:SupplyChainTradeTransaction/ram:ApplicableHeaderTradeAgreement/ram:AdditionalReferencedDocument/ram:Name</t>
  </si>
  <si>
    <t>/rsm:CrossIndustryInvoice/rsm:SupplyChainTradeTransaction/ram:ApplicableHeaderTradeAgreement/ram:AdditionalReferencedDocument/ram:AttachmentBinaryObject</t>
  </si>
  <si>
    <t>/rsm:CrossIndustryInvoice/rsm:SupplyChainTradeTransaction/ram:ApplicableHeaderTradeAgreement/ram:AdditionalReferencedDocument/ram:URIID</t>
  </si>
  <si>
    <t>/rsm:CrossIndustryInvoice/rsm:SupplyChainTradeTransaction/ram:ApplicableHeaderTradeAgreement/ram:SellerTradeParty/ram:ID</t>
  </si>
  <si>
    <t>/rsm:CrossIndustryInvoice/rsm:SupplyChainTradeTransaction/ram:ApplicableHeaderTradeAgreement/ram:SellerTradeParty/ram:SpecifiedLegalOrganization/ram:ID</t>
  </si>
  <si>
    <t>/rsm:CrossIndustryInvoice/rsm:SupplyChainTradeTransaction/ram:ApplicableHeaderTradeAgreement/ram:SellerTradeParty/ram:Name</t>
  </si>
  <si>
    <t>/rsm:CrossIndustryInvoice/rsm:SupplyChainTradeTransaction/ram:ApplicableHeaderTradeAgreement/ram:SellerTradeParty/ram:SpecifiedTaxRegistration/ram:ID[@schemeID='TC']</t>
  </si>
  <si>
    <t>/rsm:CrossIndustryInvoice/rsm:SupplyChainTradeTransaction/ram:ApplicableHeaderTradeAgreement/ram:SellerTradeParty/ram:DefinedTradeContact</t>
  </si>
  <si>
    <t>/rsm:CrossIndustryInvoice/rsm:SupplyChainTradeTransaction/ram:ApplicableHeaderTradeAgreement/ram:SellerTradeParty/ram:DefinedTradeContact/ram:PersonName</t>
  </si>
  <si>
    <t>/rsm:CrossIndustryInvoice/rsm:SupplyChainTradeTransaction/ram:ApplicableHeaderTradeAgreement/ram:SellerTradeParty/ram:DefinedTradeContact/ram:TelephoneUniversalCommunication/ram:CompleteNumber</t>
  </si>
  <si>
    <t>/rsm:CrossIndustryInvoice/rsm:SupplyChainTradeTransaction/ram:ApplicableHeaderTradeAgreement/ram:SellerTradeParty/ram:DefinedTradeContact/ram:EmailURIUniversalCommunication/ram:URIID</t>
  </si>
  <si>
    <t>/rsm:CrossIndustryInvoice/rsm:SupplyChainTradeTransaction/ram:ApplicableHeaderTradeAgreement/ram:SellerTradeParty</t>
  </si>
  <si>
    <t>/rsm:CrossIndustryInvoice/rsm:SupplyChainTradeTransaction/ram:ApplicableHeaderTradeAgreement/ram:SellerTradeParty/ram:PostalTradeAddress/ram:PostcodeCode</t>
  </si>
  <si>
    <t>/rsm:CrossIndustryInvoice/rsm:SupplyChainTradeTransaction/ram:ApplicableHeaderTradeAgreement/ram:SellerTradeParty/ram:PostalTradeAddress/ram:LineOne</t>
  </si>
  <si>
    <t>/rsm:CrossIndustryInvoice/rsm:SupplyChainTradeTransaction/ram:ApplicableHeaderTradeAgreement/ram:SellerTradeParty/ram:PostalTradeAddress/ram:LineTwo</t>
  </si>
  <si>
    <t>/rsm:CrossIndustryInvoice/rsm:SupplyChainTradeTransaction/ram:ApplicableHeaderTradeAgreement/ram:SellerTradeParty/ram:PostalTradeAddress/ram:LineThree</t>
  </si>
  <si>
    <t>/rsm:CrossIndustryInvoice/rsm:SupplyChainTradeTransaction/ram:ApplicableHeaderTradeAgreement/ram:SellerTradeParty/ram:PostalTradeAddress/ram:CityName</t>
  </si>
  <si>
    <t>IBT-037</t>
  </si>
  <si>
    <t>/rsm:CrossIndustryInvoice/rsm:SupplyChainTradeTransaction/ram:ApplicableHeaderTradeAgreement/ram:SellerTradeParty/ram:PostalTradeAddress/ram:CountrySubDivisionName</t>
  </si>
  <si>
    <t>IBT-039</t>
  </si>
  <si>
    <t>/rsm:CrossIndustryInvoice/rsm:SupplyChainTradeTransaction/ram:ApplicableHeaderTradeAgreement/ram:SellerTradeParty/ram:PostalTradeAddress/ram:CountryID</t>
  </si>
  <si>
    <t>/rsm:CrossIndustryInvoice/rsm:SupplyChainTradeTransaction/ram:ApplicableHeaderTradeAgreement/ram:BuyerTradeParty</t>
  </si>
  <si>
    <t>/rsm:CrossIndustryInvoice/rsm:SupplyChainTradeTransaction/ram:ApplicableHeaderTradeAgreement/ram:BuyerTradeParty/ram:ID</t>
  </si>
  <si>
    <t>/rsm:CrossIndustryInvoice/rsm:SupplyChainTradeTransaction/ram:ApplicableHeaderTradeAgreement/ram:BuyerTradeParty/ram:SpecifiedLegalOrganization/ram:ID</t>
  </si>
  <si>
    <t>/rsm:CrossIndustryInvoice/rsm:SupplyChainTradeTransaction/ram:ApplicableHeaderTradeAgreement/ram:BuyerTradeParty/ram:Name</t>
  </si>
  <si>
    <t>/rsm:CrossIndustryInvoice/rsm:SupplyChainTradeTransaction/ram:ApplicableHeaderTradeAgreement/ram:BuyerTradeParty/ram:SpecifiedTaxRegistration/ram:ID[@schemeID='VA']</t>
  </si>
  <si>
    <t>IBT-048</t>
  </si>
  <si>
    <t>/rsm:CrossIndustryInvoice/rsm:SupplyChainTradeTransaction/ram:ApplicableHeaderTradeAgreement/ram:BuyerTradeParty/ram:DefinedTradeContact</t>
  </si>
  <si>
    <t>/rsm:CrossIndustryInvoice/rsm:SupplyChainTradeTransaction/ram:ApplicableHeaderTradeAgreement/ram:BuyerTradeParty/ram:DefinedTradeContact/ram:PersonName</t>
  </si>
  <si>
    <t>/rsm:CrossIndustryInvoice/rsm:SupplyChainTradeTransaction/ram:ApplicableHeaderTradeAgreement/ram:BuyerTradeParty/ram:DefinedTradeContact/ram:TelephoneUniversalCommunication/ram:CompleteNumber</t>
  </si>
  <si>
    <t>/rsm:CrossIndustryInvoice/rsm:SupplyChainTradeTransaction/ram:ApplicableHeaderTradeAgreement/ram:BuyerTradeParty/ram:DefinedTradeContact/ram:EmailURIUniversalCommunication/ram:URIID</t>
  </si>
  <si>
    <t>/rsm:CrossIndustryInvoice/rsm:SupplyChainTradeTransaction/ram:ApplicableHeaderTradeAgreement/ram:BuyerTradeParty/ram:PostalTradeAddress</t>
  </si>
  <si>
    <t>/rsm:CrossIndustryInvoice/rsm:SupplyChainTradeTransaction/ram:ApplicableHeaderTradeAgreement/ram:BuyerTradeParty/ram:PostalTradeAddress/ram:PostcodeCode</t>
  </si>
  <si>
    <t>/rsm:CrossIndustryInvoice/rsm:SupplyChainTradeTransaction/ram:ApplicableHeaderTradeAgreement/ram:BuyerTradeParty/ram:PostalTradeAddress/ram:LineOne</t>
  </si>
  <si>
    <t>/rsm:CrossIndustryInvoice/rsm:SupplyChainTradeTransaction/ram:ApplicableHeaderTradeAgreement/ram:BuyerTradeParty/ram:PostalTradeAddress/ram:LineTwo</t>
  </si>
  <si>
    <t>/rsm:CrossIndustryInvoice/rsm:SupplyChainTradeTransaction/ram:ApplicableHeaderTradeAgreement/ram:BuyerTradeParty/ram:PostalTradeAddress/ram:LineThree</t>
  </si>
  <si>
    <t>/rsm:CrossIndustryInvoice/rsm:SupplyChainTradeTransaction/ram:ApplicableHeaderTradeAgreement/ram:BuyerTradeParty/ram:PostalTradeAddress/ram:CityName</t>
  </si>
  <si>
    <t>IBT-052</t>
  </si>
  <si>
    <t>/rsm:CrossIndustryInvoice/rsm:SupplyChainTradeTransaction/ram:ApplicableHeaderTradeAgreement/ram:BuyerTradeParty/ram:PostalTradeAddress/ram:CountrySubDivisionName</t>
  </si>
  <si>
    <t>IBT-054</t>
  </si>
  <si>
    <t>/rsm:CrossIndustryInvoice/rsm:SupplyChainTradeTransaction/ram:ApplicableHeaderTradeAgreement/ram:BuyerTradeParty/ram:PostalTradeAddress/ram:CountryID</t>
  </si>
  <si>
    <t>/rsm:CrossIndustryInvoice/rsm:SupplyChainTradeTransaction/ram:ApplicableHeaderTradeAgreement/ram:SpecifiedProcuringProject/ram:ID</t>
  </si>
  <si>
    <t>/rsm:CrossIndustryInvoice/rsm:SupplyChainTradeTransaction/ram:ApplicableHeaderTradeSettlement/ram:TaxCurrencyCode</t>
  </si>
  <si>
    <t>/rsm:CrossIndustryInvoice/rsm:SupplyChainTradeTransaction/ram:ApplicableHeaderTradeSettlement/ram:InvoiceCurrencyCode</t>
  </si>
  <si>
    <t>IBT-061</t>
  </si>
  <si>
    <t>/rsm:CrossIndustryInvoice/rsm:SupplyChainTradeTransaction/ram:ApplicableHeaderTradeSettlement/ram:SpecifiedTradeSettlementPaymentMeans</t>
  </si>
  <si>
    <t>/rsm:CrossIndustryInvoice/rsm:SupplyChainTradeTransaction/ram:ApplicableHeaderTradeSettlement/ram:SpecifiedTradeSettlementPaymentMeans/ram:TypeCode</t>
  </si>
  <si>
    <t>/rsm:CrossIndustryInvoice/rsm:SupplyChainTradeTransaction/ram:ApplicableHeaderTradeSettlement/ram:SpecifiedTradeSettlementPaymentMeans/ram:Information</t>
  </si>
  <si>
    <t>/rsm:CrossIndustryInvoice/rsm:SupplyChainTradeTransaction/ram:ApplicableHeaderTradeSettlement/ram:SpecifiedTradeSettlementPaymentMeans/ram:PayeePartyCreditorFinancialAccount</t>
  </si>
  <si>
    <t>/rsm:CrossIndustryInvoice/rsm:SupplyChainTradeTransaction/ram:ApplicableHeaderTradeSettlement/ram:SpecifiedTradeSettlementPaymentMeans/ram:PayeePartyCreditorFinancialAccount/ram:AccountName</t>
  </si>
  <si>
    <t>IBT-085</t>
  </si>
  <si>
    <t>/rsm:CrossIndustryInvoice/rsm:SupplyChainTradeTransaction/ram:ApplicableHeaderTradeSettlement/ram:SpecifiedTradeSettlementPaymentMeans/ram:PayeePartyCreditorFinancialAccount/ram:IBANID</t>
  </si>
  <si>
    <t>IBT-084-1</t>
  </si>
  <si>
    <t>/rsm:CrossIndustryInvoice/rsm:SupplyChainTradeTransaction/ram:ApplicableHeaderTradeSettlement/ram:SpecifiedTradeSettlementPaymentMeans/ram:PayeeSpecifiedCreditorFinancialInstitution/ram:BICID</t>
  </si>
  <si>
    <t>IBT-086</t>
  </si>
  <si>
    <t>/rsm:CrossIndustryInvoice/rsm:SupplyChainTradeTransaction/ram:ApplicableHeaderTradeSettlement/ram:SpecifiedTradeSettlementPaymentMeans/ram:ApplicableTradeSettlementFinancialCard</t>
  </si>
  <si>
    <t>/rsm:CrossIndustryInvoice/rsm:SupplyChainTradeTransaction/ram:ApplicableHeaderTradeSettlement/ram:SpecifiedTradeSettlementPaymentMeans/ram:ApplicableTradeSettlementFinancialCard/ram:ID</t>
  </si>
  <si>
    <t>/rsm:CrossIndustryInvoice/rsm:SupplyChainTradeTransaction/ram:ApplicableHeaderTradeSettlement/ram:SpecifiedTradeSettlementPaymentMeans/ram:ApplicableTradeSettlementFinancialCard/ram:CardholderName</t>
  </si>
  <si>
    <t>/rsm:CrossIndustryInvoice/rsm:SupplyChainTradeTransaction/ram:ApplicableHeaderTradeSettlement/ram:SpecifiedTradeAllowanceCharge[ram:ChargeIndicator/udt:Indicator=false()]</t>
  </si>
  <si>
    <t>/rsm:CrossIndustryInvoice/rsm:SupplyChainTradeTransaction/ram:ApplicableHeaderTradeSettlement/ram:SpecifiedTradeAllowanceCharge[ram:ChargeIndicator/udt:Indicator=false()]/ram:ActualAmount</t>
  </si>
  <si>
    <t>/rsm:CrossIndustryInvoice/rsm:SupplyChainTradeTransaction/ram:ApplicableHeaderTradeSettlement/ram:SpecifiedTradeAllowanceCharge[ram:ChargeIndicator/udt:Indicator=false()]/ram:BasisAmount</t>
  </si>
  <si>
    <t>IBT-093</t>
  </si>
  <si>
    <t>/rsm:CrossIndustryInvoice/rsm:SupplyChainTradeTransaction/ram:ApplicableHeaderTradeSettlement/ram:SpecifiedTradeAllowanceCharge[ram:ChargeIndicator/udt:Indicator=false()]/ram:CalculationPercent</t>
  </si>
  <si>
    <t>IBT-094</t>
  </si>
  <si>
    <t>/rsm:CrossIndustryInvoice/rsm:SupplyChainTradeTransaction/ram:ApplicableHeaderTradeSettlement/ram:SpecifiedTradeAllowanceCharge[ram:ChargeIndicator/udt:Indicator=false()]/ram:Reason</t>
  </si>
  <si>
    <t>IBT-097</t>
  </si>
  <si>
    <t>/rsm:CrossIndustryInvoice/rsm:SupplyChainTradeTransaction/ram:ApplicableHeaderTradeSettlement/ram:SpecifiedTradeAllowanceCharge[ram:ChargeIndicator/udt:Indicator=false()]/ram:ReasonCode</t>
  </si>
  <si>
    <t>IBT-098</t>
  </si>
  <si>
    <t>/rsm:CrossIndustryInvoice/rsm:SupplyChainTradeTransaction/ram:ApplicableHeaderTradeSettlement/ram:SpecifiedTradeAllowanceCharge[ram:ChargeIndicator/udt:Indicator=false()]/ram:CategoryTradeTax/ram:RateApplicablePercent</t>
  </si>
  <si>
    <t>/rsm:CrossIndustryInvoice/rsm:SupplyChainTradeTransaction/ram:ApplicableHeaderTradeSettlement/ram:SpecifiedTradeAllowanceCharge[ram:ChargeIndicator/udt:Indicator=false()]/ram:CategoryTradeTax/ram:TypeCode</t>
  </si>
  <si>
    <t>/rsm:CrossIndustryInvoice/rsm:SupplyChainTradeTransaction/ram:ApplicableHeaderTradeSettlement/ram:SpecifiedTradeAllowanceCharge[ram:ChargeIndicator/udt:Indicator=true()]</t>
  </si>
  <si>
    <t>IBG-21</t>
  </si>
  <si>
    <t>/rsm:CrossIndustryInvoice/rsm:SupplyChainTradeTransaction/ram:ApplicableHeaderTradeSettlement/ram:SpecifiedTradeAllowanceCharge[ram:ChargeIndicator/udt:Indicator=true()]/ram:ActualAmount</t>
  </si>
  <si>
    <t>IBT-099</t>
  </si>
  <si>
    <t>/rsm:CrossIndustryInvoice/rsm:SupplyChainTradeTransaction/ram:ApplicableHeaderTradeSettlement/ram:SpecifiedTradeAllowanceCharge[ram:ChargeIndicator/udt:Indicator=true()]/ram:BasisAmount</t>
  </si>
  <si>
    <t>IBT-100</t>
  </si>
  <si>
    <t>/rsm:CrossIndustryInvoice/rsm:SupplyChainTradeTransaction/ram:ApplicableHeaderTradeSettlement/ram:SpecifiedTradeAllowanceCharge[ram:ChargeIndicator/udt:Indicator=true()]/ram:CalculationPercent</t>
  </si>
  <si>
    <t>IBT-101</t>
  </si>
  <si>
    <t>/rsm:CrossIndustryInvoice/rsm:SupplyChainTradeTransaction/ram:ApplicableHeaderTradeSettlement/ram:SpecifiedTradeAllowanceCharge[ram:ChargeIndicator/udt:Indicator=true()]/ram:Reason</t>
  </si>
  <si>
    <t>IBT-104</t>
  </si>
  <si>
    <t>/rsm:CrossIndustryInvoice/rsm:SupplyChainTradeTransaction/ram:ApplicableHeaderTradeSettlement/ram:SpecifiedTradeAllowanceCharge[ram:ChargeIndicator/udt:Indicator=true()]/ram:ReasonCode</t>
  </si>
  <si>
    <t>IBT-105</t>
  </si>
  <si>
    <t>/rsm:CrossIndustryInvoice/rsm:SupplyChainTradeTransaction/ram:ApplicableHeaderTradeSettlement/ram:SpecifiedTradeAllowanceCharge[ram:ChargeIndicator/udt:Indicator=true()]/ram:CategoryTradeTax/ram:RateApplicablePercent</t>
  </si>
  <si>
    <t>IBT-103</t>
  </si>
  <si>
    <t>/rsm:CrossIndustryInvoice/rsm:SupplyChainTradeTransaction/ram:ApplicableHeaderTradeSettlement/ram:SpecifiedTradeAllowanceCharge[ram:ChargeIndicator/udt:Indicator=true()]/ram:CategoryTradeTax/ram:TypeCode</t>
  </si>
  <si>
    <t>IBT-102</t>
  </si>
  <si>
    <t>/rsm:CrossIndustryInvoice/rsm:SupplyChainTradeTransaction/ram:ApplicableHeaderTradeSettlement/ram:ApplicableTradeTax</t>
  </si>
  <si>
    <t>/rsm:CrossIndustryInvoice/rsm:SupplyChainTradeTransaction/ram:ApplicableHeaderTradeSettlement/ram:ApplicableTradeTax/ram:CalculatedAmount</t>
  </si>
  <si>
    <t>/rsm:CrossIndustryInvoice/rsm:SupplyChainTradeTransaction/ram:ApplicableHeaderTradeSettlement/ram:ApplicableTradeTax/ram:BasisAmount</t>
  </si>
  <si>
    <t>/rsm:CrossIndustryInvoice/rsm:SupplyChainTradeTransaction/ram:ApplicableHeaderTradeSettlement/ram:ApplicableTradeTax/ram:TypeCode</t>
  </si>
  <si>
    <t>/rsm:CrossIndustryInvoice/rsm:SupplyChainTradeTransaction/ram:ApplicableHeaderTradeSettlement/ram:ApplicableTradeTax/ram:RateApplicablePercent</t>
  </si>
  <si>
    <t>/rsm:CrossIndustryInvoice/rsm:SupplyChainTradeTransaction/ram:ApplicableHeaderTradeSettlement/ram:SpecifiedTradeSettlementHeaderMonetarySummation/ram:GrandTotalAmount</t>
  </si>
  <si>
    <t>/rsm:CrossIndustryInvoice/rsm:SupplyChainTradeTransaction/ram:ApplicableHeaderTradeSettlement/ram:BillingSpecifiedPeriod</t>
  </si>
  <si>
    <t>/rsm:CrossIndustryInvoice/rsm:SupplyChainTradeTransaction/ram:ApplicableHeaderTradeSettlement/ram:BillingSpecifiedPeriod/ram:StartDateTime/udt:DateTimeString[@format='102']</t>
  </si>
  <si>
    <t>/rsm:CrossIndustryInvoice/rsm:SupplyChainTradeTransaction/ram:ApplicableHeaderTradeSettlement/ram:BillingSpecifiedPeriod/ram:EndDateTime/udt:DateTimeString[@format='102']</t>
  </si>
  <si>
    <t>/rsm:CrossIndustryInvoice/rsm:SupplyChainTradeTransaction/ram:ApplicableHeaderTradeSettlement/ram:SpecifiedTradePaymentTerms/ram:Description</t>
  </si>
  <si>
    <t>/rsm:CrossIndustryInvoice/rsm:SupplyChainTradeTransaction/ram:ApplicableHeaderTradeSettlement/ram:SpecifiedTradeSettlementHeaderMonetarySummation</t>
  </si>
  <si>
    <t>/rsm:CrossIndustryInvoice/rsm:SupplyChainTradeTransaction/ram:ApplicableHeaderTradeSettlement/ram:SpecifiedTradeSettlementHeaderMonetarySummation/ram:ChargeTotalAmount</t>
  </si>
  <si>
    <t>/rsm:CrossIndustryInvoice/rsm:SupplyChainTradeTransaction/ram:ApplicableHeaderTradeSettlement/ram:SpecifiedTradeSettlementHeaderMonetarySummation/ram:AllowanceTotalAmount</t>
  </si>
  <si>
    <t>/rsm:CrossIndustryInvoice/rsm:SupplyChainTradeTransaction/ram:ApplicableHeaderTradeSettlement/ram:SpecifiedTradeSettlementHeaderMonetarySummation/ram:TaxBasisTotalAmount</t>
  </si>
  <si>
    <t>/rsm:CrossIndustryInvoice/rsm:SupplyChainTradeTransaction/ram:ApplicableHeaderTradeSettlement/ram:SpecifiedTradeSettlementHeaderMonetarySummation/ram:TaxTotalAmount</t>
  </si>
  <si>
    <t>/rsm:CrossIndustryInvoice/rsm:SupplyChainTradeTransaction/ram:ApplicableHeaderTradeSettlement/ram:SpecifiedTradeSettlementHeaderMonetarySummation/ram:DuePayableAmount</t>
  </si>
  <si>
    <t>/rsm:CrossIndustryInvoice/rsm:SupplyChainTradeTransaction/ram:ApplicableHeaderTradeSettlement/ram:SpecifiedTradeSettlementHeaderMonetarySummation/ram:TotalPrepaidAmount</t>
  </si>
  <si>
    <t>/rsm:CrossIndustryInvoice/rsm:SupplyChainTradeTransaction/ram:ApplicableHeaderTradeSettlement/ram:SpecifiedTradeSettlementHeaderMonetarySummation/ram:LineTotalAmount</t>
  </si>
  <si>
    <t>/rsm:CrossIndustryInvoice/rsm:SupplyChainTradeTransaction/ram:IncludedSupplyChainTradeLineItem/ram:AssociatedDocumentLineDocument/ram:LineID</t>
  </si>
  <si>
    <t>IBT-126</t>
  </si>
  <si>
    <t>/rsm:CrossIndustryInvoice/rsm:SupplyChainTradeTransaction/ram:ApplicableHeaderTradeAgreement/ram:SellerOrderReferencedDocument/ram:IssuerAssignedID</t>
  </si>
  <si>
    <t>/rsm:CrossIndustryInvoice/rsm:SupplyChainTradeTransaction/ram:ApplicableHeaderTradeAgreement/ram:BuyerOrderReferencedDocument/ram:IssuerAssignedID</t>
  </si>
  <si>
    <t>/rsm:CrossIndustryInvoice/rsm:SupplyChainTradeTransaction/ram:ApplicableHeaderTradeAgreement/ram:ContractReferencedDocument/ram:IssuerAssignedID</t>
  </si>
  <si>
    <t>/rsm:CrossIndustryInvoice/rsm:SupplyChainTradeTransaction/ram:ApplicableHeaderTradeDelivery/ram:ShipToTradeParty</t>
  </si>
  <si>
    <t>/rsm:CrossIndustryInvoice/rsm:SupplyChainTradeTransaction/ram:ApplicableHeaderTradeDelivery/ram:ShipToTradeParty/ram:Name</t>
  </si>
  <si>
    <t>/rsm:CrossIndustryInvoice/rsm:SupplyChainTradeTransaction/ram:ApplicableHeaderTradeDelivery/ram:ShipToTradeParty/ram:ID</t>
  </si>
  <si>
    <t>IBT-071</t>
  </si>
  <si>
    <t>/rsm:CrossIndustryInvoice/rsm:SupplyChainTradeTransaction/ram:ApplicableHeaderTradeDelivery/ram:ShipToTradeParty/ram:PostalTradeAddress/ram:CountryID</t>
  </si>
  <si>
    <t>IBT-071-1</t>
  </si>
  <si>
    <t>/rsm:CrossIndustryInvoice/rsm:SupplyChainTradeTransaction/ram:ApplicableHeaderTradeDelivery/ram:ShipToTradeParty/ram:PostalTradeAddress</t>
  </si>
  <si>
    <t>/rsm:CrossIndustryInvoice/rsm:SupplyChainTradeTransaction/ram:ApplicableHeaderTradeDelivery/ram:ShipToTradeParty/ram:PostalTradeAddress/ram:PostcodeCode</t>
  </si>
  <si>
    <t>/rsm:CrossIndustryInvoice/rsm:SupplyChainTradeTransaction/ram:ApplicableHeaderTradeDelivery/ram:ShipToTradeParty/ram:PostalTradeAddress/ram:LineOne</t>
  </si>
  <si>
    <t>/rsm:CrossIndustryInvoice/rsm:SupplyChainTradeTransaction/ram:ApplicableHeaderTradeDelivery/ram:ShipToTradeParty/ram:PostalTradeAddress/ram:LineTwo</t>
  </si>
  <si>
    <t>/rsm:CrossIndustryInvoice/rsm:SupplyChainTradeTransaction/ram:ApplicableHeaderTradeDelivery/ram:ShipToTradeParty/ram:PostalTradeAddress/ram:LineThree</t>
  </si>
  <si>
    <t>/rsm:CrossIndustryInvoice/rsm:SupplyChainTradeTransaction/ram:ApplicableHeaderTradeDelivery/ram:ShipToTradeParty/ram:PostalTradeAddress/ram:CityName</t>
  </si>
  <si>
    <t>IBT-077</t>
  </si>
  <si>
    <t>/rsm:CrossIndustryInvoice/rsm:SupplyChainTradeTransaction/ram:ApplicableHeaderTradeDelivery/ram:ShipToTradeParty/ram:PostalTradeAddress/ram:CountrySubDivisionName</t>
  </si>
  <si>
    <t>IBT-079</t>
  </si>
  <si>
    <t>/rsm:CrossIndustryInvoice/rsm:SupplyChainTradeTransaction/ram:ApplicableHeaderTradeDelivery/ram:ActualDeliverySupplyChainEvent/ram:OccurrenceDateTime/udt:DateTimeString[@format='102']</t>
  </si>
  <si>
    <t>/rsm:CrossIndustryInvoice/rsm:SupplyChainTradeTransaction/ram:ApplicableHeaderTradeDelivery/ram:DespatchAdviceReferencedDocument/ram:IssuerAssignedID</t>
  </si>
  <si>
    <t>/rsm:CrossIndustryInvoice/rsm:SupplyChainTradeTransaction/ram:IncludedSupplyChainTradeLineItem</t>
  </si>
  <si>
    <t>IBG-25</t>
  </si>
  <si>
    <t>/rsm:CrossIndustryInvoice/rsm:SupplyChainTradeTransaction/ram:IncludedSupplyChainTradeLineItem/ram:SpecifiedLineTradeAgreement/ram:BuyerOrderReferencedDocument/ram:LineID</t>
  </si>
  <si>
    <t>/rsm:CrossIndustryInvoice/rsm:SupplyChainTradeTransaction/ram:IncludedSupplyChainTradeLineItem/ram:SpecifiedLineTradeAgreement</t>
  </si>
  <si>
    <t>/rsm:CrossIndustryInvoice/rsm:SupplyChainTradeTransaction/ram:IncludedSupplyChainTradeLineItem/ram:SpecifiedLineTradeAgreement/ram:NetPriceProductTradePrice/ram:ChargeAmount</t>
  </si>
  <si>
    <t>/rsm:CrossIndustryInvoice/rsm:SupplyChainTradeTransaction/ram:IncludedSupplyChainTradeLineItem/ram:SpecifiedLineTradeAgreement/ram:GrossPriceProductTradePrice/ram:BasisQuantity</t>
  </si>
  <si>
    <t>/rsm:CrossIndustryInvoice/rsm:SupplyChainTradeTransaction/ram:IncludedSupplyChainTradeLineItem/ram:SpecifiedLineTradeAgreement/ram:GrossPriceProductTradePrice/ram:BasisQuantity/@unitCode</t>
  </si>
  <si>
    <t>/rsm:CrossIndustryInvoice/rsm:SupplyChainTradeTransaction/ram:IncludedSupplyChainTradeLineItem/ram:SpecifiedLineTradeDelivery/ram:BilledQuantity</t>
  </si>
  <si>
    <t>/rsm:CrossIndustryInvoice/rsm:SupplyChainTradeTransaction/ram:IncludedSupplyChainTradeLineItem/ram:SpecifiedLineTradeDelivery/ram:BilledQuantity/@unitCode</t>
  </si>
  <si>
    <t>/rsm:CrossIndustryInvoice/rsm:SupplyChainTradeTransaction/ram:IncludedSupplyChainTradeLineItem/ram:SpecifiedLineTradeSettlement/ram:ApplicableTradeTax</t>
  </si>
  <si>
    <t>IBG-30</t>
  </si>
  <si>
    <t>/rsm:CrossIndustryInvoice/rsm:SupplyChainTradeTransaction/ram:IncludedSupplyChainTradeLineItem/ram:SpecifiedLineTradeSettlement/ram:SpecifiedTradeSettlementLineMonetarySummation/ram:LineTotalAmount</t>
  </si>
  <si>
    <t>/rsm:CrossIndustryInvoice/rsm:SupplyChainTradeTransaction/ram:IncludedSupplyChainTradeLineItem/ram:SpecifiedLineTradeSettlement/ram:ApplicableTradeTax/ram:TypeCode</t>
  </si>
  <si>
    <t>/rsm:CrossIndustryInvoice/rsm:SupplyChainTradeTransaction/ram:IncludedSupplyChainTradeLineItem/ram:SpecifiedLineTradeSettlement/ram:ApplicableTradeTax/ram:RateApplicablePercent</t>
  </si>
  <si>
    <t>IBT-166</t>
  </si>
  <si>
    <t>/rsm:CrossIndustryInvoice/rsm:SupplyChainTradeTransaction/ram:IncludedSupplyChainTradeLineItem/ram:SpecifiedLineTradeSettlement/ram:SpecifiedTradeAllowanceCharge[ram:ChargeIndicator/udt:Indicator=false()]</t>
  </si>
  <si>
    <t>IBT-136</t>
  </si>
  <si>
    <t>/rsm:CrossIndustryInvoice/rsm:SupplyChainTradeTransaction/ram:IncludedSupplyChainTradeLineItem/ram:SpecifiedLineTradeSettlement/ram:SpecifiedTradeAllowanceCharge[ram:ChargeIndicator/udt:Indicator=false()]/ram:BasisAmount</t>
  </si>
  <si>
    <t>IBT-138</t>
  </si>
  <si>
    <t>/rsm:CrossIndustryInvoice/rsm:SupplyChainTradeTransaction/ram:IncludedSupplyChainTradeLineItem/ram:SpecifiedLineTradeSettlement/ram:SpecifiedTradeAllowanceCharge[ram:ChargeIndicator/udt:Indicator=false()]/ram:ReasonCode</t>
  </si>
  <si>
    <t>/rsm:CrossIndustryInvoice/rsm:SupplyChainTradeTransaction/ram:IncludedSupplyChainTradeLineItem/ram:SpecifiedLineTradeSettlement/ram:SpecifiedTradeAllowanceCharge[ram:ChargeIndicator/udt:Indicator=false()]/ram:Reason</t>
  </si>
  <si>
    <t>/rsm:CrossIndustryInvoice/rsm:SupplyChainTradeTransaction/ram:IncludedSupplyChainTradeLineItem/ram:SpecifiedLineTradeSettlement/ram:SpecifiedTradeAllowanceCharge[ram:ChargeIndicator/udt:Indicator=true()]</t>
  </si>
  <si>
    <t>IBG-28</t>
  </si>
  <si>
    <t>IBT-141</t>
  </si>
  <si>
    <t>/rsm:CrossIndustryInvoice/rsm:SupplyChainTradeTransaction/ram:IncludedSupplyChainTradeLineItem/ram:SpecifiedLineTradeSettlement/ram:SpecifiedTradeAllowanceCharge[ram:ChargeIndicator/udt:Indicator=true()]/ram:BasisAmount</t>
  </si>
  <si>
    <t>IBT-142</t>
  </si>
  <si>
    <t>IBT-143</t>
  </si>
  <si>
    <t>/rsm:CrossIndustryInvoice/rsm:SupplyChainTradeTransaction/ram:IncludedSupplyChainTradeLineItem/ram:SpecifiedLineTradeSettlement/ram:SpecifiedTradeAllowanceCharge[ram:ChargeIndicator/udt:Indicator=true()]/ram:ReasonCode</t>
  </si>
  <si>
    <t>IBT-145</t>
  </si>
  <si>
    <t>/rsm:CrossIndustryInvoice/rsm:SupplyChainTradeTransaction/ram:IncludedSupplyChainTradeLineItem/ram:SpecifiedLineTradeSettlement/ram:SpecifiedTradeAllowanceCharge[ram:ChargeIndicator/udt:Indicator=true()]/ram:Reason</t>
  </si>
  <si>
    <t>IBT-144</t>
  </si>
  <si>
    <t>/rsm:CrossIndustryInvoice/rsm:SupplyChainTradeTransaction/ram:IncludedSupplyChainTradeLineItem/ram:SpecifiedLineTradeSettlement/ram:BillingSpecifiedPeriod</t>
  </si>
  <si>
    <t>/rsm:CrossIndustryInvoice/rsm:SupplyChainTradeTransaction/ram:IncludedSupplyChainTradeLineItem/ram:SpecifiedLineTradeSettlement/ram:BillingSpecifiedPeriod/ram:StartDateTime/udt:DateTimeString[@format='102']</t>
  </si>
  <si>
    <t>/rsm:CrossIndustryInvoice/rsm:SupplyChainTradeTransaction/ram:IncludedSupplyChainTradeLineItem/ram:SpecifiedLineTradeSettlement/ram:BillingSpecifiedPeriod/ram:EndDateTime/udt:DateTimeString[@format='102']</t>
  </si>
  <si>
    <t>/rsm:CrossIndustryInvoice/rsm:SupplyChainTradeTransaction/ram:IncludedSupplyChainTradeLineItem/ram:SpecifiedTradeProduct</t>
  </si>
  <si>
    <t>IBT-155</t>
  </si>
  <si>
    <t>IBT-156</t>
  </si>
  <si>
    <t>IBT-157</t>
  </si>
  <si>
    <t>IBT-158</t>
  </si>
  <si>
    <t>IBT-159</t>
  </si>
  <si>
    <t>/rsm:CrossIndustryInvoice/rsm:SupplyChainTradeTransaction/ram:IncludedSupplyChainTradeLineItem/ram:SpecifiedTradeProduct/ram:Name</t>
  </si>
  <si>
    <t>/rsm:CrossIndustryInvoice/rsm:SupplyChainTradeTransaction/ram:IncludedSupplyChainTradeLineItem/ram:SpecifiedTradeProduct/ram:Description</t>
  </si>
  <si>
    <t>IBG-32</t>
  </si>
  <si>
    <t>IBT-160</t>
  </si>
  <si>
    <t>IBT-161</t>
  </si>
  <si>
    <t>Card</t>
  </si>
  <si>
    <t>The currency in which all Invoice amounts are given, except for the Total VAT amount in accounting currency.</t>
  </si>
  <si>
    <t>The currency used for VAT accounting and reporting purposes as accepted or required in the country of the Seller.</t>
  </si>
  <si>
    <t>The date when the VAT becomes accountable for the Seller and for the Buyer in so far as that date can be determined and differs from the date of issue of the invoice, according to the VAT directive.</t>
  </si>
  <si>
    <t>/rsm:CrossIndustryInvoice/rsm:SupplyChainTradeTransaction/ram:ApplicableHeaderTradeSettlement/ram:ApplicableTradeTax/ram:TaxPointDate[@format='102']</t>
  </si>
  <si>
    <t>The code of the date when the VAT becomes accountable for the Seller and for the Buyer.</t>
  </si>
  <si>
    <t>/rsm:CrossIndustryInvoice/rsm:SupplyChainTradeTransaction/ram:ApplicableHeaderTradeSettlement/ram:ApplicableTradeTax/ram:DueDateTypeCode</t>
  </si>
  <si>
    <t>/rsm:CrossIndustryInvoice/rsm:SupplyChainTradeTransaction/ram:ApplicableHeaderTradeAgreement/ram:BuyerReference</t>
  </si>
  <si>
    <t>Document reference</t>
  </si>
  <si>
    <t>An identifier of a referenced purchase order, issued by the Buyer.</t>
  </si>
  <si>
    <t>An identifier of a referenced sales order, issued by the Seller.</t>
  </si>
  <si>
    <t>/rsm:CrossIndustryInvoice/rsm:SupplyChainTradeTransaction/ram:ApplicableHeaderTradeDelivery/ram:ReceivingAdviceReferencedDocument/ram:IssuerAssignedID</t>
  </si>
  <si>
    <t>A textual value that specifies where to book the relevant data into the Buyer's financial accounts.</t>
  </si>
  <si>
    <t>/rsm:CrossIndustryInvoice/rsm:SupplyChainTradeTransaction/ram:ApplicableHeaderTradeSettlement/ram:ReceivableSpecifiedTradeAccountingAccount/ram:ID</t>
  </si>
  <si>
    <t>INVOICE NOTE</t>
  </si>
  <si>
    <t>A group of business terms providing textual notes that are relevant for the invoice, together with an indication of the note subject.</t>
  </si>
  <si>
    <t>Identifies the business process context in which the transaction appears, to enable the Buyer to process the Invoice in an appropriate way.</t>
  </si>
  <si>
    <t>An identification of the specification containing the total set of rules regarding semantic content, cardinalities and business rules to which the data contained in the instance document conforms.</t>
  </si>
  <si>
    <t>/rsm:CrossIndustryInvoice/rsm:SupplyChainTradeTransaction/ram:ApplicableHeaderTradeSettlement/ram:InvoiceReferencedDocument</t>
  </si>
  <si>
    <t>/rsm:CrossIndustryInvoice/rsm:SupplyChainTradeTransaction/ram:ApplicableHeaderTradeSettlement/ram:InvoiceReferencedDocument/ram:FormattedIssueDateTime/qdt:DateTimeString[@format='102']</t>
  </si>
  <si>
    <t>/rsm:CrossIndustryInvoice/rsm:SupplyChainTradeTransaction/ram:ApplicableHeaderTradeAgreement/ram:SellerTradeParty/ram:SpecifiedLegalOrganization/ram:TradingBusinessName</t>
  </si>
  <si>
    <t>The Seller's VAT identifier (also known as Seller VAT identification number).</t>
  </si>
  <si>
    <t>/rsm:CrossIndustryInvoice/rsm:SupplyChainTradeTransaction/ram:ApplicableHeaderTradeAgreement/ram:SellerTradeParty/ram:SpecifiedTaxRegistration/ram:ID[@schemeID='VA']</t>
  </si>
  <si>
    <t>Seller tax registration identifier</t>
  </si>
  <si>
    <t>/rsm:CrossIndustryInvoice/rsm:SupplyChainTradeTransaction/ram:ApplicableHeaderTradeAgreement/ram:SellerTradeParty/ram:Description</t>
  </si>
  <si>
    <t>/rsm:CrossIndustryInvoice/rsm:SupplyChainTradeTransaction/ram:ApplicableHeaderTradeAgreement/ram:SellerTradeParty/ram:URIUniversalCommunication/ram:URIID</t>
  </si>
  <si>
    <t>/rsm:CrossIndustryInvoice/rsm:SupplyChainTradeTransaction/ram:ApplicableHeaderTradeSettlement/ram:CreditorReferenceID</t>
  </si>
  <si>
    <t>The common name of the city, town or village, where the Seller address is located.</t>
  </si>
  <si>
    <t>A name by which the Buyer is known, other than Buyer name (also known as Business name).</t>
  </si>
  <si>
    <t>/rsm:CrossIndustryInvoice/rsm:SupplyChainTradeTransaction/ram:ApplicableHeaderTradeAgreement/ram:BuyerTradeParty/ram:SpecifiedLegalOrganization/ram:TradingBusinessName</t>
  </si>
  <si>
    <t>The Buyer's VAT identifier (also known as Buyer VAT identification number).</t>
  </si>
  <si>
    <t>/rsm:CrossIndustryInvoice/rsm:SupplyChainTradeTransaction/ram:ApplicableHeaderTradeAgreement/ram:BuyerTradeParty/ram:URIUniversalCommunication/ram:URIID</t>
  </si>
  <si>
    <t>The common name of the city, town or village, where the Buyer's address is located.</t>
  </si>
  <si>
    <t>A group of business terms providing information about the Payee, i.e. the role that receives the payment.</t>
  </si>
  <si>
    <t>A group of business terms providing information about the Seller's tax representative.</t>
  </si>
  <si>
    <t>請求者</t>
  </si>
  <si>
    <t>/rsm:CrossIndustryInvoice/rsm:SupplyChainTradeTransaction/ram:ApplicableHeaderTradeAgreement/ram:SellerTaxRepresentativeTradeParty</t>
  </si>
  <si>
    <t>The full name of the Seller's tax representative party.</t>
  </si>
  <si>
    <t>/rsm:CrossIndustryInvoice/rsm:SupplyChainTradeTransaction/ram:ApplicableHeaderTradeAgreement/ram:SellerTaxRepresentativeTradeParty/ram:Name</t>
  </si>
  <si>
    <t>The VAT identifier of the Seller's tax representative party.</t>
  </si>
  <si>
    <t>/rsm:CrossIndustryInvoice/rsm:SupplyChainTradeTransaction/ram:ApplicableHeaderTradeAgreement/ram:SellerTaxRepresentativeTradeParty/ram:SpecifiedTaxRegistration/ram:ID[@schemeID='VA']</t>
  </si>
  <si>
    <t>/rsm:CrossIndustryInvoice/rsm:SupplyChainTradeTransaction/ram:ApplicableHeaderTradeAgreement/ram:SellerTaxRepresentativeTradeParty/ram:PostalTradeAddress</t>
  </si>
  <si>
    <t>/rsm:CrossIndustryInvoice/rsm:SupplyChainTradeTransaction/ram:ApplicableHeaderTradeAgreement/ram:SellerTaxRepresentativeTradeParty/ram:PostalTradeAddress/ram:LineOne</t>
  </si>
  <si>
    <t>/rsm:CrossIndustryInvoice/rsm:SupplyChainTradeTransaction/ram:ApplicableHeaderTradeAgreement/ram:SellerTaxRepresentativeTradeParty/ram:PostalTradeAddress/ram:LineTwo</t>
  </si>
  <si>
    <t>/rsm:CrossIndustryInvoice/rsm:SupplyChainTradeTransaction/ram:ApplicableHeaderTradeAgreement/ram:SellerTaxRepresentativeTradeParty/ram:PostalTradeAddress/ram:LineThree</t>
  </si>
  <si>
    <t>The common name of the city, town or village, where the tax representative address is located.</t>
  </si>
  <si>
    <t>/rsm:CrossIndustryInvoice/rsm:SupplyChainTradeTransaction/ram:ApplicableHeaderTradeAgreement/ram:SellerTaxRepresentativeTradeParty/ram:PostalTradeAddress/ram:CityName</t>
  </si>
  <si>
    <t>/rsm:CrossIndustryInvoice/rsm:SupplyChainTradeTransaction/ram:ApplicableHeaderTradeAgreement/ram:SellerTaxRepresentativeTradeParty/ram:PostalTradeAddress/ram:PostcodeCode</t>
  </si>
  <si>
    <t>/rsm:CrossIndustryInvoice/rsm:SupplyChainTradeTransaction/ram:ApplicableHeaderTradeAgreement/ram:SellerTaxRepresentativeTradeParty/ram:PostalTradeAddress/ram:CountrySubDivisionName</t>
  </si>
  <si>
    <t>/rsm:CrossIndustryInvoice/rsm:SupplyChainTradeTransaction/ram:ApplicableHeaderTradeAgreement/ram:SellerTaxRepresentativeTradeParty/ram:PostalTradeAddress/ram:CountryID</t>
  </si>
  <si>
    <t>The common name of the city, town or village, where the deliver to address is located.</t>
  </si>
  <si>
    <t>支払手段</t>
  </si>
  <si>
    <t>The means, expressed as code, for how a payment is expected to be or has been settled.</t>
  </si>
  <si>
    <t>The means, expressed as text, for how a payment is expected to be or has been settled.</t>
  </si>
  <si>
    <t>A textual value used to establish a link between the payment and the Invoice, issued by the Seller.</t>
  </si>
  <si>
    <t>/rsm:CrossIndustryInvoice/rsm:SupplyChainTradeTransaction/ram:ApplicableHeaderTradeSettlement/ram:PaymentReference</t>
  </si>
  <si>
    <t>A unique identifier of the financial payment account, at a payment service provider, to which payment should be made.</t>
  </si>
  <si>
    <t>The name of the payment account, at a payment service provider, to which payment should be made.</t>
  </si>
  <si>
    <t>/rsm:CrossIndustryInvoice/rsm:SupplyChainTradeTransaction/ram:ApplicableHeaderTradeSettlement</t>
  </si>
  <si>
    <t>/rsm:CrossIndustryInvoice/rsm:SupplyChainTradeTransaction/ram:ApplicableHeaderTradeSettlement/ram:SpecifiedTradePaymentTerms/ram:DirectDebitMandateID</t>
  </si>
  <si>
    <t>/rsm:CrossIndustryInvoice/rsm:SupplyChainTradeTransaction/ram:ApplicableHeaderTradeSettlement/ram:SpecifiedTradeSettlementPaymentMeans/ram:PayerPartyDebtorFinancialAccount/ram:IBANID</t>
  </si>
  <si>
    <t>The amount of an allowance, without VAT.</t>
  </si>
  <si>
    <t>The base amount that may be used, in conjunction with the document level allowance percentage, to calculate the document level allowance amount.</t>
  </si>
  <si>
    <t>The percentage that may be used, in conjunction with the document level allowance base amount, to calculate the document level allowance amount.</t>
  </si>
  <si>
    <t>The reason for the document level allowance, expressed as a code.</t>
  </si>
  <si>
    <t>A coded identification of what VAT category applies to the document level allowance.</t>
  </si>
  <si>
    <t>The VAT rate, represented as percentage that applies to the document level allowance.</t>
  </si>
  <si>
    <t>A group of business terms providing information about charges and taxes other than VAT, applicable to the Invoice as a whole.</t>
  </si>
  <si>
    <t>The amount of a charge, without VAT.</t>
  </si>
  <si>
    <t>The base amount that may be used, in conjunction with the document level charge percentage, to calculate the document level charge amount.</t>
  </si>
  <si>
    <t>The reason for the document level charge, expressed as text.</t>
  </si>
  <si>
    <t>The reason for the document level charge, expressed as a code.</t>
  </si>
  <si>
    <t>A coded identification of what VAT category applies to the document level charge.</t>
  </si>
  <si>
    <t>The VAT rate, represented as percentage that applies to the document level charge.</t>
  </si>
  <si>
    <t>The total amount of the Invoice without VAT.</t>
  </si>
  <si>
    <t>The total VAT amount for the Invoice.</t>
  </si>
  <si>
    <t>The total amount of the Invoice with VAT.</t>
  </si>
  <si>
    <t>/rsm:CrossIndustryInvoice/rsm:SupplyChainTradeTransaction/ram:ApplicableHeaderTradeSettlement/ram:SpecifiedTradeSettlementHeaderMonetarySummation/ram:RoundingAmount</t>
  </si>
  <si>
    <t>The VAT total amount expressed in the accounting currency accepted or required in the country of the Seller.</t>
  </si>
  <si>
    <t>A group of business terms providing information about VAT breakdown by different categories, rates and exemption reasons</t>
  </si>
  <si>
    <t>The total VAT amount for a given VAT category.</t>
  </si>
  <si>
    <t>Coded identification of a VAT category.</t>
  </si>
  <si>
    <t>The VAT rate, represented as percentage that applies for the relevant VAT category.</t>
  </si>
  <si>
    <t>A textual statement of the reason why the amount is exempted from VAT or why no VAT is being charged</t>
  </si>
  <si>
    <t>/rsm:CrossIndustryInvoice/rsm:SupplyChainTradeTransaction/ram:ApplicableHeaderTradeSettlement/ram:ApplicableTradeTax/ram:ExemptionReason</t>
  </si>
  <si>
    <t>A coded statement of the reason for why the amount is exempted from VAT.</t>
  </si>
  <si>
    <t>/rsm:CrossIndustryInvoice/rsm:SupplyChainTradeTransaction/ram:ApplicableHeaderTradeSettlement/ram:ApplicableTradeTax/ram:ExemptionReasonCode</t>
  </si>
  <si>
    <t>The mime code of the attached document.</t>
  </si>
  <si>
    <t>The file name of the attached document</t>
  </si>
  <si>
    <t>/rsm:CrossIndustryInvoice/rsm:SupplyChainTradeTransaction/ram:IncludedSupplyChainTradeLineItem/ram:AssociatedDocumentLineDocument/ram:IncludedNote/ram:Content</t>
  </si>
  <si>
    <t>An identifier for an object on which the invoice line is based, given by the Seller.</t>
  </si>
  <si>
    <t>/rsm:CrossIndustryInvoice/rsm:SupplyChainTradeTransaction/ram:IncludedSupplyChainTradeLineItem/ram:SpecifiedLineTradeSettlement/ram:AdditionalReferencedDocument[ram:TypeCode='130']/ram:IssuerAssignedID</t>
  </si>
  <si>
    <t>The identification scheme identifier of the Invoice line object identifier.</t>
  </si>
  <si>
    <t>The price of an item, exclusive of VAT, after subtracting item price discount.</t>
  </si>
  <si>
    <t>Unit price amount</t>
  </si>
  <si>
    <t>The total amount of the Invoice line.</t>
  </si>
  <si>
    <t>An identifier for a referenced line within a purchase order, issued by the Buyer.</t>
  </si>
  <si>
    <t>/rsm:CrossIndustryInvoice/rsm:SupplyChainTradeTransaction/ram:IncludedSupplyChainTradeLineItem/ram:SpecifiedLineTradeSettlement/ram:ReceivableSpecifiedTradeAccountingAccount/ram:ID</t>
  </si>
  <si>
    <t>The base amount that may be used, in conjunction with the Invoice line allowance percentage, to calculate the Invoice line allowance amount.</t>
  </si>
  <si>
    <t>The reason for the Invoice line allowance, expressed as text.</t>
  </si>
  <si>
    <t>The reason for the Invoice line allowance, expressed as a code.</t>
  </si>
  <si>
    <t>A group of business terms providing information about charges and taxes other than VAT applicable to the individual Invoice line.</t>
  </si>
  <si>
    <t>The base amount that may be used, in conjunction with the Invoice line charge percentage, to calculate the Invoice line charge amount.</t>
  </si>
  <si>
    <t>The percentage that may be used, in conjunction with the Invoice line charge base amount, to calculate the Invoice line charge amount.</t>
  </si>
  <si>
    <t>The reason for the Invoice line charge, expressed as text.</t>
  </si>
  <si>
    <t>The reason for the Invoice line charge, expressed as a code.</t>
  </si>
  <si>
    <t>The unit price, exclusive of VAT, before subtracting Item price discount.</t>
  </si>
  <si>
    <t>/rsm:CrossIndustryInvoice/rsm:SupplyChainTradeTransaction/ram:IncludedSupplyChainTradeLineItem/ram:SpecifiedLineTradeAgreement/ram:GrossPriceProductTradePrice/ram:ChargeAmount</t>
  </si>
  <si>
    <t>A group of business terms providing information about the VAT applicable for the goods and services invoiced on the Invoice line.</t>
  </si>
  <si>
    <t>The VAT category code for the invoiced item.</t>
  </si>
  <si>
    <t>The VAT rate, represented as percentage that applies to the invoiced item.</t>
  </si>
  <si>
    <t>An identifier, assigned by the Seller, for the item.</t>
  </si>
  <si>
    <t>/rsm:CrossIndustryInvoice/rsm:SupplyChainTradeTransaction/ram:IncludedSupplyChainTradeLineItem/ram:SpecifiedTradeProduct/ram:SellerAssignedID</t>
  </si>
  <si>
    <t>An identifier, assigned by the Buyer, for the item.</t>
  </si>
  <si>
    <t>/rsm:CrossIndustryInvoice/rsm:SupplyChainTradeTransaction/ram:IncludedSupplyChainTradeLineItem/ram:SpecifiedTradeProduct/ram:BuyerAssignedID</t>
  </si>
  <si>
    <t>/rsm:CrossIndustryInvoice/rsm:SupplyChainTradeTransaction/ram:IncludedSupplyChainTradeLineItem/ram:SpecifiedTradeProduct/ram:GlobalID</t>
  </si>
  <si>
    <t>The identification scheme identifier of the Item standard identifier</t>
  </si>
  <si>
    <t>/rsm:CrossIndustryInvoice/rsm:SupplyChainTradeTransaction/ram:IncludedSupplyChainTradeLineItem/ram:SpecifiedTradeProduct/ram:DesignatedProductClassification/ram:ClassCode</t>
  </si>
  <si>
    <t>The identification scheme identifier of the Item classification identifier</t>
  </si>
  <si>
    <t>/rsm:CrossIndustryInvoice/rsm:SupplyChainTradeTransaction/ram:IncludedSupplyChainTradeLineItem/ram:SpecifiedTradeProduct/ram:OriginTradeCountry/ram:ID</t>
  </si>
  <si>
    <t>/rsm:CrossIndustryInvoice/rsm:SupplyChainTradeTransaction/ram:IncludedSupplyChainTradeLineItem/ram:SpecifiedTradeProduct/ram:ApplicableProductCharacteristic</t>
  </si>
  <si>
    <t>/rsm:CrossIndustryInvoice/rsm:SupplyChainTradeTransaction/ram:IncludedSupplyChainTradeLineItem/ram:SpecifiedTradeProduct/ram:ApplicableProductCharacteristic/ram:Description</t>
  </si>
  <si>
    <t>/rsm:CrossIndustryInvoice/rsm:SupplyChainTradeTransaction/ram:IncludedSupplyChainTradeLineItem/ram:SpecifiedTradeProduct/ram:ApplicableProductCharacteristic/ram:Value</t>
  </si>
  <si>
    <t>SemSort</t>
  </si>
  <si>
    <t>BT</t>
  </si>
  <si>
    <t>Desc.</t>
  </si>
  <si>
    <t>DT</t>
  </si>
  <si>
    <t>SyntSort</t>
  </si>
  <si>
    <t>Path</t>
  </si>
  <si>
    <t>Typ</t>
  </si>
  <si>
    <t>Match</t>
  </si>
  <si>
    <t>Rules</t>
  </si>
  <si>
    <t>BT-1</t>
  </si>
  <si>
    <t>A unique identification of the Invoice. I</t>
  </si>
  <si>
    <t>Element</t>
  </si>
  <si>
    <t>BT-2</t>
  </si>
  <si>
    <t>@format=”102”</t>
  </si>
  <si>
    <t>/rsm:CrossIndustryInvoice/rsm:ExchangedDocument/ram:IssueDateTime/udt:DateTimeString[@format='102']/@format</t>
  </si>
  <si>
    <t>Attribute</t>
  </si>
  <si>
    <t>Only value “102”</t>
  </si>
  <si>
    <t>BT-3</t>
  </si>
  <si>
    <t>CAR-2</t>
  </si>
  <si>
    <t>BT-5</t>
  </si>
  <si>
    <t>BT-6</t>
  </si>
  <si>
    <t>VAT accounting currency code</t>
  </si>
  <si>
    <t>BT-7</t>
  </si>
  <si>
    <t>IBT-007</t>
  </si>
  <si>
    <t>Value added tax point date</t>
  </si>
  <si>
    <t>STR-2</t>
  </si>
  <si>
    <t>/rsm:CrossIndustryInvoice/rsm:SupplyChainTradeTransaction/ram:ApplicableHeaderTradeSettlement/ram:ApplicableTradeTax/ram:TaxPointDate[@format='102']/@format</t>
  </si>
  <si>
    <t>BT-8</t>
  </si>
  <si>
    <t>IBT-008</t>
  </si>
  <si>
    <t>Value added tax point date code</t>
  </si>
  <si>
    <t>BT-9</t>
  </si>
  <si>
    <t>IBT-009</t>
  </si>
  <si>
    <t>/rsm:CrossIndustryInvoice/rsm:SupplyChainTradeTransaction/ram:ApplicableHeaderTradeSettlement/ram:SpecifiedTradePaymentTerms/ram:DueDateDateTime/udt:DateTimeString[@format='102']</t>
  </si>
  <si>
    <t>/rsm:CrossIndustryInvoice/rsm:SupplyChainTradeTransaction/ram:ApplicableHeaderTradeSettlement/ram:SpecifiedTradePaymentTerms/ram:DueDateDateTime/udt:DateTimeString[@format='102']/@format</t>
  </si>
  <si>
    <t>BT-10</t>
  </si>
  <si>
    <t>IBT-010</t>
  </si>
  <si>
    <t>BT-11</t>
  </si>
  <si>
    <t>The identification of the project the invoice refers to.</t>
  </si>
  <si>
    <t>Use “Project reference” as default value for Name.</t>
  </si>
  <si>
    <t>/rsm:CrossIndustryInvoice/rsm:SupplyChainTradeTransaction/ram:ApplicableHeaderTradeAgreement/ram:SpecifiedProcuringProject/ram:Name</t>
  </si>
  <si>
    <t>BT-12</t>
  </si>
  <si>
    <t>BT-13</t>
  </si>
  <si>
    <t>BT-14</t>
  </si>
  <si>
    <t>BT-15</t>
  </si>
  <si>
    <t>IBT-015</t>
  </si>
  <si>
    <t>BT-16</t>
  </si>
  <si>
    <t>BT-17</t>
  </si>
  <si>
    <t>IBT-017</t>
  </si>
  <si>
    <t>Use for “Tender or lot reference” with TypeCode “50”</t>
  </si>
  <si>
    <t>/rsm:CrossIndustryInvoice/rsm:SupplyChainTradeTransaction/ram:ApplicableHeaderTradeAgreement/ram:AdditionalReferencedDocument/ram:TypeCode</t>
  </si>
  <si>
    <t>BT-18</t>
  </si>
  <si>
    <t>IBT-018</t>
  </si>
  <si>
    <t>Use for “Invoiced object identifier” with TypeCode “130” and Reference TypeCode</t>
  </si>
  <si>
    <t>BT-18–1</t>
  </si>
  <si>
    <t>IBT-18–1</t>
  </si>
  <si>
    <t>Scheme identifier</t>
  </si>
  <si>
    <t>String</t>
  </si>
  <si>
    <t>/rsm:CrossIndustryInvoice/rsm:SupplyChainTradeTransaction/ram:ApplicableHeaderTradeAgreement/ram:AdditionalReferencedDocument/ram:ReferenceTypeCode</t>
  </si>
  <si>
    <t>BT-19</t>
  </si>
  <si>
    <t>IBT-019</t>
  </si>
  <si>
    <t>BT-20</t>
  </si>
  <si>
    <t>CAR-3</t>
  </si>
  <si>
    <t>BG-1</t>
  </si>
  <si>
    <t>BT-21</t>
  </si>
  <si>
    <t>Invoice note subject code</t>
  </si>
  <si>
    <t>The subject of the following textual note.</t>
  </si>
  <si>
    <t>BT-22</t>
  </si>
  <si>
    <t>BG-2</t>
  </si>
  <si>
    <t>A group of business terms providing information on the business process and rules applicable to the</t>
  </si>
  <si>
    <t>BT-23</t>
  </si>
  <si>
    <t>BT-24</t>
  </si>
  <si>
    <t>CAR-2,CAR-3</t>
  </si>
  <si>
    <t>BG-3</t>
  </si>
  <si>
    <t>IBG-03</t>
  </si>
  <si>
    <t>BT-25</t>
  </si>
  <si>
    <t>IBT-025</t>
  </si>
  <si>
    <t>Preceding Invoice number</t>
  </si>
  <si>
    <t>/rsm:CrossIndustryInvoice/rsm:SupplyChainTradeTransaction/ram:ApplicableHeaderTradeSettlement/ram:InvoiceReferencedDocument/ram:IssuerAssignedID</t>
  </si>
  <si>
    <t>BT-26</t>
  </si>
  <si>
    <t>/rsm:CrossIndustryInvoice/rsm:SupplyChainTradeTransaction/ram:ApplicableHeaderTradeSettlement/ram:InvoiceReferencedDocument/ram:FormattedIssueDateTime/qdt:DateTimeString[@format='102']/@format</t>
  </si>
  <si>
    <t>Fixed value “102”</t>
  </si>
  <si>
    <t>BG-5</t>
  </si>
  <si>
    <t>BT-27</t>
  </si>
  <si>
    <t>BT-28</t>
  </si>
  <si>
    <t>IBT-028</t>
  </si>
  <si>
    <t>A name by which the Seller is known, other than Seller name (also known as Business name).</t>
  </si>
  <si>
    <t>BT-29</t>
  </si>
  <si>
    <t>SYN-1,CAR-3</t>
  </si>
  <si>
    <t>GloablID, if global identifier exists and can be stated in @schemeID, ID else</t>
  </si>
  <si>
    <t>/rsm:CrossIndustryInvoice/rsm:SupplyChainTradeTransaction/ram:ApplicableHeaderTradeAgreement/ram:SellerTradeParty/ram:GlobalID</t>
  </si>
  <si>
    <t>BT-29–1</t>
  </si>
  <si>
    <t>IBT-29–1</t>
  </si>
  <si>
    <t>Seller identifier identification scheme identifier</t>
  </si>
  <si>
    <t>The identification scheme identifier of the Seller identifier.</t>
  </si>
  <si>
    <t>/rsm:CrossIndustryInvoice/rsm:SupplyChainTradeTransaction/ram:ApplicableHeaderTradeAgreement/ram:SellerTradeParty/ram:GlobalID/@schemeID</t>
  </si>
  <si>
    <t>BT-30</t>
  </si>
  <si>
    <t>BT-30–1</t>
  </si>
  <si>
    <t>IBT-30–1</t>
  </si>
  <si>
    <t>Seller legal registration identifier identification scheme identifier</t>
  </si>
  <si>
    <t>The identification scheme identifier of the Seller legal registration identifier.</t>
  </si>
  <si>
    <t>/rsm:CrossIndustryInvoice/rsm:SupplyChainTradeTransaction/ram:ApplicableHeaderTradeAgreement/ram:SellerTradeParty/ram:SpecifiedLegalOrganization/ram:ID/@schemeID</t>
  </si>
  <si>
    <t>BT-31</t>
  </si>
  <si>
    <t>IBT-031</t>
  </si>
  <si>
    <t>Seller VAT identifier</t>
  </si>
  <si>
    <t>@schemeID=”VA”</t>
  </si>
  <si>
    <t>BT-32</t>
  </si>
  <si>
    <t>@schemeID=”FC”</t>
  </si>
  <si>
    <t>BT-33</t>
  </si>
  <si>
    <t>IBT-033</t>
  </si>
  <si>
    <t>BT-34</t>
  </si>
  <si>
    <t>IBT-034</t>
  </si>
  <si>
    <t>Identifies the Seller's electronic address to which a business document may be delivered.</t>
  </si>
  <si>
    <t>BT-34–1</t>
  </si>
  <si>
    <t>IBT-34–1</t>
  </si>
  <si>
    <t>Seller electronic address identification scheme identifier</t>
  </si>
  <si>
    <t>The identification scheme identifier of the Seller electronic address</t>
  </si>
  <si>
    <t>/rsm:CrossIndustryInvoice/rsm:SupplyChainTradeTransaction/ram:ApplicableHeaderTradeAgreement/ram:SellerTradeParty/ram:URIUniversalCommunication/ram:URIID/@schemeID</t>
  </si>
  <si>
    <t>/rsm:CrossIndustryInvoice/rsm:SupplyChainTradeTransaction/ram:ApplicableHeaderTradeAgreement/ram:SellerTradeParty/ram:PostalTradeAddress</t>
  </si>
  <si>
    <t>BT-35</t>
  </si>
  <si>
    <t>BT-36</t>
  </si>
  <si>
    <t>BT-162</t>
  </si>
  <si>
    <t>BT-37</t>
  </si>
  <si>
    <t>BT-38</t>
  </si>
  <si>
    <t>BT-39</t>
  </si>
  <si>
    <t>BT-40</t>
  </si>
  <si>
    <t>BG-6</t>
  </si>
  <si>
    <t>A group of business terms providing contact information about the Seller.s</t>
  </si>
  <si>
    <t>BT-41</t>
  </si>
  <si>
    <t>STR-5</t>
  </si>
  <si>
    <t>/rsm:CrossIndustryInvoice/rsm:SupplyChainTradeTransaction/ram:ApplicableHeaderTradeAgreement/ram:SellerTradeParty/ram:DefinedTradeContact/ram:DepartmentName</t>
  </si>
  <si>
    <t>BT-42</t>
  </si>
  <si>
    <t>BT-43</t>
  </si>
  <si>
    <t>BG-7</t>
  </si>
  <si>
    <t>BT-44</t>
  </si>
  <si>
    <t>BT-45</t>
  </si>
  <si>
    <t>IBT-045</t>
  </si>
  <si>
    <t>BT-46</t>
  </si>
  <si>
    <t>GlobalID, if global identifier exists and can be stated in @schemeID, ID else</t>
  </si>
  <si>
    <t>/rsm:CrossIndustryInvoice/rsm:SupplyChainTradeTransaction/ram:ApplicableHeaderTradeAgreement/ram:BuyerTradeParty/ram:GlobalID</t>
  </si>
  <si>
    <t>GlobalID, if global identifier exists and can be stated in @scheme ID, ID else</t>
  </si>
  <si>
    <t>BT-46–1</t>
  </si>
  <si>
    <t>IBT-46–1</t>
  </si>
  <si>
    <t>Buyer identifier identification scheme identifier</t>
  </si>
  <si>
    <t>The identification scheme identifier of the Buyer identifier.</t>
  </si>
  <si>
    <t>/rsm:CrossIndustryInvoice/rsm:SupplyChainTradeTransaction/ram:ApplicableHeaderTradeAgreement/ram:BuyerTradeParty/ram:GlobalID/@schemeID</t>
  </si>
  <si>
    <t>BT-47</t>
  </si>
  <si>
    <t>BT-47–1</t>
  </si>
  <si>
    <t>IBT-47–1</t>
  </si>
  <si>
    <t>Buyer legal registration identifier identification scheme identifier</t>
  </si>
  <si>
    <t>The identification scheme identifier of the Buyer legal registration identifier.</t>
  </si>
  <si>
    <t>/rsm:CrossIndustryInvoice/rsm:SupplyChainTradeTransaction/ram:ApplicableHeaderTradeAgreement/ram:BuyerTradeParty/ram:SpecifiedLegalOrganization/ram:ID/@schemeID</t>
  </si>
  <si>
    <t>BT-48</t>
  </si>
  <si>
    <t>Buyer VAT identifier</t>
  </si>
  <si>
    <t>BT-49</t>
  </si>
  <si>
    <t>IBT-049</t>
  </si>
  <si>
    <t>Identifies the Buyer's electronic address to which a business document should be delivered.</t>
  </si>
  <si>
    <t>BT-49–1</t>
  </si>
  <si>
    <t>IBT-49–1</t>
  </si>
  <si>
    <t>Buyer electronic address identification scheme identifier</t>
  </si>
  <si>
    <t>The identification scheme identifier of the Buyer electronic address.</t>
  </si>
  <si>
    <t>/rsm:CrossIndustryInvoice/rsm:SupplyChainTradeTransaction/ram:ApplicableHeaderTradeAgreement/ram:BuyerTradeParty/ram:URIUniversalCommunication/ram:URIID/@schemeID</t>
  </si>
  <si>
    <t>BG-8</t>
  </si>
  <si>
    <t>BT-50</t>
  </si>
  <si>
    <t>BT-51</t>
  </si>
  <si>
    <t>BT-163</t>
  </si>
  <si>
    <t>BT-52</t>
  </si>
  <si>
    <t>BT-53</t>
  </si>
  <si>
    <t>BT-54</t>
  </si>
  <si>
    <t>BT-55</t>
  </si>
  <si>
    <t>BG-9</t>
  </si>
  <si>
    <t>BT-56</t>
  </si>
  <si>
    <t>/rsm:CrossIndustryInvoice/rsm:SupplyChainTradeTransaction/ram:ApplicableHeaderTradeAgreement/ram:BuyerTradeParty/ram:DefinedTradeContact/ram:DepartmentName</t>
  </si>
  <si>
    <t>BT-57</t>
  </si>
  <si>
    <t>BT-58</t>
  </si>
  <si>
    <t>BG-10</t>
  </si>
  <si>
    <t>BT-59</t>
  </si>
  <si>
    <t>BT-60</t>
  </si>
  <si>
    <t>BT-60–1</t>
  </si>
  <si>
    <t>IBT-60–1</t>
  </si>
  <si>
    <t>Payee identifier identification scheme identifier</t>
  </si>
  <si>
    <t>The identification scheme identifier of the Payee identifier.</t>
  </si>
  <si>
    <t>BT-61</t>
  </si>
  <si>
    <t>BT-61–1</t>
  </si>
  <si>
    <t>IBT-61–1</t>
  </si>
  <si>
    <t>Payee legal registration identifier identification scheme identifier</t>
  </si>
  <si>
    <t>The identification scheme identifier of the Payee legal registration identifier.</t>
  </si>
  <si>
    <t>BG-11</t>
  </si>
  <si>
    <t>IBG-11</t>
  </si>
  <si>
    <t>BT-62</t>
  </si>
  <si>
    <t>IBT-062</t>
  </si>
  <si>
    <t>BT-63</t>
  </si>
  <si>
    <t>IBT-063</t>
  </si>
  <si>
    <t>Seller tax representative VAT identifier</t>
  </si>
  <si>
    <t>BG-12</t>
  </si>
  <si>
    <t>IBG-12</t>
  </si>
  <si>
    <t>BT-64</t>
  </si>
  <si>
    <t>IBT-064</t>
  </si>
  <si>
    <t>BT-65</t>
  </si>
  <si>
    <t>IBT-065</t>
  </si>
  <si>
    <t>BT-164</t>
  </si>
  <si>
    <t>IBT-164</t>
  </si>
  <si>
    <t>BT-66</t>
  </si>
  <si>
    <t>IBT-066</t>
  </si>
  <si>
    <t>BT-67</t>
  </si>
  <si>
    <t>IBT-067</t>
  </si>
  <si>
    <t>BT-68</t>
  </si>
  <si>
    <t>IBT-068</t>
  </si>
  <si>
    <t>BT-69</t>
  </si>
  <si>
    <t>IBT-069</t>
  </si>
  <si>
    <t>BG-13</t>
  </si>
  <si>
    <t>STR-3</t>
  </si>
  <si>
    <t>BT-70</t>
  </si>
  <si>
    <t>BT-71</t>
  </si>
  <si>
    <t>/rsm:CrossIndustryInvoice/rsm:SupplyChainTradeTransaction/ram:ApplicableHeaderTradeDelivery/ram:ShipToTradeParty/ram:GlobalID</t>
  </si>
  <si>
    <t>BT-71–1</t>
  </si>
  <si>
    <t>IBT-71–1</t>
  </si>
  <si>
    <t>Deliver to location identifier identification scheme identifier</t>
  </si>
  <si>
    <t>The identification scheme identifier of the Deliver to location identifier.</t>
  </si>
  <si>
    <t>/rsm:CrossIndustryInvoice/rsm:SupplyChainTradeTransaction/ram:ApplicableHeaderTradeDelivery/ram:ShipToTradeParty/ram:GlobalID/@schemeID</t>
  </si>
  <si>
    <t>BT-72</t>
  </si>
  <si>
    <t>The date on which the delivery is made.</t>
  </si>
  <si>
    <t>BG-14</t>
  </si>
  <si>
    <t>DELIVERY OR INVOICE PERIOD</t>
  </si>
  <si>
    <t>BT-73</t>
  </si>
  <si>
    <t>SYN-2,CAR-2</t>
  </si>
  <si>
    <t>/rsm:CrossIndustryInvoice/rsm:SupplyChainTradeTransaction/ram:ApplicableHeaderTradeSettlement/ram:BillingSpecifiedPeriod/ram:StartDateTime/udt:DateTimeString[@format='102']/@format</t>
  </si>
  <si>
    <t>BT-74</t>
  </si>
  <si>
    <t>/rsm:CrossIndustryInvoice/rsm:SupplyChainTradeTransaction/ram:ApplicableHeaderTradeSettlement/ram:BillingSpecifiedPeriod/ram:EndDateTime/udt:DateTimeString[@format='102']/@format</t>
  </si>
  <si>
    <t>BG-15</t>
  </si>
  <si>
    <t>BT-75</t>
  </si>
  <si>
    <t>BT-76</t>
  </si>
  <si>
    <t>BT-165</t>
  </si>
  <si>
    <t>BT-77</t>
  </si>
  <si>
    <t>BT-78</t>
  </si>
  <si>
    <t>BT-79</t>
  </si>
  <si>
    <t>BT-80</t>
  </si>
  <si>
    <t>BG-16</t>
  </si>
  <si>
    <t>BT-81</t>
  </si>
  <si>
    <t>BT-82</t>
  </si>
  <si>
    <t>BT-83</t>
  </si>
  <si>
    <t>IBT-083</t>
  </si>
  <si>
    <t>BG-17</t>
  </si>
  <si>
    <t>STR-3,CAR-4</t>
  </si>
  <si>
    <t>BT-84</t>
  </si>
  <si>
    <t>CAR-2,SEM-2</t>
  </si>
  <si>
    <t>Use IBANID if applicable, ProprietaryID else</t>
  </si>
  <si>
    <t>/rsm:CrossIndustryInvoice/rsm:SupplyChainTradeTransaction/ram:ApplicableHeaderTradeSettlement/ram:SpecifiedTradeSettlementPaymentMeans/ram:PayeePartyCreditorFinancialAccount/ram:ProprietaryID</t>
  </si>
  <si>
    <t>BT-85</t>
  </si>
  <si>
    <t>BT-86</t>
  </si>
  <si>
    <t>Use for direct debit</t>
  </si>
  <si>
    <t>Use for credit transfer</t>
  </si>
  <si>
    <t>BG-18</t>
  </si>
  <si>
    <t>BT-87</t>
  </si>
  <si>
    <t>BT-88</t>
  </si>
  <si>
    <t>BG-19</t>
  </si>
  <si>
    <t>IBG-19</t>
  </si>
  <si>
    <t>BT-89</t>
  </si>
  <si>
    <t>IBT-089</t>
  </si>
  <si>
    <t>BT-90</t>
  </si>
  <si>
    <t>IBT-090</t>
  </si>
  <si>
    <t>BT-91</t>
  </si>
  <si>
    <t>IBT-091</t>
  </si>
  <si>
    <t>BG-20</t>
  </si>
  <si>
    <t>STR-4</t>
  </si>
  <si>
    <t>ChargeIndicator=false</t>
  </si>
  <si>
    <t>BT-92</t>
  </si>
  <si>
    <t>BT-93</t>
  </si>
  <si>
    <t>BT-94</t>
  </si>
  <si>
    <t>BT-95</t>
  </si>
  <si>
    <t>Document level allowance VAT category code</t>
  </si>
  <si>
    <t>Fixed value “VAT”</t>
  </si>
  <si>
    <t>/rsm:CrossIndustryInvoice/rsm:SupplyChainTradeTransaction/ram:ApplicableHeaderTradeSettlement/ram:SpecifiedTradeAllowanceCharge[ram:ChargeIndicator/udt:Indicator=false()]/ram:CategoryTradeTax/ram:CategoryCode</t>
  </si>
  <si>
    <t>BT-96</t>
  </si>
  <si>
    <t>Document level allowance VAT rate</t>
  </si>
  <si>
    <t>BT-97</t>
  </si>
  <si>
    <t>The reason for the document level allowance, expressed as text.</t>
  </si>
  <si>
    <t>BT-98</t>
  </si>
  <si>
    <t>BG-21</t>
  </si>
  <si>
    <t>ChargeIndicator=true</t>
  </si>
  <si>
    <t>BT-99</t>
  </si>
  <si>
    <t>BT-100</t>
  </si>
  <si>
    <t>BT-101</t>
  </si>
  <si>
    <t>The percentage that may be used, in conjunction with the document level charge base amount, to calculate the document level charge amount.</t>
  </si>
  <si>
    <t>BT-102</t>
  </si>
  <si>
    <t>Document level charge VAT category code</t>
  </si>
  <si>
    <t>/rsm:CrossIndustryInvoice/rsm:SupplyChainTradeTransaction/ram:ApplicableHeaderTradeSettlement/ram:SpecifiedTradeAllowanceCharge[ram:ChargeIndicator/udt:Indicator=true()]/ram:CategoryTradeTax/ram:CategoryCode</t>
  </si>
  <si>
    <t>BT-103</t>
  </si>
  <si>
    <t>Document level charge VAT rate</t>
  </si>
  <si>
    <t>BT-104</t>
  </si>
  <si>
    <t>BT-105</t>
  </si>
  <si>
    <t>BG-22</t>
  </si>
  <si>
    <t>BT-106</t>
  </si>
  <si>
    <t>BT-107</t>
  </si>
  <si>
    <t>BT-108</t>
  </si>
  <si>
    <t>BT-109</t>
  </si>
  <si>
    <t>Invoice total amount without VAT</t>
  </si>
  <si>
    <t>BT-110</t>
  </si>
  <si>
    <t>Invoice total VAT amount</t>
  </si>
  <si>
    <t>STR-4,CAR-3</t>
  </si>
  <si>
    <t>@currencyID is mandatory to differentiate between VAT amount and VAT amount in accounting currency.</t>
  </si>
  <si>
    <t>BT-111</t>
  </si>
  <si>
    <t>IBT-111</t>
  </si>
  <si>
    <t>Invoice total VAT amount in accounting currency</t>
  </si>
  <si>
    <t>BT-112</t>
  </si>
  <si>
    <t>Invoice total amount with VAT</t>
  </si>
  <si>
    <t>BT-113</t>
  </si>
  <si>
    <t>BT-114</t>
  </si>
  <si>
    <t>IBT-114</t>
  </si>
  <si>
    <t>BT-115</t>
  </si>
  <si>
    <t>BG-23</t>
  </si>
  <si>
    <t>VAT BREAKDOWN</t>
  </si>
  <si>
    <t>BT-116</t>
  </si>
  <si>
    <t>VAT category taxable amount</t>
  </si>
  <si>
    <t>Sum of all taxable amounts subject to a specific VAT category code and VAT category rate (if the VAT category rate is applicable).</t>
  </si>
  <si>
    <t>BT-117</t>
  </si>
  <si>
    <t>VAT category tax amount</t>
  </si>
  <si>
    <t>BT-118</t>
  </si>
  <si>
    <t>VAT category code</t>
  </si>
  <si>
    <t>/rsm:CrossIndustryInvoice/rsm:SupplyChainTradeTransaction/ram:ApplicableHeaderTradeSettlement/ram:ApplicableTradeTax/ram:CategoryCode</t>
  </si>
  <si>
    <t>BT-119</t>
  </si>
  <si>
    <t>VAT category rate</t>
  </si>
  <si>
    <t>BT-120</t>
  </si>
  <si>
    <t>IBT-120</t>
  </si>
  <si>
    <t>VAT exemption reason text</t>
  </si>
  <si>
    <t>BT-121</t>
  </si>
  <si>
    <t>IBT-121</t>
  </si>
  <si>
    <t>VAT exemption reason code</t>
  </si>
  <si>
    <t>BG-24</t>
  </si>
  <si>
    <t>BT-122</t>
  </si>
  <si>
    <t>Use for “ADDITIONAL SUPPORTING DOCUMENTS” with TypeCode “916”</t>
  </si>
  <si>
    <t>BT-123</t>
  </si>
  <si>
    <t>BT-124</t>
  </si>
  <si>
    <t>BT-125</t>
  </si>
  <si>
    <t>BT-125–1</t>
  </si>
  <si>
    <t>IBT-125–1</t>
  </si>
  <si>
    <t>/rsm:CrossIndustryInvoice/rsm:SupplyChainTradeTransaction/ram:ApplicableHeaderTradeAgreement/ram:AdditionalReferencedDocument/ram:AttachmentBinaryObject/@mimeCode</t>
  </si>
  <si>
    <t>BT-125–2</t>
  </si>
  <si>
    <t>IBT-125–2</t>
  </si>
  <si>
    <t>/rsm:CrossIndustryInvoice/rsm:SupplyChainTradeTransaction/ram:ApplicableHeaderTradeAgreement/ram:AdditionalReferencedDocument/ram:AttachmentBinaryObject/@filename</t>
  </si>
  <si>
    <t>BG-25</t>
  </si>
  <si>
    <t>BT-126</t>
  </si>
  <si>
    <t>BT-127</t>
  </si>
  <si>
    <t>IBT-127</t>
  </si>
  <si>
    <t>BT-128</t>
  </si>
  <si>
    <t>IBT-128</t>
  </si>
  <si>
    <t>Use with TypeCode “130”</t>
  </si>
  <si>
    <t>/rsm:CrossIndustryInvoice/rsm:SupplyChainTradeTransaction/ram:IncludedSupplyChainTradeLineItem/ram:SpecifiedLineTradeSettlement/ram:AdditionalReferencedDocument[ram:TypeCode='130']/ram:TypeCode</t>
  </si>
  <si>
    <t>TypeCode “130”</t>
  </si>
  <si>
    <t>BT-128–1</t>
  </si>
  <si>
    <t>IBT-128–1</t>
  </si>
  <si>
    <t>Invoice line object identifier identification scheme identifier</t>
  </si>
  <si>
    <t>/rsm:CrossIndustryInvoice/rsm:SupplyChainTradeTransaction/ram:IncludedSupplyChainTradeLineItem/ram:SpecifiedLineTradeSettlement/ram:AdditionalReferencedDocument/ram:ReferenceTypeCode</t>
  </si>
  <si>
    <t>BT-129</t>
  </si>
  <si>
    <t>Qyantity</t>
  </si>
  <si>
    <t>BT-130</t>
  </si>
  <si>
    <t>Invoiced quantity unit of measure</t>
  </si>
  <si>
    <t>BT-131</t>
  </si>
  <si>
    <t>BT-132</t>
  </si>
  <si>
    <t>BT-133</t>
  </si>
  <si>
    <t>IBT-133</t>
  </si>
  <si>
    <t>BG-26</t>
  </si>
  <si>
    <t>BT-134</t>
  </si>
  <si>
    <t>/rsm:CrossIndustryInvoice/rsm:SupplyChainTradeTransaction/ram:IncludedSupplyChainTradeLineItem/ram:SpecifiedLineTradeSettlement/ram:BillingSpecifiedPeriod/ram:StartDateTime/udt:DateTimeString[@format='102']/@format</t>
  </si>
  <si>
    <t>BT-135</t>
  </si>
  <si>
    <t>/rsm:CrossIndustryInvoice/rsm:SupplyChainTradeTransaction/ram:IncludedSupplyChainTradeLineItem/ram:SpecifiedLineTradeSettlement/ram:BillingSpecifiedPeriod/ram:EndDateTime/udt:DateTimeString[@format='102']/@format</t>
  </si>
  <si>
    <t>BG-27</t>
  </si>
  <si>
    <t>BT-136</t>
  </si>
  <si>
    <t>/rsm:CrossIndustryInvoice/rsm:SupplyChainTradeTransaction/ram:IncludedSupplyChainTradeLineItem/ram:SpecifiedLineTradeSettlement/ram:SpecifiedTradeAllowanceCharge[ram:ChargeIndicator/udt:Indicator=false()]/ram:ActualAmount</t>
  </si>
  <si>
    <t>BT-137</t>
  </si>
  <si>
    <t>BT-138</t>
  </si>
  <si>
    <t>The percentage that may be used, in conjunction with the Invoice line allowance base amount, to calculate the Invoice line allowance amount.</t>
  </si>
  <si>
    <t>/rsm:CrossIndustryInvoice/rsm:SupplyChainTradeTransaction/ram:IncludedSupplyChainTradeLineItem/ram:SpecifiedLineTradeSettlement/ram:SpecifiedTradeAllowanceCharge[ram:ChargeIndicator/udt:Indicator=false()]/ram:CalculationPercent</t>
  </si>
  <si>
    <t>BT-139</t>
  </si>
  <si>
    <t>BT-140</t>
  </si>
  <si>
    <t>BG-28</t>
  </si>
  <si>
    <t>BT-141</t>
  </si>
  <si>
    <t>/rsm:CrossIndustryInvoice/rsm:SupplyChainTradeTransaction/ram:IncludedSupplyChainTradeLineItem/ram:SpecifiedLineTradeSettlement/ram:SpecifiedTradeAllowanceCharge[ram:ChargeIndicator/udt:Indicator=true()]/ram:ActualAmount</t>
  </si>
  <si>
    <t>BT-142</t>
  </si>
  <si>
    <t>BT-143</t>
  </si>
  <si>
    <t>/rsm:CrossIndustryInvoice/rsm:SupplyChainTradeTransaction/ram:IncludedSupplyChainTradeLineItem/ram:SpecifiedLineTradeSettlement/ram:SpecifiedTradeAllowanceCharge[ram:ChargeIndicator/udt:Indicator=true()]/ram:CalculationPercent</t>
  </si>
  <si>
    <t>BT-144</t>
  </si>
  <si>
    <t>BT-145</t>
  </si>
  <si>
    <t>BG-29</t>
  </si>
  <si>
    <t>BT-146</t>
  </si>
  <si>
    <t>Unit price</t>
  </si>
  <si>
    <t>BT-147</t>
  </si>
  <si>
    <t>IBT-147</t>
  </si>
  <si>
    <t>/rsm:CrossIndustryInvoice/rsm:SupplyChainTradeTransaction/ram:IncludedSupplyChainTradeLineItem/ram:SpecifiedLineTradeAgreement/ram:GrossPriceProductTradePrice/ram:AppliedTradeAllowanceCharge[ram:ChargeIndicator/udt:Indicator=false()]/ram:ActualAmount</t>
  </si>
  <si>
    <t>BT-148</t>
  </si>
  <si>
    <t>IBT-148</t>
  </si>
  <si>
    <t>BT-149</t>
  </si>
  <si>
    <t>/rsm:CrossIndustryInvoice/rsm:SupplyChainTradeTransaction/ram:IncludedSupplyChainTradeLineItem/ram:SpecifiedLineTradeAgreement/ram:NetPriceProductTradePrice/ram:BasisQuantity</t>
  </si>
  <si>
    <t>BT-150</t>
  </si>
  <si>
    <t>BG-30</t>
  </si>
  <si>
    <t>LINE VAT INFORMATION</t>
  </si>
  <si>
    <t>BT-151</t>
  </si>
  <si>
    <t>Invoiced item VAT category code</t>
  </si>
  <si>
    <t>/rsm:CrossIndustryInvoice/rsm:SupplyChainTradeTransaction/ram:IncludedSupplyChainTradeLineItem/ram:SpecifiedLineTradeSettlement/ram:ApplicableTradeTax/ram:CategoryCode</t>
  </si>
  <si>
    <t>BT-152</t>
  </si>
  <si>
    <t>Invoiced item VAT rate</t>
  </si>
  <si>
    <t>BG-31</t>
  </si>
  <si>
    <t>BT-153</t>
  </si>
  <si>
    <t>BT-154</t>
  </si>
  <si>
    <t>BT-155</t>
  </si>
  <si>
    <t>BT-156</t>
  </si>
  <si>
    <t>BT-157</t>
  </si>
  <si>
    <t>BT-157–1</t>
  </si>
  <si>
    <t>IBT-157–1</t>
  </si>
  <si>
    <t>Item standard identifier identification scheme identifier</t>
  </si>
  <si>
    <t>/rsm:CrossIndustryInvoice/rsm:SupplyChainTradeTransaction/ram:IncludedSupplyChainTradeLineItem/ram:SpecifiedTradeProduct/ram:GlobalID/@schemeID</t>
  </si>
  <si>
    <t>BT-158</t>
  </si>
  <si>
    <t>BT-158–1</t>
  </si>
  <si>
    <t>IBT-158–1</t>
  </si>
  <si>
    <t>Item classification identifier identification scheme identifier</t>
  </si>
  <si>
    <t>/rsm:CrossIndustryInvoice/rsm:SupplyChainTradeTransaction/ram:IncludedSupplyChainTradeLineItem/ram:SpecifiedTradeProduct/ram:DesignatedProductClassification/ram:ClassCode/@listID</t>
  </si>
  <si>
    <t>BT-158–2</t>
  </si>
  <si>
    <t>IBT-158–2</t>
  </si>
  <si>
    <t>Scheme version identifer</t>
  </si>
  <si>
    <t>/rsm:CrossIndustryInvoice/rsm:SupplyChainTradeTransaction/ram:IncludedSupplyChainTradeLineItem/ram:SpecifiedTradeProduct/ram:DesignatedProductClassification/ram:ClassCode/@listVersionID</t>
  </si>
  <si>
    <t>BT-159</t>
  </si>
  <si>
    <t>BG-32</t>
  </si>
  <si>
    <t>BT-160</t>
  </si>
  <si>
    <t>BT-161</t>
  </si>
  <si>
    <t>SYN-2,CAR-2,CAR-3</t>
  </si>
  <si>
    <t>/rsm:CrossIndustryInvoice/rsm:SupplyChainTradeTransaction/ram:IncludedSupplyChainTradeLineItem/ram:SpecifiedLineTradeSettlement/ram:AdditionalReferencedDocument[ram:TypeCode='130']</t>
  </si>
  <si>
    <t>IBT-034-1</t>
  </si>
  <si>
    <t>IBT-049-1</t>
  </si>
  <si>
    <t>CI_ Trade_ Party. End Point_ URI. CI_ Universal_ Communication</t>
  </si>
  <si>
    <t>CI_ Universal_ Communication. Channel. Code</t>
  </si>
  <si>
    <t>UN01005859</t>
  </si>
  <si>
    <t>UN01005765</t>
  </si>
  <si>
    <t>SME CII XPath</t>
  </si>
  <si>
    <t>IBT-169</t>
  </si>
  <si>
    <t>ヘッダ返金のクラス</t>
  </si>
  <si>
    <t>ヘッダ返金の税率</t>
  </si>
  <si>
    <t>ヘッダ返金課税分類合計金額＝Σ課税分類明細行返金金額</t>
  </si>
  <si>
    <t>ヘッダ返金の課税分類コード</t>
  </si>
  <si>
    <t>ヘッダ追加請求のクラス</t>
  </si>
  <si>
    <t>ヘッダ追加請求の税率</t>
  </si>
  <si>
    <t>ヘッダ追加請求課税分類合計金額＝Σ課税分類明細行追加請求金額</t>
  </si>
  <si>
    <t>ヘッダ追加請求の課税分類コード</t>
  </si>
  <si>
    <t>/rsm:CrossIndustryInvoice/rsm:SupplyChainTradeTransaction/ram:ApplicableHeaderTradeSettlement/ram:PostalCITradeAddress</t>
  </si>
  <si>
    <t>/rsm:CrossIndustryInvoice/rsm:SupplyChainTradeTransaction/ram:ApplicableHeaderTradeSettlement/ram:PostalCITradeAddress/ram:Name</t>
  </si>
  <si>
    <t>/rsm:CrossIndustryInvoice/rsm:SupplyChainTradeTransaction/ram:ApplicableHeaderTradeSettlement/ram:PostalCITradeAddress/ram:ID</t>
  </si>
  <si>
    <t>/rsm:CrossIndustryInvoice/rsm:SupplyChainTradeTransaction/ram:ApplicableHeaderTradeSettlement/ram:PostalCITradeAddress/ram:GlobalID</t>
  </si>
  <si>
    <t>/rsm:CrossIndustryInvoice/rsm:SupplyChainTradeTransaction/ram:ApplicableHeaderTradeSettlement/ram:PostalCITradeAddress/ram:GlobalID/@schemeID</t>
  </si>
  <si>
    <t>/rsm:CrossIndustryInvoice/rsm:SupplyChainTradeTransaction/ram:ApplicableHeaderTradeSettlement/ram:PostalCITradeAddress/ram:SpecifiedLegalOrganization/ram:ID</t>
  </si>
  <si>
    <t>/rsm:CrossIndustryInvoice/rsm:SupplyChainTradeTransaction/ram:ApplicableHeaderTradeSettlement/ram:PostalCITradeAddress/ram:SpecifiedLegalOrganization/ram:ID/@schemeID</t>
  </si>
  <si>
    <t>明細行返金金額</t>
  </si>
  <si>
    <t>明細行返金理由コード</t>
  </si>
  <si>
    <t>この明細行の返金理由を識別するコード</t>
  </si>
  <si>
    <t>明細行返金理由</t>
  </si>
  <si>
    <t>この明細行の返金理由（内容）の説明</t>
  </si>
  <si>
    <t>明細行返金のクラス</t>
  </si>
  <si>
    <t>明細行追加請求のクラス</t>
  </si>
  <si>
    <t>明細行追加請求金額</t>
  </si>
  <si>
    <t>明細行追加請求理由コード</t>
  </si>
  <si>
    <t>この明細行の追加請求理由を識別するコード</t>
  </si>
  <si>
    <t>明細行追加請求理由</t>
  </si>
  <si>
    <t>この明細行の追加請求理由（内容）の説明</t>
  </si>
  <si>
    <t>UBL XPath</t>
  </si>
  <si>
    <t>UN01005763</t>
  </si>
  <si>
    <t>UN01005710</t>
  </si>
  <si>
    <t>CI_ Trade_ Allowance Charge. Calculation. Percent</t>
  </si>
  <si>
    <t>UN01008286</t>
  </si>
  <si>
    <t>CI_ Trade_ Allowance Charge. Basis. Amount</t>
  </si>
  <si>
    <t>この明細行の返金金額。
契約単価×返金数量、または金額。
契約単価×返金数量で指定できない場合には金額</t>
  </si>
  <si>
    <t>UN01005811</t>
  </si>
  <si>
    <t>CI_ Trade_ Product. Global_ Identification. Identifier</t>
  </si>
  <si>
    <t>CI_ Trade_ Product. Seller Assigned_ Identification. Identifier</t>
  </si>
  <si>
    <t>UN01005813</t>
  </si>
  <si>
    <t>UN01005814</t>
  </si>
  <si>
    <t>CI_ Trade_ Product. Manufacturer Assigned_ Identification. Identifier</t>
  </si>
  <si>
    <t>UN01008524</t>
  </si>
  <si>
    <t>CI_ Trade_ Product. Product Group. Identifier</t>
  </si>
  <si>
    <t>為替における交換元通貨を表すコード
デフォルト＝「JPY」</t>
  </si>
  <si>
    <t>為替における交換先通貨を表すコード
デフォルト＝「JPY」</t>
  </si>
  <si>
    <t>明細行決裁／返金グループ</t>
  </si>
  <si>
    <t>明細行返金計算率</t>
  </si>
  <si>
    <t>この明細行追加請求を計算するための率</t>
  </si>
  <si>
    <t>この明細行返金の計算根拠となる金額</t>
  </si>
  <si>
    <t>明細行決裁／追加請求グループ</t>
  </si>
  <si>
    <t>この明細行の追加請求金額。
契約単価×追加請求数量、または金額。
契約単価×追加請求数量で指定できない場合には金額</t>
  </si>
  <si>
    <t>この明細行追加請求の計算根拠となる金額</t>
  </si>
  <si>
    <t>UN01005812</t>
  </si>
  <si>
    <t>CI_ Trade_ Product. Buyer Assigned_ Identification. Identifier</t>
  </si>
  <si>
    <t>品目名</t>
  </si>
  <si>
    <t>品目分類</t>
  </si>
  <si>
    <t>この取引品目の分類の識別子</t>
  </si>
  <si>
    <t>IBT-168</t>
  </si>
  <si>
    <t>IBT-018-1</t>
  </si>
  <si>
    <t>IBT-187</t>
  </si>
  <si>
    <t>IBT-176</t>
  </si>
  <si>
    <t>IBT-029-1</t>
  </si>
  <si>
    <t>IBT-030-1</t>
  </si>
  <si>
    <t>IBT-046-1</t>
  </si>
  <si>
    <t>IBT-047-1</t>
  </si>
  <si>
    <t>IBT-060-1</t>
  </si>
  <si>
    <t>IBT-061-1</t>
  </si>
  <si>
    <t>IBT-178</t>
  </si>
  <si>
    <t>IBT-083-1</t>
  </si>
  <si>
    <t>IBT-170</t>
  </si>
  <si>
    <t>IBT-171</t>
  </si>
  <si>
    <t>IBT-172</t>
  </si>
  <si>
    <t>IBT-173</t>
  </si>
  <si>
    <t>IBT-174</t>
  </si>
  <si>
    <t>IBT-175</t>
  </si>
  <si>
    <t>IBT-179</t>
  </si>
  <si>
    <t>IBT-180</t>
  </si>
  <si>
    <t>IBT-181</t>
  </si>
  <si>
    <t>IBT-182</t>
  </si>
  <si>
    <t>IBT-095-1</t>
  </si>
  <si>
    <t>IBT-102-1</t>
  </si>
  <si>
    <t>IBT-190</t>
  </si>
  <si>
    <t>IBT-192</t>
  </si>
  <si>
    <t>IBT-193</t>
  </si>
  <si>
    <t>IBT-125-1</t>
  </si>
  <si>
    <t>IBT-125-2</t>
  </si>
  <si>
    <t>IBT-128-1</t>
  </si>
  <si>
    <t>IBT-201</t>
  </si>
  <si>
    <t>IBT-184</t>
  </si>
  <si>
    <t>IBT-167</t>
  </si>
  <si>
    <t>IBT-157-1</t>
  </si>
  <si>
    <t>IBT-158-1</t>
  </si>
  <si>
    <t>IBT-158-2</t>
  </si>
  <si>
    <t>IBG-00</t>
  </si>
  <si>
    <t>IBG-34</t>
  </si>
  <si>
    <t>IBG-35</t>
  </si>
  <si>
    <t>IBG-37</t>
  </si>
  <si>
    <t>IBG-38</t>
  </si>
  <si>
    <t>インボイス文書注釈</t>
  </si>
  <si>
    <t>添付バイナリファイル</t>
  </si>
  <si>
    <t>プロジェクト調達</t>
  </si>
  <si>
    <t>請求者連絡先</t>
  </si>
  <si>
    <t>請求者住所</t>
  </si>
  <si>
    <t>金融カード</t>
  </si>
  <si>
    <t>未決済合計金額</t>
  </si>
  <si>
    <t>明細行参照受注書</t>
  </si>
  <si>
    <t>明細行参照注文書</t>
  </si>
  <si>
    <t>明細行参照文書</t>
  </si>
  <si>
    <t>明細行決裁</t>
  </si>
  <si>
    <t>明細行税</t>
  </si>
  <si>
    <t>明細行返金</t>
  </si>
  <si>
    <t>明細行追加請求</t>
  </si>
  <si>
    <t>明細行取引期間</t>
  </si>
  <si>
    <t>取引品目</t>
  </si>
  <si>
    <t>参照納品書</t>
  </si>
  <si>
    <t>参照納品書番号</t>
  </si>
  <si>
    <t>参照納品書履歴番号</t>
  </si>
  <si>
    <t>参照納品書タイプコード</t>
  </si>
  <si>
    <t>参照納品書類型コード</t>
  </si>
  <si>
    <t>参照文書サブタイプコード</t>
  </si>
  <si>
    <t>明細行参照受注書番号</t>
  </si>
  <si>
    <t>明細行参照受注書明細行番号</t>
  </si>
  <si>
    <t>明細行参照受注書履歴番号</t>
  </si>
  <si>
    <t>明細行参照注文書番号</t>
  </si>
  <si>
    <t>明細行参照注文書明細行番号</t>
  </si>
  <si>
    <t>明細行参照注文書履歴番号</t>
  </si>
  <si>
    <t>明細行参照文書番号</t>
  </si>
  <si>
    <t>明細行参照文書明細行番号</t>
  </si>
  <si>
    <t>明細行参照文書履歴番号</t>
  </si>
  <si>
    <t>明細行参照文書タイプコード</t>
  </si>
  <si>
    <t>明細行参照文書添付ファイル</t>
  </si>
  <si>
    <t>明細行参照文書サブタイプコード</t>
  </si>
  <si>
    <t>セット単位数量入り数</t>
  </si>
  <si>
    <t>明細行課税分類譲渡資産金額税抜き</t>
  </si>
  <si>
    <t>明細行課税分類譲渡資産金額税込み</t>
  </si>
  <si>
    <t>0..1</t>
    <phoneticPr fontId="23"/>
  </si>
  <si>
    <t>SME ID</t>
    <phoneticPr fontId="23"/>
  </si>
  <si>
    <t>Business Term ja</t>
    <phoneticPr fontId="23"/>
  </si>
  <si>
    <t>Business Term</t>
    <phoneticPr fontId="23"/>
  </si>
  <si>
    <t>Level</t>
    <phoneticPr fontId="23"/>
  </si>
  <si>
    <t>/Invoice/cbc:ProfileID</t>
  </si>
  <si>
    <t>/Invoice/cbc:CustomizationID</t>
  </si>
  <si>
    <t>/Invoice/cbc:ID</t>
  </si>
  <si>
    <t>/Invoice/cbc:InvoiceTypeCode</t>
  </si>
  <si>
    <t>/Invoice/cbc:IssueDate</t>
  </si>
  <si>
    <t>/Invoice/cbc:Note</t>
  </si>
  <si>
    <t>/Invoice/cac:BillingReference</t>
  </si>
  <si>
    <t>/Invoice/cac:BillingReference/cac:InvoiceDocumentReference/cbc:ID</t>
  </si>
  <si>
    <t>/Invoice/cac:BillingReference/cac:InvoiceDocumentReference/cbc:IssueDate</t>
  </si>
  <si>
    <t>/Invoice/cac:AdditionalDocumentReference[not(cbc:DocumentTypeCode='130')]</t>
  </si>
  <si>
    <t>/Invoice/cac:AdditionalDocumentReference[not(cbc:DocumentTypeCode='130')]/cbc:ID</t>
  </si>
  <si>
    <t>/Invoice/cac:AdditionalDocumentReference[not(cbc:DocumentTypeCode='130')]/cbc:DocumentDescription</t>
  </si>
  <si>
    <t>/Invoice/cac:AdditionalDocumentReference[not(cbc:DocumentTypeCode='130')]/cac:Attachment/cbc:EmbeddedDocumentBinaryObject</t>
  </si>
  <si>
    <t>/Invoice/cac:AdditionalDocumentReference[not(cbc:DocumentTypeCode='130')]/cac:Attachment/cbc:EmbeddedDocumentBinaryObject/@filename</t>
  </si>
  <si>
    <t>/Invoice/cac:AdditionalDocumentReference[not(cbc:DocumentTypeCode='130')]/cac:Attachment/cac:ExternalReference/cbc:URI</t>
  </si>
  <si>
    <t>/Invoice/cac:AdditionalDocumentReference[not(cbc:DocumentTypeCode='130')]/cac:Attachment/cbc:EmbeddedDocumentBinaryObject/@mimeCode</t>
  </si>
  <si>
    <t>/Invoice/cac:AccountingSupplierParty</t>
  </si>
  <si>
    <t>/Invoice/cac:AccountingSupplierParty/cac:Party/cac:PartyIdentification/cbc:ID[not(@schemeID="SEPA")]</t>
  </si>
  <si>
    <t>/Invoice/cac:AccountingSupplierParty/cac:Party/cac:PartyLegalEntity/cbc:CompanyID</t>
  </si>
  <si>
    <t>/Invoice/cac:AccountingSupplierParty/cac:Party/cac:PartyLegalEntity/cbc:RegistrationName</t>
  </si>
  <si>
    <t>/Invoice/cac:AccountingSupplierParty/cac:Party/cac:PartyTaxScheme[cac:TaxScheme/cbc:ID='VAT']/cbc:CompanyID</t>
  </si>
  <si>
    <t>/Invoice/cac:AccountingSupplierParty/cac:Party/cbc:EndpointID</t>
  </si>
  <si>
    <t>/Invoice/cac:AccountingSupplierParty/cac:Party/cbc:EndpointID/@schemeID</t>
  </si>
  <si>
    <t>/Invoice/cac:AccountingSupplierParty/cac:Party/cac:Contact</t>
  </si>
  <si>
    <t>/Invoice/cac:AccountingSupplierParty/cac:Party/cac:Contact/cbc:Name</t>
  </si>
  <si>
    <t>/Invoice/cac:AccountingSupplierParty/cac:Party/cac:Contact/cbc:Telephone</t>
  </si>
  <si>
    <t>/Invoice/cac:AccountingSupplierParty/cac:Party/cac:Contact/cbc:ElectronicMail</t>
  </si>
  <si>
    <t>/Invoice/cac:AccountingSupplierParty/cac:Party/cac:PostalAddress</t>
  </si>
  <si>
    <t>/Invoice/cac:AccountingSupplierParty/cac:Party/cac:PostalAddress/cbc:PostalZone</t>
  </si>
  <si>
    <t>/Invoice/cac:AccountingSupplierParty/cac:Party/cac:PostalAddress/cbc:StreetName</t>
  </si>
  <si>
    <t>/Invoice/cac:AccountingSupplierParty/cac:Party/cac:PostalAddress/cbc:AdditionalStreetName</t>
  </si>
  <si>
    <t>/Invoice/cac:AccountingSupplierParty/cac:Party/cac:PostalAddress/cac:AddressLine/cbc:Line</t>
  </si>
  <si>
    <t>/Invoice/cac:AccountingSupplierParty/cac:Party/cac:PostalAddress/cac:Country/cbc:IdentificationCode</t>
  </si>
  <si>
    <t>/Invoice/cac:AccountingCustomerParty</t>
  </si>
  <si>
    <t>/Invoice/cac:AccountingCustomerParty/cac:Party/cac:PartyIdentification/cbc:ID</t>
  </si>
  <si>
    <t>/Invoice/cac:AccountingCustomerParty/cac:Party/cac:PartyLegalEntity/cbc:RegistrationName</t>
  </si>
  <si>
    <t>/Invoice/cac:AccountingCustomerParty/cac:Party/cac:PartyLegalEntity/cbc:CompanyID</t>
  </si>
  <si>
    <t>/Invoice/cac:AccountingCustomerParty/cac:Party/cbc:EndpointID</t>
  </si>
  <si>
    <t>/Invoice/cac:AccountingCustomerParty/cac:Party/cbc:EndpointID/@schemeID</t>
  </si>
  <si>
    <t>/Invoice/cac:AccountingCustomerParty/cac:Party/cac:Contact</t>
  </si>
  <si>
    <t>/Invoice/cac:AccountingCustomerParty/cac:Party/cac:Contact/cbc:Name</t>
  </si>
  <si>
    <t>/Invoice/cac:AccountingCustomerParty/cac:Party/cac:Contact/cbc:Telephone</t>
  </si>
  <si>
    <t>/Invoice/cac:AccountingCustomerParty/cac:Party/cac:Contact/cbc:ElectronicMail</t>
  </si>
  <si>
    <t>/Invoice/cac:AccountingCustomerParty/cac:Party/cac:PostalAddress</t>
  </si>
  <si>
    <t>/Invoice/cac:AccountingCustomerParty/cac:Party/cac:PostalAddress/cbc:PostalZone</t>
  </si>
  <si>
    <t>/Invoice/cac:AccountingCustomerParty/cac:Party/cac:PostalAddress/cbc:StreetName</t>
  </si>
  <si>
    <t>/Invoice/cac:AccountingCustomerParty/cac:Party/cac:PostalAddress/cbc:AdditionalStreetName</t>
  </si>
  <si>
    <t>/Invoice/cac:AccountingCustomerParty/cac:Party/cac:PostalAddress/cac:AddressLine/cbc:Line</t>
  </si>
  <si>
    <t>/Invoice/cac:AccountingCustomerParty/cac:Party/cac:PostalAddress/cac:Country/cbc:IdentificationCode</t>
  </si>
  <si>
    <t>/Invoice/cac:ProjectReference/cbc:ID</t>
  </si>
  <si>
    <t>/Invoice/cbc:TaxCurrencyCode</t>
  </si>
  <si>
    <t>/Invoice/cbc:DocumentCurrencyCode</t>
  </si>
  <si>
    <t>/Invoice/cac:PayeeParty</t>
  </si>
  <si>
    <t>/Invoice/cac:PayeeParty/cac:PartyIdentification/cbc:ID</t>
  </si>
  <si>
    <t>/Invoice/cac:PayeeParty/cac:PartyName/cbc:Name</t>
  </si>
  <si>
    <t>/Invoice/cac:PaymentMeans</t>
  </si>
  <si>
    <t>/Invoice/cac:PaymentMeans/cbc:PaymentMeansCode</t>
  </si>
  <si>
    <t>/Invoice/cac:PaymentMeans/cbc:PaymentMeansCode/@name</t>
  </si>
  <si>
    <t>/Invoice/cac:PaymentMeans/cac:PayeeFinancialAccount</t>
  </si>
  <si>
    <t>/Invoice/cac:PaymentMeans/cac:PayeeFinancialAccount/cbc:Name</t>
  </si>
  <si>
    <t>/Invoice/cac:PaymentMeans/cac:PayeeFinancialAccount/cbc:ID</t>
  </si>
  <si>
    <t>/Invoice/cac:PaymentMeans/cac:PayeeFinancialAccount/cac:FinancialInstitutionBranch/cac:Address/cbc:StreetName</t>
  </si>
  <si>
    <t>/Invoice/cac:PaymentMeans/cac:CardAccount</t>
  </si>
  <si>
    <t>/Invoice/cac:PaymentMeans/cac:CardAccount/cbc:PrimaryAccountNumberID</t>
  </si>
  <si>
    <t>/Invoice/cac:PaymentMeans/cac:CardAccount/cbc:HolderName</t>
  </si>
  <si>
    <t>/Invoice/cac:AllowanceCharge[cbc:ChargeIndicator=false()]</t>
  </si>
  <si>
    <t>/Invoice/cac:AllowanceCharge[cbc:ChargeIndicator=false()]/cbc:BaseAmount</t>
  </si>
  <si>
    <t>/Invoice/cac:AllowanceCharge[cbc:ChargeIndicator=false()]/cbc:MultiplierFactorNumeric</t>
  </si>
  <si>
    <t>/Invoice/cac:AllowanceCharge[cbc:ChargeIndicator=false()]/cbc:AllowanceChargeReason</t>
  </si>
  <si>
    <t>/Invoice/cac:AllowanceCharge[cbc:ChargeIndicator=false()]/cbc:AllowanceChargeReasonCode</t>
  </si>
  <si>
    <t>/Invoice/cac:AllowanceCharge[cbc:ChargeIndicator=false()]/cac:TaxCategory/cbc:Percent</t>
  </si>
  <si>
    <t>/Invoice/cac:AllowanceCharge[cbc:ChargeIndicator=false()]/cbc:Amount</t>
  </si>
  <si>
    <t>/Invoice/cac:AllowanceCharge[cbc:ChargeIndicator=false()]/cac:TaxCategory/cbc:ID</t>
  </si>
  <si>
    <t>/Invoice/cac:AllowanceCharge[cbc:ChargeIndicator=true()]</t>
  </si>
  <si>
    <t>/Invoice/cac:AllowanceCharge[cbc:ChargeIndicator=true()]/cbc:BaseAmount</t>
  </si>
  <si>
    <t>/Invoice/cac:AllowanceCharge[cbc:ChargeIndicator=true()]/cbc:MultiplierFactorNumeric</t>
  </si>
  <si>
    <t>/Invoice/cac:AllowanceCharge[cbc:ChargeIndicator=true()]/cbc:AllowanceChargeReason</t>
  </si>
  <si>
    <t>/Invoice/cac:AllowanceCharge[cbc:ChargeIndicator=true()]/cbc:AllowanceChargeReasonCode</t>
  </si>
  <si>
    <t>/Invoice/cac:AllowanceCharge[cbc:ChargeIndicator=true()]/cac:TaxCategory/cbc:Percent</t>
  </si>
  <si>
    <t>/Invoice/cac:AllowanceCharge[cbc:ChargeIndicator=true()]/cbc:Amount</t>
  </si>
  <si>
    <t>/Invoice/cac:AllowanceCharge[cbc:ChargeIndicator=true()]/cac:TaxCategory/cbc:ID</t>
  </si>
  <si>
    <t>/Invoice/cac:TaxTotal[cbc:TaxAmount/@currencyID=/Invoice/cbc:DocumentCurrencyCode]/cac:TaxSubtotal</t>
  </si>
  <si>
    <t>/Invoice/cac:TaxTotal[cbc:TaxAmount/@currencyID=/Invoice/cbc:DocumentCurrencyCode]/cac:TaxSubtotal/cbc:TaxAmount</t>
  </si>
  <si>
    <t>/Invoice/cac:TaxTotal[cbc:TaxAmount/@currencyID=/Invoice/cbc:DocumentCurrencyCode]/cac:TaxSubtotal/cbc:TaxableAmount</t>
  </si>
  <si>
    <t>/Invoice/cac:TaxTotal[cbc:TaxAmount/@currencyID=/Invoice/cbc:DocumentCurrencyCode]/cac:TaxSubtotal/cac:TaxCategory/cbc:ID</t>
  </si>
  <si>
    <t>/Invoice/cac:TaxTotal[cbc:TaxAmount/@currencyID=/Invoice/cbc:DocumentCurrencyCode]/cac:TaxSubtotal/cac:TaxCategory/cbc:Percent</t>
  </si>
  <si>
    <t>/Invoice/cac:InvoicePeriod</t>
  </si>
  <si>
    <t>/Invoice/cac:InvoicePeriod/cbc:StartDate</t>
  </si>
  <si>
    <t>/Invoice/cac:InvoicePeriod/cbc:EndDate</t>
  </si>
  <si>
    <t>/Invoice/cac:PaymentTerms</t>
  </si>
  <si>
    <t>/Invoice/cac:PaymentTerms/cbc:Note</t>
  </si>
  <si>
    <t>/Invoice/cac:PaymentTerms/cbc:InstallmentDueDate</t>
  </si>
  <si>
    <t>/Invoice/cac:LegalMonetaryTotal</t>
  </si>
  <si>
    <t>/Invoice/cac:LegalMonetaryTotal/cbc:ChargeTotalAmount</t>
  </si>
  <si>
    <t>/Invoice/cac:LegalMonetaryTotal/cbc:AllowanceTotalAmount</t>
  </si>
  <si>
    <t>/Invoice/cac:LegalMonetaryTotal/cbc:TaxExclusiveAmount</t>
  </si>
  <si>
    <t>/Invoice/cac:TaxTotal[cbc:TaxAmount/@currencyID=/Invoice/cbc:DocumentCurrencyCode]/cbc:TaxAmount</t>
  </si>
  <si>
    <t>/Invoice/cac:TaxTotal[cbc:TaxAmount/@currencyID=/Invoice/cbc:TaxCurrencyCode]/cbc:TaxAmount</t>
  </si>
  <si>
    <t>/Invoice/cac:LegalMonetaryTotal/cbc:TaxInclusiveAmount</t>
  </si>
  <si>
    <t>/Invoice/cac:LegalMonetaryTotal/cbc:PrepaidAmount</t>
  </si>
  <si>
    <t>/Invoice/cac:LegalMonetaryTotal/cbc:PayableAmount</t>
  </si>
  <si>
    <t>/Invoice/cac:LegalMonetaryTotal/cbc:LineExtensionAmount</t>
  </si>
  <si>
    <t>/Invoice/cac:OrderReference/cbc:SalesOrderID</t>
  </si>
  <si>
    <t>/Invoice/cac:OrderReference/cbc:ID</t>
  </si>
  <si>
    <t>/Invoice/cac:ContractDocumentReference/cbc:ID</t>
  </si>
  <si>
    <t>/Invoice/cac:DespatchDocumentReference/cbc:ID</t>
  </si>
  <si>
    <t>/Invoice/cac:Delivery</t>
  </si>
  <si>
    <t>/Invoice/cac:Delivery/cac:DeliveryLocation/cbc:ID</t>
  </si>
  <si>
    <t>/Invoice/cac:Delivery/cac:DeliveryParty/cac:PartyName/cbc:Name</t>
  </si>
  <si>
    <t>/Invoice/cac:Delivery/cac:DeliveryLocation/cac:Address</t>
  </si>
  <si>
    <t>/Invoice/cac:Delivery/cac:DeliveryLocation/cac:Address/cbc:PostalZone</t>
  </si>
  <si>
    <t>/Invoice/cac:Delivery/cac:DeliveryLocation/cac:Address/cbc:StreetName</t>
  </si>
  <si>
    <t>/Invoice/cac:Delivery/cac:DeliveryLocation/cac:Address/cbc:AdditionalStreetName</t>
  </si>
  <si>
    <t>/Invoice/cac:Delivery/cac:DeliveryLocation/cac:Address/cac:AddressLine/cbc:Line</t>
  </si>
  <si>
    <t>/Invoice/cac:Delivery/cac:DeliveryLocation/cac:Address/cac:Country/cbc:IdentificationCode</t>
  </si>
  <si>
    <t>/Invoice/cac:Delivery/cbc:ActualDeliveryDate</t>
  </si>
  <si>
    <t>/Invoice/cac:InvoiceLine/cac:DocumentReference[not(cbc:DocumentTypeCode='130')]</t>
  </si>
  <si>
    <t>/Invoice/cac:InvoiceLine/cac:DocumentReference[not(cbc:DocumentTypeCode='130')]/cbc:ID</t>
  </si>
  <si>
    <t>/Invoice/cac:InvoiceLine/cac:OrderLineReference/cac:OrderReference/cbc:ID</t>
  </si>
  <si>
    <t>/Invoice/cac:InvoiceLine/cac:OrderLineReference/cbc:LineID</t>
  </si>
  <si>
    <t>/Invoice/cac:InvoiceLine/cac:DocumentReference[not(cbc:DocumentTypeCode='130')]/cbc:DocumentTypeCode</t>
  </si>
  <si>
    <t>/Invoice/cac:InvoiceLine/cac:DocumentReference[cbc:DocumentTypeCode='130']/cbc:ID</t>
  </si>
  <si>
    <t>/Invoice/cac:InvoiceLine/cac:DocumentReference[cbc:DocumentTypeCode='130']/cbc:ID/@schemeID</t>
  </si>
  <si>
    <t>/Invoice/cac:InvoiceLine/cac:Price</t>
  </si>
  <si>
    <t>/Invoice/cac:InvoiceLine/cac:Price/cbc:PriceAmount</t>
  </si>
  <si>
    <t>/Invoice/cac:InvoiceLine/cac:Price/cac:AllowanceCharge[cbc:ChargeIndicator=false()]/cbc:Amount</t>
  </si>
  <si>
    <t>/Invoice/cac:InvoiceLine/cac:Price/cac:AllowanceCharge[cbc:ChargeIndicator=false()]/cbc:BaseAmount</t>
  </si>
  <si>
    <t>/Invoice/cac:InvoiceLine/cac:Price/cbc:BaseQuantity</t>
  </si>
  <si>
    <t>/Invoice/cac:InvoiceLine/cac:Price/cbc:BaseQuantity/@unitCode</t>
  </si>
  <si>
    <t>/Invoice/cac:InvoiceLine/cbc:InvoicedQuantity</t>
  </si>
  <si>
    <t>/Invoice/cac:InvoiceLine/cbc:InvoicedQuantity/@unitCode</t>
  </si>
  <si>
    <t>/Invoice/cac:InvoiceLine/cbc:LineExtensionAmount</t>
  </si>
  <si>
    <t>/Invoice/cac:InvoiceLine/cac:Item/cac:ClassifiedTaxCategory/cbc:ID</t>
  </si>
  <si>
    <t>/Invoice/cac:InvoiceLine/cac:Item/cac:ClassifiedTaxCategory/cbc:Percent</t>
  </si>
  <si>
    <t>/Invoice/cac:InvoiceLine/cac:AllowanceCharge[cbc:ChargeIndicator=false()]</t>
  </si>
  <si>
    <t>/Invoice/cac:InvoiceLine/cac:AllowanceCharge[cbc:ChargeIndicator=false()]/cbc:Amount</t>
  </si>
  <si>
    <t>/Invoice/cac:InvoiceLine/cac:AllowanceCharge[cbc:ChargeIndicator=false()]/cbc:AllowanceChargeReasonCode</t>
  </si>
  <si>
    <t>/Invoice/cac:InvoiceLine/cac:AllowanceCharge[cbc:ChargeIndicator=false()]/cbc:AllowanceChargeReason</t>
  </si>
  <si>
    <t>/Invoice/cac:InvoiceLine/cac:AllowanceCharge[cbc:ChargeIndicator=false()]/cbc:BaseAmount</t>
  </si>
  <si>
    <t>/Invoice/cac:InvoiceLine/cac:AllowanceCharge[cbc:ChargeIndicator=false()]/cbc:MultiplierFactorNumeric</t>
  </si>
  <si>
    <t>/Invoice/cac:InvoiceLine/cac:AllowanceCharge[cbc:ChargeIndicator=true()]</t>
  </si>
  <si>
    <t>/Invoice/cac:InvoiceLine/cac:AllowanceCharge[cbc:ChargeIndicator=true()]/cbc:Amount</t>
  </si>
  <si>
    <t>/Invoice/cac:InvoiceLine/cac:AllowanceCharge[cbc:ChargeIndicator=true()]/cbc:AllowanceChargeReasonCode</t>
  </si>
  <si>
    <t>/Invoice/cac:InvoiceLine/cac:AllowanceCharge[cbc:ChargeIndicator=true()]/cbc:AllowanceChargeReason</t>
  </si>
  <si>
    <t>/Invoice/cac:InvoiceLine/cac:AllowanceCharge[cbc:ChargeIndicator=true()]/cbc:BaseAmount</t>
  </si>
  <si>
    <t>/Invoice/cac:InvoiceLine/cac:AllowanceCharge[cbc:ChargeIndicator=true()]/cbc:MultiplierFactorNumeric</t>
  </si>
  <si>
    <t>/Invoice/cac:InvoiceLine/cac:InvoicePeriod</t>
  </si>
  <si>
    <t>/Invoice/cac:InvoiceLine/cac:InvoicePeriod/cbc:StartDate</t>
  </si>
  <si>
    <t>/Invoice/cac:InvoiceLine/cac:InvoicePeriod/cbc:EndDate</t>
  </si>
  <si>
    <t>/Invoice/cac:InvoiceLine/cac:Item</t>
  </si>
  <si>
    <t>/Invoice/cac:InvoiceLine/cac:Item/cac:SellersItemIdentification/cbc:ID</t>
  </si>
  <si>
    <t>/Invoice/cac:InvoiceLine/cac:Item/cac:BuyersItemIdentification/cbc:ID</t>
  </si>
  <si>
    <t>/Invoice/cac:InvoiceLine/cac:Item/cac:StandardItemIdentification/cbc:ID</t>
  </si>
  <si>
    <t>/Invoice/cac:InvoiceLine/cac:Item/cac:CommodityClassification/cbc:ItemClassificationCode</t>
  </si>
  <si>
    <t>/Invoice/cac:InvoiceLine/cac:Item/cac:OriginCountry/cbc:IdentificationCode</t>
  </si>
  <si>
    <t>/Invoice/cac:InvoiceLine/cac:Item/cbc:Name</t>
  </si>
  <si>
    <t>/Invoice/cac:InvoiceLine/cac:Item/cbc:Description</t>
  </si>
  <si>
    <t>/Invoice/cac:InvoiceLine/cac:Item/cac:AdditionalItemProperty</t>
  </si>
  <si>
    <t>/Invoice/cac:InvoiceLine/cac:Item/cac:AdditionalItemProperty/cbc:Name</t>
  </si>
  <si>
    <t>/Invoice/cac:InvoiceLine/cac:Item/cac:AdditionalItemProperty/cbc:Value</t>
  </si>
  <si>
    <t>受注者が発注者に交付する月締めインボイス文書（メッセージ）</t>
  </si>
  <si>
    <t>取引プロセスの識別子(ID)\n共通EDIプロバイダがプロセスをセットする</t>
  </si>
  <si>
    <t>インボイス文書のタイプを識別するコード\nデフォルトは「合算請求書パターン１」</t>
  </si>
  <si>
    <t>UN01005869</t>
  </si>
  <si>
    <t>インボイス文書目的コード</t>
  </si>
  <si>
    <t>請求者が請求書の目的（新規、変更、取消、打切り）を管理するために付番したコード</t>
  </si>
  <si>
    <t>インボイス文書の変更履歴を管理する番号</t>
  </si>
  <si>
    <t>インボイス文書の類型（単一文書日本円取引、単一文書外貨建て取引、統合文書日本円取引等）を識別するコード\nデフォルトは「単一文書日本円取引」</t>
  </si>
  <si>
    <t>地域固有の文書のタイプを識別するコード\nデフォルトは「合算請求書パターン１」</t>
  </si>
  <si>
    <t>（鑑ヘッダ参照）文書番号</t>
  </si>
  <si>
    <t>（鑑ヘッダ参照）文書発行日</t>
  </si>
  <si>
    <t>（鑑ヘッダ参照）文書参照タイプコード</t>
  </si>
  <si>
    <t>この調整で参照する前回インボイス文書の参照タイプを指定するコード　（デフォルト属性）OI  (Previous invoice number)</t>
  </si>
  <si>
    <t>（鑑ヘッダ参照）文書履歴番号</t>
  </si>
  <si>
    <t>（鑑ヘッダ参照）文書タイプコード</t>
  </si>
  <si>
    <t>（鑑ヘッダ参照）文書添付ファイル</t>
  </si>
  <si>
    <t>インボイス文書の添付バイナリファイルの有無を識別するコード\nなしの場合はNULL（デファクト）\nありの場合はヘッダの添付バイナリファイル識別子（UN01006015）を指定する。</t>
  </si>
  <si>
    <t>（鑑ヘッダ参照）文書サブタイプコード</t>
  </si>
  <si>
    <t>UN01015490</t>
  </si>
  <si>
    <t>添付バイナリファイルの保管URI識別子</t>
  </si>
  <si>
    <t>受注者識別子</t>
  </si>
  <si>
    <t>注文を受ける企業/工場・事業所・事業部門等を表す識別子。デフォルトはデータなし。</t>
  </si>
  <si>
    <t>受注者国際企業識別子</t>
  </si>
  <si>
    <t>注文を受ける企業を表す国際企業識別子。</t>
  </si>
  <si>
    <t>国税庁へ登録された適格請求書発行事業者登録番号（区分記載請求書発行者についてはなし）\nT1234567890123</t>
  </si>
  <si>
    <t>UN01012925</t>
  </si>
  <si>
    <t>受注者タイプコード</t>
  </si>
  <si>
    <t>適格請求書発行事業者の課税区分を識別するコード</t>
  </si>
  <si>
    <t>受注部門識別子</t>
  </si>
  <si>
    <t>受注者の受注部門を表す識別子。</t>
  </si>
  <si>
    <t>受注者担当識別子</t>
  </si>
  <si>
    <t>受注者個人を表す識別子</t>
  </si>
  <si>
    <t>送信者／国際アドレスグループ</t>
  </si>
  <si>
    <t>送信者の国際アドレスグループ</t>
  </si>
  <si>
    <t>国際アドレス登録機関コード</t>
  </si>
  <si>
    <t>JP-PINT対応国際アドレス登録機関のコード</t>
  </si>
  <si>
    <t>国際アドレス</t>
  </si>
  <si>
    <t>jp-pint対応国際アドレス番号</t>
  </si>
  <si>
    <t>発注者識別子</t>
  </si>
  <si>
    <t>注文を行う企業/工場・事業所・事業部門等を表す識別子。デフォルトはデータなし。</t>
  </si>
  <si>
    <t>発注者国際企業識別子</t>
  </si>
  <si>
    <t>注文を行う企業を表す国際企業識別子。</t>
  </si>
  <si>
    <t>登録された発注者の適格請求書発行事業者登録番号\n（免税事業者についてはなし）</t>
  </si>
  <si>
    <t>発注者タイプコード</t>
  </si>
  <si>
    <t>発注者部門識別子</t>
  </si>
  <si>
    <t>発注者の発注部門を表す識別子。</t>
  </si>
  <si>
    <t>発注者担当識別子</t>
  </si>
  <si>
    <t>発注者個人を表す識別子</t>
  </si>
  <si>
    <t>インボイス文書通貨コード</t>
  </si>
  <si>
    <t>インボイス文書の通貨コード。デフォルトはJPY</t>
  </si>
  <si>
    <t>請求者識別子</t>
  </si>
  <si>
    <t>請求者の識別子。</t>
  </si>
  <si>
    <t>請求者国際企業識別子</t>
  </si>
  <si>
    <t>請求者の国際企業識別子。</t>
  </si>
  <si>
    <t>請求者タイプコード</t>
  </si>
  <si>
    <t>請求部門識別子</t>
  </si>
  <si>
    <t>請求者の請求部門を表す識別子。</t>
  </si>
  <si>
    <t>請求者担当識別子</t>
  </si>
  <si>
    <t>請求者個人を表す識別子</t>
  </si>
  <si>
    <t>請求先識別子</t>
  </si>
  <si>
    <t>請求を受ける企業等を表す識別子。</t>
  </si>
  <si>
    <t>請求先国際企業識別子</t>
  </si>
  <si>
    <t>請求を受ける企業等を表す法人識別子。</t>
  </si>
  <si>
    <t>請求先部門識別子</t>
  </si>
  <si>
    <t>請求先担当識別子</t>
  </si>
  <si>
    <t>請求先個人を表す識別子</t>
  </si>
  <si>
    <t>支払先識別子</t>
  </si>
  <si>
    <t>支払先の識別子。</t>
  </si>
  <si>
    <t>支払先国際企業識別子</t>
  </si>
  <si>
    <t>支払先の国際企業識別子。</t>
  </si>
  <si>
    <t>支払先部門識別子</t>
  </si>
  <si>
    <t>支払先の支払先部門を表す識別子。</t>
  </si>
  <si>
    <t>支払先担当識別子</t>
  </si>
  <si>
    <t>支払先個人を表す識別子</t>
  </si>
  <si>
    <t>支払人識別子</t>
  </si>
  <si>
    <t>支払人の識別子。</t>
  </si>
  <si>
    <t>支払人国際企業識別子</t>
  </si>
  <si>
    <t>支払人の国際企業識別子。</t>
  </si>
  <si>
    <t>支払人部門識別子</t>
  </si>
  <si>
    <t>支払人の支払人部門を表す識別子。</t>
  </si>
  <si>
    <t>支払人担当識別子</t>
  </si>
  <si>
    <t>支払人個人を表す識別子</t>
  </si>
  <si>
    <t>為替における交換元通貨を表すコード\nデフォルト＝「JPY」</t>
  </si>
  <si>
    <t>為替における交換先通貨を表すコード\nデフォルト＝「JPY」</t>
  </si>
  <si>
    <t>UN01015504</t>
  </si>
  <si>
    <t>債権者金融口座の、文字で表現された口座名。\n半角カナ（日本の場合）</t>
  </si>
  <si>
    <t>インボイス文書決済／鏡ヘッダ税グループ</t>
  </si>
  <si>
    <t>インボイス文書の鏡ヘッダの税に関するグループ</t>
  </si>
  <si>
    <t>鑑ヘッダ課税分類税額</t>
  </si>
  <si>
    <t>鑑ヘッダ課税分類コード</t>
  </si>
  <si>
    <t>鑑ヘッダ課税分類名</t>
  </si>
  <si>
    <t>鑑ヘッダ税率</t>
  </si>
  <si>
    <t>明細文書の課税分類毎の税額積み上げ計算のための率。</t>
  </si>
  <si>
    <t>鑑ヘッダ税計算方式</t>
  </si>
  <si>
    <t>金額の税込み、税抜きを指定。\nデフォルトは「税抜き」</t>
  </si>
  <si>
    <t>鑑ヘッダ適用税制識別子</t>
  </si>
  <si>
    <t>取引の税制年度を識別するID\nデフォルトは「2019」（2019年度税制）</t>
  </si>
  <si>
    <t>インボイス文書決済／鑑ヘッダ取引期間グループ</t>
  </si>
  <si>
    <t>鑑ヘッダ取引開始日</t>
  </si>
  <si>
    <t>鑑ヘッダ取引終了日</t>
  </si>
  <si>
    <t>UN01005780</t>
  </si>
  <si>
    <t>支払条件識別子</t>
  </si>
  <si>
    <t>支払条件の識別子</t>
  </si>
  <si>
    <t>取引決済の支払条件のタイプを識別するコード</t>
  </si>
  <si>
    <t>JPS2300010</t>
  </si>
  <si>
    <t>支払条件の金額</t>
  </si>
  <si>
    <t>鑑ヘッダ総合計税額</t>
  </si>
  <si>
    <t>鑑ヘッダ課税分類税額の総合計税額</t>
  </si>
  <si>
    <t>インボイス文書総合計金額のうち、すでに前払いで支払済合計金額\n前払いユースケースでは必須</t>
  </si>
  <si>
    <t>前払いユースケースの支払責務金額＝\n</t>
  </si>
  <si>
    <t>鑑ヘッダ譲渡資産合計金額(税抜き)</t>
  </si>
  <si>
    <t>鑑ヘッダ譲渡資産金額総合計金額（税抜き）＝∑文書ヘッダ課税分類譲渡資産合計金額（税抜き）</t>
  </si>
  <si>
    <t>鑑ヘッダ譲渡資産合計金額(税込み)</t>
  </si>
  <si>
    <t>鑑ヘッダ譲渡資産金額総合計金額（税込み）＝∑文書ヘッダ課税分類譲渡資産合計金額（税込み）</t>
  </si>
  <si>
    <t>インボイス文書決済／鑑ヘッダ調整グループ</t>
  </si>
  <si>
    <t>インボイス文書の鑑ヘッダ調整に関するグループ</t>
  </si>
  <si>
    <t>鑑ヘッダ調整理由コード</t>
  </si>
  <si>
    <t>鑑ヘッダ調整金額の内容を識別するコード</t>
  </si>
  <si>
    <t>鑑ヘッダ調整理由</t>
  </si>
  <si>
    <t>鑑ヘッダ調整の内容説明</t>
  </si>
  <si>
    <t>鑑ヘッダ調整金額</t>
  </si>
  <si>
    <t>鑑ヘッダ調整取引方向コード</t>
  </si>
  <si>
    <t>インボイス文書調整／参照文書グループ</t>
  </si>
  <si>
    <t>インボイス文書の調整でインボイス文書が参照する文書に関するグループ</t>
  </si>
  <si>
    <t>インボイス参照文書番号</t>
  </si>
  <si>
    <t>この調整でインボイス文書が参照する文書に記載の文書番号</t>
  </si>
  <si>
    <t>インボイス参照文書発行日</t>
  </si>
  <si>
    <t>この調整でインボイスが参照する文書に記載の発行日付</t>
  </si>
  <si>
    <t>インボイス文書参照文書参照タイプコード</t>
  </si>
  <si>
    <t>この調整で参照する前回インボイス文書の参照タイプに関するコード＝OI  (Previous invoice number)</t>
  </si>
  <si>
    <t>インボイス参照文書履歴番号</t>
  </si>
  <si>
    <t>この調整でインボイスが参照する文書の変更履歴を管理する番号。</t>
  </si>
  <si>
    <t>インボイス参照文書タイプコード</t>
  </si>
  <si>
    <t>この調整でインボイス文書が参照する文書のタイプを識別するコード</t>
  </si>
  <si>
    <t>インボイス参照文書サブタイプコード</t>
  </si>
  <si>
    <t>文書調整／鑑ヘッダ調整税グループ</t>
  </si>
  <si>
    <t>インボイス文書調整の鑑ヘッダ調整税クラスに関するグループ</t>
  </si>
  <si>
    <t>鑑ヘッダ調整税額</t>
  </si>
  <si>
    <t>鑑ヘッダ調整税率</t>
  </si>
  <si>
    <t>鑑ヘッダ調整の税率</t>
  </si>
  <si>
    <t>鑑ヘッダ調整課税分類コード</t>
  </si>
  <si>
    <t>鑑ヘッダ調整の課税分類コード</t>
  </si>
  <si>
    <t>UN01008773</t>
  </si>
  <si>
    <t>インボイス文書決済／前払グループ</t>
  </si>
  <si>
    <t>前払に関するグループ</t>
  </si>
  <si>
    <t>UN01001296</t>
  </si>
  <si>
    <t>前払の金額</t>
  </si>
  <si>
    <t>UN01001297</t>
  </si>
  <si>
    <t>前払受領日</t>
  </si>
  <si>
    <t>前払金額の受領日</t>
  </si>
  <si>
    <t>JPS2300002</t>
  </si>
  <si>
    <t>前払識別子</t>
  </si>
  <si>
    <t>前払者が付与した前払識別子</t>
  </si>
  <si>
    <t>JPS2300003</t>
  </si>
  <si>
    <t>前払／支払条件グループ</t>
  </si>
  <si>
    <t>前払の支払条件に関するグループ</t>
  </si>
  <si>
    <t>前払条件タイプコード</t>
  </si>
  <si>
    <t>前払い支払条件のタイプを指定するコード</t>
  </si>
  <si>
    <t>UN01015492</t>
  </si>
  <si>
    <t>消費税が関係しない追加請求合計金額。立替金等。\n（課税分類コード＝Ｏの取引）</t>
  </si>
  <si>
    <t>消費税が関係しない返金合計金額。立替返金等。\n（課税分類コード＝Ｏの取引）</t>
  </si>
  <si>
    <t>前回インボイス総合計金額（税込み）</t>
  </si>
  <si>
    <t>前回インボイス文書の総合計金額（税込み）</t>
  </si>
  <si>
    <t>入金済金額（前回インボイス分）</t>
  </si>
  <si>
    <t>未決済総合計金額</t>
  </si>
  <si>
    <t>未決済総合計金額＝\n前回インボイス総合計金額（税込み）ー入金済金額(前回インボイス分)＋追加請求合計額（消費税対象外）ー返金合計額（消費税対象外）</t>
  </si>
  <si>
    <t>UN01015493</t>
  </si>
  <si>
    <t>未決済参照インボイス文書参照タイプコード</t>
  </si>
  <si>
    <t>未決済合計金額が参照する文書を識別するコード。\n属性＝「OI」Previous invoice number</t>
  </si>
  <si>
    <t>未決済合計金額の添付バイナリファイルの有無を識別するコード\nなしの場合はNULL（デファクト）\nありの場合は鑑ヘッダの添付バイナリファイル識別子（UN01006015）を指定する。</t>
  </si>
  <si>
    <t>統合請求（区分３請求）で複数の文書を統合する場合に、統合する複数の文書を明細文書行として識別するグループ。\n\n単一請求（区分」請求、区分2請求）の場合はこのグループは明細文書番号＝１のみを利用する</t>
  </si>
  <si>
    <t>この統合文書に統合する複数の明細文書を特定し、識別するために付与した番号。\nデフォルトは「１」\n単一文書（区分1請求、区分２請求）の場合は非公開とし、EDIプロバイダが「１」をセットする。</t>
  </si>
  <si>
    <t>この明細文書の取引類型（資産譲渡、補完、返金・追加請求、相殺、調整、参照等）を識別するコード。\nデフォルトは資産譲渡</t>
  </si>
  <si>
    <t>文書ヘッダ／注釈グループ</t>
  </si>
  <si>
    <t>文書ヘッダの注釈に関するグループ</t>
  </si>
  <si>
    <t>文書ヘッダ注釈表題</t>
  </si>
  <si>
    <t>文書ヘッダの注釈内容の表題を示す。</t>
  </si>
  <si>
    <t>文書ヘッダ注釈内容</t>
  </si>
  <si>
    <t>文書ヘッダの注釈表題毎の内容情報を入力するフリースペース。</t>
  </si>
  <si>
    <t>文書ヘッダ注釈識別子</t>
  </si>
  <si>
    <t>文書ヘッダ注釈の識別番号</t>
  </si>
  <si>
    <t>明細文書／統合文書ヘッダグループ</t>
  </si>
  <si>
    <t>この統合文書が統合する明細文書に関するグループ。\n文書タイプが「統合文書」を指定する場合にこのグループは必須。「単一請求」の場合はこのクラスは実装しない。</t>
  </si>
  <si>
    <t>文書ヘッダ／契約グループ</t>
  </si>
  <si>
    <t>文書ヘッダの契約に関するグループ。</t>
  </si>
  <si>
    <t>文書ヘッダ契約／参照受注書グループ</t>
  </si>
  <si>
    <t>文書ヘッダが参照する受注書に関するグループ。</t>
  </si>
  <si>
    <t>（文書ヘッダ参照）受注書番号</t>
  </si>
  <si>
    <t>この文書ヘッダが参照する受注書に記載の文書番号</t>
  </si>
  <si>
    <t>（文書ヘッダ参照）受注書履歴番号</t>
  </si>
  <si>
    <t>この文書ヘッダが参照する受注書の変更履歴を管理する番号。</t>
  </si>
  <si>
    <t>文書ヘッダ契約／参照注文書グループ</t>
  </si>
  <si>
    <t>文書ヘッダが参照する注文書に関するグループ。</t>
  </si>
  <si>
    <t>（文書ヘッダ参照）注文書番号</t>
  </si>
  <si>
    <t>この文書ヘッダが参照する注文書に記載の文書番号。注文履歴番号(枝番)を利用している場合は「注文番号＋注文履歴番号」に変換する</t>
  </si>
  <si>
    <t>（文書ヘッダ参照）注文書履歴番号</t>
  </si>
  <si>
    <t>この文書ヘッダが参照する注文書の変更履歴を管理する番号。</t>
  </si>
  <si>
    <t>文書ヘッダ契約／参照契約書グループ</t>
  </si>
  <si>
    <t>文書ヘッダが参照する契約書に関するグループ。</t>
  </si>
  <si>
    <t>（文書ヘッダ参照）契約文書番号</t>
  </si>
  <si>
    <t>この文書ヘッダが参照する契約書に記載の文書番号</t>
  </si>
  <si>
    <t>（文書ヘッダ参照）契約書履歴番号</t>
  </si>
  <si>
    <t>文書ヘッダ／配送グループ</t>
  </si>
  <si>
    <t>文書ヘッダの配送に関する情報からなるグループ。</t>
  </si>
  <si>
    <t>文書ヘッダ配送／納入先グループ</t>
  </si>
  <si>
    <t>この文書ヘッダの納入先に関するグループ</t>
  </si>
  <si>
    <t>納入先識別子</t>
  </si>
  <si>
    <t>納入先の企業/工場・事業所・事業部門等を表す発注者が付与した識別子。</t>
  </si>
  <si>
    <t>納入先国際企業識別子</t>
  </si>
  <si>
    <t>納入先企業を表す国際企業識別子。</t>
  </si>
  <si>
    <t>文書ヘッダ配送／イベントグループ</t>
  </si>
  <si>
    <t>この文書ヘッダの発送イベントのグループ</t>
  </si>
  <si>
    <t>UN01006039</t>
  </si>
  <si>
    <t>文書ヘッダ配送／参照納品書グループ</t>
  </si>
  <si>
    <t>この文書ヘッダが参照する納品書（出荷案内書、送り状等）のグループ</t>
  </si>
  <si>
    <t>（文書ヘッダ参照）納品書番号</t>
  </si>
  <si>
    <t>この文書ヘッダが参照する受注者が付番した納品書番号</t>
  </si>
  <si>
    <t>（文書ヘッダ参照）納品書履歴番号</t>
  </si>
  <si>
    <t>この文書ヘッダが参照する納品書の変更履歴を管理する番号。</t>
  </si>
  <si>
    <t>（文書ヘッダ参照）納品書タイプコード</t>
  </si>
  <si>
    <t>（文書ヘッダ参照）納品書類型コード</t>
  </si>
  <si>
    <t>（文書ヘッダ参照）文書サブタイプコード</t>
  </si>
  <si>
    <t>UN01006040</t>
  </si>
  <si>
    <t>文書ヘッダ配送／参照出荷回答書グループ</t>
  </si>
  <si>
    <t>この文書ヘッダが参照する出荷回答書のグループ</t>
  </si>
  <si>
    <t>（文書ヘッダ参照）出荷回答書番号</t>
  </si>
  <si>
    <t>この文書ヘッダが参照する発注者が付番した出荷回答書番号</t>
  </si>
  <si>
    <t>（文書ヘッダ参照）出荷回答書履歴番号</t>
  </si>
  <si>
    <t>この文書ヘッダが参照する出荷回答書の変更履歴を管理する番号。</t>
  </si>
  <si>
    <t>（文書ヘッダ参照）出荷回答書タイプコード</t>
  </si>
  <si>
    <t>この文書ヘッダが参照する出荷回答書のタイプを識別するコード\n＝「632」（Goods receipt）（デフォルト）</t>
  </si>
  <si>
    <t>この文書ヘッダが参照する出荷回答書のサブタイプを識別するコード\n＝[63201](出荷回答書：デフォルト）</t>
  </si>
  <si>
    <t>文書ヘッダ／決済グループ</t>
  </si>
  <si>
    <t>文書ヘッダの決済に関するグループ。\n文書タイプが「統合文書」を指定する場合にこのグループは任意。「単一文書」を指定する場合はこのグループは実装しない</t>
  </si>
  <si>
    <t>文書ヘッダ取引方向コード</t>
  </si>
  <si>
    <t>文書ヘッダ決済／文書ヘッダ返金グループ</t>
  </si>
  <si>
    <t>文書ヘッダの返金グループ</t>
  </si>
  <si>
    <t>文書ヘッダ返金・追加請求識別子</t>
  </si>
  <si>
    <t>文書ヘッダ返金計算率</t>
  </si>
  <si>
    <t>この文書ヘッダ返金を計算するための率</t>
  </si>
  <si>
    <t>文書ヘッダ返金金額</t>
  </si>
  <si>
    <t>文書ヘッダ返金理由コード</t>
  </si>
  <si>
    <t>この文書ヘッダ返金の理由を識別するコード</t>
  </si>
  <si>
    <t>文書ヘッダ返金理由</t>
  </si>
  <si>
    <t>この文書ヘッダ返金の理由（内容）の説明</t>
  </si>
  <si>
    <t>この文書ヘッダ返金の計算根拠となる金額</t>
  </si>
  <si>
    <t>文書ヘッダ返金／文書ヘッダ返金税グループ</t>
  </si>
  <si>
    <t>文書ヘッダ返金の税に関するグループ</t>
  </si>
  <si>
    <t>文書ヘッダ返金税率</t>
  </si>
  <si>
    <t>文書ヘッダ返金の税率</t>
  </si>
  <si>
    <t>文書ヘッダ返金課税分類コード</t>
  </si>
  <si>
    <t>文書ヘッダ返金の課税分類コード</t>
  </si>
  <si>
    <t>文書ヘッダ文書決済／文書ヘッダ追加請求グループ</t>
  </si>
  <si>
    <t>文書ヘッダの文書ヘッダ追加請求のグループ</t>
  </si>
  <si>
    <t>文書ヘッダ追加請求識別子</t>
  </si>
  <si>
    <t>文書ヘッダ返金と文書ヘッダ追加請求を識別する識別子\n属性：True＝Charge</t>
  </si>
  <si>
    <t>文書ヘッダ追加請求計算率</t>
  </si>
  <si>
    <t>この文書ヘッダ追加請求を計算するための率</t>
  </si>
  <si>
    <t>文書ヘッダ追加請求金額</t>
  </si>
  <si>
    <t>文書ヘッダ追加請求理由コード</t>
  </si>
  <si>
    <t>この文書ヘッダ追加請求の理由を識別するコード</t>
  </si>
  <si>
    <t>文書ヘッダ追加請求理由</t>
  </si>
  <si>
    <t>この文書ヘッダ追加請求の理由（内容）の説明</t>
  </si>
  <si>
    <t>この文書ヘッダ追加請求の計算根拠となる金額</t>
  </si>
  <si>
    <t>文書ヘッダ返金／文書ヘッダ追加請求税グループ</t>
  </si>
  <si>
    <t>文書ヘッダ追加請求の税に関するグループ</t>
  </si>
  <si>
    <t>文書ヘッダ追加請求税率</t>
  </si>
  <si>
    <t>文書ヘッダ追加請求の税率</t>
  </si>
  <si>
    <t>文書ヘッダ追加請求課税分類コード</t>
  </si>
  <si>
    <t>文書ヘッダ追加請求の課税分類コード</t>
  </si>
  <si>
    <t>文書ヘッダ決済／文書ヘッダ税グループ</t>
  </si>
  <si>
    <t>文書ヘッダの税に関するグループ。</t>
  </si>
  <si>
    <t>文書ヘッダ課税分類税額</t>
  </si>
  <si>
    <t>文書ヘッダの課税分類毎に端数処理計算した税額。\n文書ヘッダ課税分類資産譲渡合計金額×税率\n算出した税額は切り上げ、切り捨て、四捨五入のいずれかで処理し、税額は整数とする</t>
  </si>
  <si>
    <t>文書ヘッダ税タイプコード</t>
  </si>
  <si>
    <t>文書ヘッダ課税分類譲渡資産合計金額（税抜き）</t>
  </si>
  <si>
    <t>明細行の課税分類毎の税抜き譲渡資産金額の合計金額\n文書ヘッダ譲渡資産総合計金額（税抜き）＝∑明細行譲渡資産金額（税抜き）＋Σ文書ヘッダ追加請求金額ーΣ文書ヘッダ返金金額</t>
  </si>
  <si>
    <t>文書ヘッダ課税分類コード</t>
  </si>
  <si>
    <t>文書ヘッダの課税分類（標準税率、軽減税率、不課税、非課税、免税等）を識別するコード\n課税分類ごとにクラスを設ける</t>
  </si>
  <si>
    <t>文書ヘッダ課税分類名</t>
  </si>
  <si>
    <t>文書ヘッダの課税分類（標準税率、軽減税率、不課税、非課税、免税等）の名称</t>
  </si>
  <si>
    <t>文書ヘッダ税率</t>
  </si>
  <si>
    <t>文書ヘッダヘッダの課税分類毎の税額計算のための率。</t>
  </si>
  <si>
    <t>文書ヘッダ課税分類譲渡資産合計金額(税込み)</t>
  </si>
  <si>
    <t>文書ヘッダ税計算方式</t>
  </si>
  <si>
    <t>文書ヘッダの金額の税込み、税抜きを指定。\nデフォルトは「税抜き」</t>
  </si>
  <si>
    <t>文書ヘッダ適用税制識別子</t>
  </si>
  <si>
    <t>文書ヘッダ決済／税グループ</t>
  </si>
  <si>
    <t>外貨建て請求書の税率別課税分類合計額算出のための税グループ</t>
  </si>
  <si>
    <t>（外貨建て請求書）文書ヘッダ課税分類税額</t>
  </si>
  <si>
    <t>外貨建て請求書の文書ヘッダの課税分類毎に端数処理計算した税額。\n外貨建て請求書の文書ヘッダ課税分類資産譲渡合計金額×税率\n算出した税額は切り上げ、切り捨て、四捨五入のいずれかで処理し、税額は整数とする</t>
  </si>
  <si>
    <t>（外貨建て請求書）文書ヘッダ課税分類譲渡資産合計金額（税抜き）</t>
  </si>
  <si>
    <t>（外貨建て請求書）文書ヘッダ課税分類コード</t>
  </si>
  <si>
    <t>外貨建て請求書の文書ヘッダの課税分類（標準税率、軽減税率）を識別するコード</t>
  </si>
  <si>
    <t>（外貨建て請求書）課税分類税通貨コード</t>
  </si>
  <si>
    <t>’=「外貨」\n文書通貨コード＝「外貨」、税通貨コード＝[JPY」の場合に利用する'。</t>
  </si>
  <si>
    <t>（外貨建て請求書）文書ヘッダ税率</t>
  </si>
  <si>
    <t>外貨建て請求書の文書ヘッダヘッダの課税分類毎の税額計算のための率。</t>
  </si>
  <si>
    <t>文書ヘッダ決済／取引期間グループ</t>
  </si>
  <si>
    <t>文書ヘッダの取引期間に関するグループ</t>
  </si>
  <si>
    <t>文書ヘッダ取引開始日</t>
  </si>
  <si>
    <t>この文書ヘッダの取引開始日</t>
  </si>
  <si>
    <t>文書ヘッダ取引終了日</t>
  </si>
  <si>
    <t>この文書ヘッダの取引終了日</t>
  </si>
  <si>
    <t>文書ヘッダ決済／合計金額グループ</t>
  </si>
  <si>
    <t>文書ヘッダの合計金額に関するグループ</t>
  </si>
  <si>
    <t>UN01006008</t>
  </si>
  <si>
    <t>文書ヘッダ追加請求合計金額</t>
  </si>
  <si>
    <t>文書ヘッダレベルの追加請求合計金額</t>
  </si>
  <si>
    <t>UN01006009</t>
  </si>
  <si>
    <t>文書ヘッダ返金合計金額</t>
  </si>
  <si>
    <t>文書ヘッダレベルの返金合計金額</t>
  </si>
  <si>
    <t>文書ヘッダ合計税額</t>
  </si>
  <si>
    <t>文書ヘッダの合計税額</t>
  </si>
  <si>
    <t>UN01008455</t>
  </si>
  <si>
    <t>文書ヘッダグロス合計金額</t>
  </si>
  <si>
    <t>文書ヘッダレベルの追加請求・返金を除く明細文薗の資産譲渡金額の合計金額（税抜き）</t>
  </si>
  <si>
    <t>文書ヘッダ合計金額(税抜き)</t>
  </si>
  <si>
    <t>文書ヘッダ明細行の合計金額（税抜き）\n文書ヘッダレベルの追加請求・返金を含む</t>
  </si>
  <si>
    <t>文書ヘッダ合計金額(税込み)</t>
  </si>
  <si>
    <t>文書ヘッダ明細行の合計金額（税込み）\n文書ヘッダレベルの追加請求・返金を含む</t>
  </si>
  <si>
    <t>文書ヘッダ総合計金額</t>
  </si>
  <si>
    <t>文書ヘッダの総合計金額（税込み）\n=文書ヘッダ合計金額（税抜き）＋文書ヘッダ合計税額</t>
  </si>
  <si>
    <t>文書ヘッダ決済／外貨建て請求書合計金額グループ</t>
  </si>
  <si>
    <t>外貨建て請求書文書ヘッダの合計金額に関するグループ。\n</t>
  </si>
  <si>
    <t>（外貨建て請求書）文書ヘッダ合計税額</t>
  </si>
  <si>
    <t>外貨建て適格請求文書ヘッダの日本円合計税額。\n通貨コード属性＝JPY\nインボイス文書通貨コード＝「外貨」、税通貨コード＝「JPY」の場合に利用する</t>
  </si>
  <si>
    <t>文書ヘッダ決済／調整グループ</t>
  </si>
  <si>
    <t>文書ヘッダの調整に関するグループ\n調整ユースケースで文書タイプが「統合文書」を指定する場合にこのグループは必須。「単一文書」を指定する場合はこのグループは実装しない。</t>
  </si>
  <si>
    <t>文書ヘッダ調整理由コード</t>
  </si>
  <si>
    <t>文書ヘッダの調整理由を示す識別コード</t>
  </si>
  <si>
    <t>文書ヘッダ調整理由</t>
  </si>
  <si>
    <t>文書ヘッダの調整理由を文字で表現した内容</t>
  </si>
  <si>
    <t>文書ヘッダ調整金額</t>
  </si>
  <si>
    <t>文書ヘッダの調整金額\n'=（修正インボイス明細金額ー前回インボイス明細金額）</t>
  </si>
  <si>
    <t>文書ヘッダ調整取引方向コード</t>
  </si>
  <si>
    <t>文書ヘッダ調整金額、および税額の＋ーを識別するコード\n調整ユースケースでは必須</t>
  </si>
  <si>
    <t>文書ヘッダ調整／調整税グループ</t>
  </si>
  <si>
    <t>文書ヘッダの調整税クラスに関するグループ</t>
  </si>
  <si>
    <t>文書ヘッダ調整税額</t>
  </si>
  <si>
    <t>文書ヘッダの調整税額\n＝文書ヘッダ課税分類税額ー文書ヘッダ調整参照文書課税分類税額</t>
  </si>
  <si>
    <t>文書ヘッダ調整税率</t>
  </si>
  <si>
    <t>文書ヘッダ調整の税率</t>
  </si>
  <si>
    <t>文書ヘッダ調整課税分類コード</t>
  </si>
  <si>
    <t>文書ヘッダ調整の課税分類コード</t>
  </si>
  <si>
    <t>文書ヘッダ決済／参照インボイス文書グループ</t>
  </si>
  <si>
    <t>インボイス文書ヘッダの参照インボイス文書に関するグループ</t>
  </si>
  <si>
    <t>文書ヘッダ参照インボイス文書番号</t>
  </si>
  <si>
    <t>この文書ヘッダが参照するインボイス文書に記載の文書番号</t>
  </si>
  <si>
    <t>文書ヘッダ参照インボイス文書発行日</t>
  </si>
  <si>
    <t>この文書ヘッダが参照するインボイス文書に記載の発行日付</t>
  </si>
  <si>
    <t>文書ヘッダ参照インボイス文書参照タイプコード</t>
  </si>
  <si>
    <t>この文書ヘッダが参照するインボイス文書を識別するコード。\n属性＝「OI」Previous invoice number</t>
  </si>
  <si>
    <t>文書ヘッダ参照インボイス文書履歴番号</t>
  </si>
  <si>
    <t>この文書ヘッダが参照するインボイス文書の変更履歴を管理する番号。</t>
  </si>
  <si>
    <t>文書ヘッダ参照インボイス文書タイプ</t>
  </si>
  <si>
    <t>この文書ヘッダが参照するインボイス文書のタイプを識別するコード</t>
  </si>
  <si>
    <t>文書ヘッダ参照インボイス文書サブタイプ</t>
  </si>
  <si>
    <t>この文書ヘッダが参照するインボイス文書のサブタイプを識別するコード</t>
  </si>
  <si>
    <t>文書ヘッダ決済／付加文書グループ</t>
  </si>
  <si>
    <t>文書ヘッダ決済の付加文書に関するグループ</t>
  </si>
  <si>
    <t>文書ヘッダ付加文書番号</t>
  </si>
  <si>
    <t>この文書ヘッダ付加文書の文書番号</t>
  </si>
  <si>
    <t>文書ヘッダ参照付加文書発行日</t>
  </si>
  <si>
    <t>この文書ヘッダ付加文書に記載の発行日付</t>
  </si>
  <si>
    <t>文書ヘッダ付加文書参照タイプコード</t>
  </si>
  <si>
    <t>この文書ヘッダ付加文書の参照タイプを識別するコード。\nデフォルト属性＝null</t>
  </si>
  <si>
    <t>文書ヘッダ付加文書履歴番号</t>
  </si>
  <si>
    <t>この文書ヘッダ付加文書の変更履歴を管理する番号。</t>
  </si>
  <si>
    <t>文書ヘッダ付加文書説明</t>
  </si>
  <si>
    <t>この文書ヘッダ付加文書の説明</t>
  </si>
  <si>
    <t>文書ヘッダ付加文書タイプ</t>
  </si>
  <si>
    <t>この文書ヘッダ付加文書のタイプを識別するコード\n属性＝「758」(Tender：入札書)の場合\n　　　　→JP-PINT[IBT-017]へマッピング</t>
  </si>
  <si>
    <t>文書ヘッダ付加文書添付ファイル</t>
  </si>
  <si>
    <t>この文書ヘッダ付加文書の添付バイナリファイルの有無を識別するコード\nなしの場合はNULL（デファクト）\nありの場合はヘッダの添付バイナリファイル識別子（UN01006015）を指定する。</t>
  </si>
  <si>
    <t>文書ヘッダ付加文書サブタイプコード</t>
  </si>
  <si>
    <t>この文書ヘッダ付加文書のサブタイプを識別するコード</t>
  </si>
  <si>
    <t>この文書ヘッダ付加文書のタイプを識別するコード</t>
  </si>
  <si>
    <t>UN01006080</t>
  </si>
  <si>
    <t>文書ヘッダ決済／購買会計アカウントグループ</t>
  </si>
  <si>
    <t>この文書ヘッダの購買会計アカウントに関するグループ</t>
  </si>
  <si>
    <t>UN01005683</t>
  </si>
  <si>
    <t>購買会計アカウントタイプコード</t>
  </si>
  <si>
    <t>売り手が付与する買い手の購買会計アカウント</t>
  </si>
  <si>
    <t>UN01005685</t>
  </si>
  <si>
    <t>購買会計アカウント名</t>
  </si>
  <si>
    <t>買い手の購買会計アカウント名</t>
  </si>
  <si>
    <t>請求文書ヘッダ／明細行グループ</t>
  </si>
  <si>
    <t>請求文書ヘッダの明細行に関するグループ。</t>
  </si>
  <si>
    <t>JPS2300004</t>
  </si>
  <si>
    <t>明細行／注釈グループ</t>
  </si>
  <si>
    <t>明細行の注釈に関するグループ</t>
  </si>
  <si>
    <t>明細行注釈表題</t>
  </si>
  <si>
    <t>明細行の注釈内容の表題を示す。</t>
  </si>
  <si>
    <t>明細行注釈内容</t>
  </si>
  <si>
    <t>明細行の注釈表題毎の内容情報を入力するフリースペース。</t>
  </si>
  <si>
    <t>明細行注釈識別子</t>
  </si>
  <si>
    <t>明細行注釈の識別番号</t>
  </si>
  <si>
    <t>この明細行が参照する文書に記載の文書番号。</t>
  </si>
  <si>
    <t>この明細行が参照する文書に記載の文書明細行番号。</t>
  </si>
  <si>
    <t>（明細行参照）文書参照タイプコード</t>
  </si>
  <si>
    <t>この明細行が参照する文書のタイプを識別するコード。</t>
  </si>
  <si>
    <t>この明細行が参照する文書の添付バイナリファイルの有無を識別するコード\nなしの場合はNULL（デファクト）\nありの場合はヘッダの添付バイナリファイル識別子（UN01006015）を指定する。</t>
  </si>
  <si>
    <t>この明細行が参照する文書に記載の文書番号。\n補完納品書の場合は必須</t>
  </si>
  <si>
    <t>発注者と受注者が合意した明細発注品の単価。単価基準数量と単価基準数量単位の指定に従う。\n税込み、税抜きの識別はヘッダ部の「UN01013096：税計算方式」で指定（指定がない場合（デフォルト）は税抜き）。</t>
  </si>
  <si>
    <t>不定貫品目（個数でカウントできない品目）の場合：\n　単価基準数量＝単価の基準となる重量・容量\n定貫品目（個数でカウントできる品目）の場合：\n　単価基準数量＝１（デフォルト）</t>
  </si>
  <si>
    <t>この明細行品目がセットで請求された場合のセット数量\n流通業の固有仕様</t>
  </si>
  <si>
    <t>この明細行品目が単体（バラ）で請求された場合の数量\n流通業の固有仕様</t>
  </si>
  <si>
    <t>この明細行品目のバラ請求数量、またはセット請求数量。\nバラ、セットの区分は数量単位コードで指定する\n流通業取引では利用せず、「セット数量」「バラ数量」情報項目を利用する</t>
  </si>
  <si>
    <t>この明細行の課税分類（明細行課税分類コード／税率）毎の税抜き譲渡資産金額（契約単価×請求数量）\n契約単価×数量で指定できない場合は金額</t>
  </si>
  <si>
    <t>この明細行取引の税制年度を識別するID\nデフォルトは「2019」（2019年度税制）</t>
  </si>
  <si>
    <t>この明細行が参照するインボイス文書のタイプを識別するコード</t>
  </si>
  <si>
    <t>明細行の返金に関するグループ\n（金額にマイナスを許容する場合は使用しない）</t>
  </si>
  <si>
    <t>明細行返金・追加請求識別識別子</t>
  </si>
  <si>
    <t>この明細行が返金か、追加請求（チャージ）かを識別する識別子。\n属性：Fault=Allowance</t>
  </si>
  <si>
    <t>この明細行返金を計算するための率</t>
  </si>
  <si>
    <t>この明細行の返金金額。\n契約単価×返金数量、または金額。\n契約単価×返金数量で指定できない場合には金額</t>
  </si>
  <si>
    <t>明細行の追加請求に関するグループ\n（金額にマイナスを許容する場合は使用しない）</t>
  </si>
  <si>
    <t>この明細行が返金か、追加請求（チャージ）かを識別する識別子。\n属性：True=Charge</t>
  </si>
  <si>
    <t>明細行追加請求計算率</t>
  </si>
  <si>
    <t>この明細行の追加請求金額。\n契約単価×追加請求数量、または金額。\n契約単価×追加請求数量で指定できない場合には金額</t>
  </si>
  <si>
    <t>この明細行の調整金額\n調整ユースケースの場合は必須</t>
  </si>
  <si>
    <t>JPS2300005</t>
  </si>
  <si>
    <t>明細行／購買アカウントグループ</t>
  </si>
  <si>
    <t>この明細行の購買会計アカウントに関するグループ</t>
  </si>
  <si>
    <t>明細行購買会計アカウントタイプコード</t>
  </si>
  <si>
    <t>売り手が付与する買い手の明細行購買会計アカウント</t>
  </si>
  <si>
    <t>明細行購買会計アカウント名</t>
  </si>
  <si>
    <t>買い手の明細行購買会計アカウント名</t>
  </si>
  <si>
    <t>品目識別子</t>
  </si>
  <si>
    <t>品名を特定するために付与した識別子</t>
  </si>
  <si>
    <t>グローバル品目識別子</t>
  </si>
  <si>
    <t>GTIN、JAN識別子などの国際的に登録された品目識別子</t>
  </si>
  <si>
    <t>受注者品目識別子</t>
  </si>
  <si>
    <t>受注者が品目を特定するために付与した識別子</t>
  </si>
  <si>
    <t>発注者品目識別子</t>
  </si>
  <si>
    <t>発注者が品目を特定するために付与した識別子</t>
  </si>
  <si>
    <t>メーカー品目識別子</t>
  </si>
  <si>
    <t>品目を特定するために製造者が付与した識別子</t>
  </si>
  <si>
    <t>この取引品目の名称。</t>
  </si>
  <si>
    <t>品目のタイプ（定貫品目、不定貫品目、ハイブリッド品目）を識別するコード\nデフォルトは定貫品目</t>
  </si>
  <si>
    <t>UN01005821</t>
  </si>
  <si>
    <t>取引品目クラス／品目特性グループ</t>
  </si>
  <si>
    <t>取引品目の特性に関するグループ</t>
  </si>
  <si>
    <t>UN01005570</t>
  </si>
  <si>
    <t>取引品目特性内容</t>
  </si>
  <si>
    <t>UN01011457</t>
  </si>
  <si>
    <t>品目特性値</t>
  </si>
  <si>
    <t>この取引品目特性の値</t>
  </si>
  <si>
    <t>UN01005827</t>
  </si>
  <si>
    <t>取引品目クラス／原産地グループ</t>
  </si>
  <si>
    <t>取引品目の原産地に関するグループ</t>
  </si>
  <si>
    <t>UN01005736</t>
  </si>
  <si>
    <t>原産国コード</t>
  </si>
  <si>
    <t>この取引品目の原産国を識別するコード</t>
  </si>
  <si>
    <t>この文書ヘッダ返金の請求金額</t>
  </si>
  <si>
    <t>この文書ヘッダ追加請求の請求金額</t>
  </si>
  <si>
    <t>ヘッダ追加請求を計算するための率</t>
  </si>
  <si>
    <t>ヘッダ追加請求の理由を識別するコード</t>
  </si>
  <si>
    <t>ヘッダ追加請求の理由（内容）の説明</t>
  </si>
  <si>
    <t>ヘッダ追加請求の計算根拠となる金額</t>
  </si>
  <si>
    <t>ヘッダ返金を計算するための率</t>
  </si>
  <si>
    <t>ヘッダ返金の理由を識別するコード</t>
  </si>
  <si>
    <t>ヘッダ返金の理由（内容）の説明</t>
  </si>
  <si>
    <t>ヘッダ返金の計算根拠となる金額</t>
  </si>
  <si>
    <t>//rsm:CIIHSupplyChainTradeTransaction</t>
  </si>
  <si>
    <t>//rsm:CIIHSupplyChainTradeTransaction/ram:ApplicableCIIHSupplyChainTradeAgreement</t>
  </si>
  <si>
    <t>//rsm:CIIHSupplyChainTradeTransaction/ram:ApplicableCIIHSupplyChainTradeAgreement/ram:SellerCITradeParty</t>
  </si>
  <si>
    <t>//rsm:CIIHSupplyChainTradeTransaction/ram:ApplicableCIIHSupplyChainTradeAgreement/ram:SellerCITradeParty/ram:ID</t>
  </si>
  <si>
    <t>//rsm:CIIHSupplyChainTradeTransaction/ram:ApplicableCIIHSupplyChainTradeAgreement/ram:SellerCITradeParty/ram:GlobalID</t>
  </si>
  <si>
    <t>//rsm:CIIHSupplyChainTradeTransaction/ram:ApplicableCIIHSupplyChainTradeAgreement/ram:SellerCITradeParty/ram:Name</t>
  </si>
  <si>
    <t>//rsm:CIIHSupplyChainTradeTransaction/ram:ApplicableCIIHSupplyChainTradeAgreement/ram:SellerCITradeParty/ram:RegisteredID</t>
  </si>
  <si>
    <t>//rsm:CIIHSupplyChainTradeTransaction/ram:ApplicableCIIHSupplyChainTradeAgreement/ram:SellerCITradeParty/ram:TypeCode</t>
  </si>
  <si>
    <t>//rsm:CIIHSupplyChainTradeTransaction/ram:ApplicableCIIHSupplyChainTradeAgreement/ram:SellerCITradeParty/ram:DefinedCITradeContact</t>
  </si>
  <si>
    <t>//rsm:CIIHSupplyChainTradeTransaction/ram:ApplicableCIIHSupplyChainTradeAgreement/ram:SellerCITradeParty/ram:DefinedCITradeContact/ram:ID</t>
  </si>
  <si>
    <t>//rsm:CIIHSupplyChainTradeTransaction/ram:ApplicableCIIHSupplyChainTradeAgreement/ram:SellerCITradeParty/ram:DefinedCITradeContact/ram:PersonName</t>
  </si>
  <si>
    <t>//rsm:CIIHSupplyChainTradeTransaction/ram:ApplicableCIIHSupplyChainTradeAgreement/ram:SellerCITradeParty/ram:DefinedCITradeContact/ram:DepartmentName</t>
  </si>
  <si>
    <t>//rsm:CIIHSupplyChainTradeTransaction/ram:ApplicableCIIHSupplyChainTradeAgreement/ram:SellerCITradeParty/ram:DefinedCITradeContact/ram:PersonID</t>
  </si>
  <si>
    <t>//rsm:CIIHSupplyChainTradeTransaction/ram:ApplicableCIIHSupplyChainTradeAgreement/ram:SellerCITradeParty/ram:DefinedCITradeContact/ram:TelephoneCIUniversalCommunication</t>
  </si>
  <si>
    <t>//rsm:CIIHSupplyChainTradeTransaction/ram:ApplicableCIIHSupplyChainTradeAgreement/ram:SellerCITradeParty/ram:DefinedCITradeContact/ram:TelephoneCIUniversalCommunication/ram:CompleteNumber</t>
  </si>
  <si>
    <t>//rsm:CIIHSupplyChainTradeTransaction/ram:ApplicableCIIHSupplyChainTradeAgreement/ram:SellerCITradeParty/ram:DefinedCITradeContact/ram:FaxCIUniversalCommunication</t>
  </si>
  <si>
    <t>//rsm:CIIHSupplyChainTradeTransaction/ram:ApplicableCIIHSupplyChainTradeAgreement/ram:SellerCITradeParty/ram:DefinedCITradeContact/ram:FaxCIUniversalCommunication/ram:CompleteNumber</t>
  </si>
  <si>
    <t>//rsm:CIIHSupplyChainTradeTransaction/ram:ApplicableCIIHSupplyChainTradeAgreement/ram:SellerCITradeParty/ram:DefinedCITradeContact/ram:EmailURICIUniversalCommunication</t>
  </si>
  <si>
    <t>//rsm:CIIHSupplyChainTradeTransaction/ram:ApplicableCIIHSupplyChainTradeAgreement/ram:SellerCITradeParty/ram:DefinedCITradeContact/ram:EmailURICIUniversalCommunication/ram:URIID</t>
  </si>
  <si>
    <t>//rsm:CIIHSupplyChainTradeTransaction/ram:ApplicableCIIHSupplyChainTradeAgreement/ram:SellerCITradeParty/ram:PostalCITradeAddress</t>
  </si>
  <si>
    <t>//rsm:CIIHSupplyChainTradeTransaction/ram:ApplicableCIIHSupplyChainTradeAgreement/ram:SellerCITradeParty/ram:PostalCITradeAddress/ram:PostcodeCode</t>
  </si>
  <si>
    <t>//rsm:CIIHSupplyChainTradeTransaction/ram:ApplicableCIIHSupplyChainTradeAgreement/ram:SellerCITradeParty/ram:PostalCITradeAddress/ram:LineOne</t>
  </si>
  <si>
    <t>//rsm:CIIHSupplyChainTradeTransaction/ram:ApplicableCIIHSupplyChainTradeAgreement/ram:SellerCITradeParty/ram:PostalCITradeAddress/ram:LineTwo</t>
  </si>
  <si>
    <t>//rsm:CIIHSupplyChainTradeTransaction/ram:ApplicableCIIHSupplyChainTradeAgreement/ram:SellerCITradeParty/ram:PostalCITradeAddress/ram:LineThree</t>
  </si>
  <si>
    <t>//rsm:CIIHSupplyChainTradeTransaction/ram:ApplicableCIIHSupplyChainTradeAgreement/ram:SellerCITradeParty/ram:PostalCITradeAddress/ram:CountryID</t>
  </si>
  <si>
    <t>//rsm:CIIHSupplyChainTradeTransaction/ram:ApplicableCIIHSupplyChainTradeAgreement/ram:SellerCITradeParty/ram:EndPointURICIUniversalCommunication</t>
  </si>
  <si>
    <t>//rsm:CIIHSupplyChainTradeTransaction/ram:ApplicableCIIHSupplyChainTradeAgreement/ram:SellerCITradeParty/ram:EndPointURICIUniversalCommunication/ram:ChannelCode</t>
  </si>
  <si>
    <t>//rsm:CIIHSupplyChainTradeTransaction/ram:ApplicableCIIHSupplyChainTradeAgreement/ram:SellerCITradeParty/ram:EndPointURICIUniversalCommunication/ram:CompleteNumber</t>
  </si>
  <si>
    <t>//rsm:CIIHSupplyChainTradeTransaction/ram:ApplicableCIIHSupplyChainTradeAgreement/ram:BuyerCITradeParty</t>
  </si>
  <si>
    <t>//rsm:CIIHSupplyChainTradeTransaction/ram:ApplicableCIIHSupplyChainTradeAgreement/ram:BuyerCITradeParty/ram:ID</t>
  </si>
  <si>
    <t>//rsm:CIIHSupplyChainTradeTransaction/ram:ApplicableCIIHSupplyChainTradeAgreement/ram:BuyerCITradeParty/ram:GlobalID</t>
  </si>
  <si>
    <t>//rsm:CIIHSupplyChainTradeTransaction/ram:ApplicableCIIHSupplyChainTradeAgreement/ram:BuyerCITradeParty/ram:Name</t>
  </si>
  <si>
    <t>//rsm:CIIHSupplyChainTradeTransaction/ram:ApplicableCIIHSupplyChainTradeAgreement/ram:BuyerCITradeParty/ram:RegisteredID</t>
  </si>
  <si>
    <t>//rsm:CIIHSupplyChainTradeTransaction/ram:ApplicableCIIHSupplyChainTradeAgreement/ram:BuyerCITradeParty/ram:TypeCode</t>
  </si>
  <si>
    <t>//rsm:CIIHSupplyChainTradeTransaction/ram:ApplicableCIIHSupplyChainTradeAgreement/ram:BuyerCITradeParty/ram:DefinedCITradeContact</t>
  </si>
  <si>
    <t>//rsm:CIIHSupplyChainTradeTransaction/ram:ApplicableCIIHSupplyChainTradeAgreement/ram:BuyerCITradeParty/ram:DefinedCITradeContact/ram:ID</t>
  </si>
  <si>
    <t>//rsm:CIIHSupplyChainTradeTransaction/ram:ApplicableCIIHSupplyChainTradeAgreement/ram:BuyerCITradeParty/ram:DefinedCITradeContact/ram:PersonName</t>
  </si>
  <si>
    <t>//rsm:CIIHSupplyChainTradeTransaction/ram:ApplicableCIIHSupplyChainTradeAgreement/ram:BuyerCITradeParty/ram:DefinedCITradeContact/ram:DepartmentName</t>
  </si>
  <si>
    <t>//rsm:CIIHSupplyChainTradeTransaction/ram:ApplicableCIIHSupplyChainTradeAgreement/ram:BuyerCITradeParty/ram:DefinedCITradeContact/ram:PersonID</t>
  </si>
  <si>
    <t>//rsm:CIIHSupplyChainTradeTransaction/ram:ApplicableCIIHSupplyChainTradeAgreement/ram:BuyerCITradeParty/ram:DefinedCITradeContact/ram:TelephoneCIUniversalCommunication</t>
  </si>
  <si>
    <t>//rsm:CIIHSupplyChainTradeTransaction/ram:ApplicableCIIHSupplyChainTradeAgreement/ram:BuyerCITradeParty/ram:DefinedCITradeContact/ram:TelephoneCIUniversalCommunication/ram:CompleteNumber</t>
  </si>
  <si>
    <t>//rsm:CIIHSupplyChainTradeTransaction/ram:ApplicableCIIHSupplyChainTradeAgreement/ram:BuyerCITradeParty/ram:DefinedCITradeContact/ram:FaxCIUniversalCommunication</t>
  </si>
  <si>
    <t>//rsm:CIIHSupplyChainTradeTransaction/ram:ApplicableCIIHSupplyChainTradeAgreement/ram:BuyerCITradeParty/ram:DefinedCITradeContact/ram:FaxCIUniversalCommunication/ram:CompleteNumber</t>
  </si>
  <si>
    <t>//rsm:CIIHSupplyChainTradeTransaction/ram:ApplicableCIIHSupplyChainTradeAgreement/ram:BuyerCITradeParty/ram:DefinedCITradeContact/ram:EmailURICIUniversalCommunication</t>
  </si>
  <si>
    <t>//rsm:CIIHSupplyChainTradeTransaction/ram:ApplicableCIIHSupplyChainTradeAgreement/ram:BuyerCITradeParty/ram:DefinedCITradeContact/ram:EmailURICIUniversalCommunication/ram:URIID</t>
  </si>
  <si>
    <t>//rsm:CIIHSupplyChainTradeTransaction/ram:ApplicableCIIHSupplyChainTradeAgreement/ram:BuyerCITradeParty/ram:PostalCITradeAddress</t>
  </si>
  <si>
    <t>//rsm:CIIHSupplyChainTradeTransaction/ram:ApplicableCIIHSupplyChainTradeAgreement/ram:BuyerCITradeParty/ram:PostalCITradeAddress/ram:PostcodeCode</t>
  </si>
  <si>
    <t>//rsm:CIIHSupplyChainTradeTransaction/ram:ApplicableCIIHSupplyChainTradeAgreement/ram:BuyerCITradeParty/ram:PostalCITradeAddress/ram:LineOne</t>
  </si>
  <si>
    <t>//rsm:CIIHSupplyChainTradeTransaction/ram:ApplicableCIIHSupplyChainTradeAgreement/ram:BuyerCITradeParty/ram:PostalCITradeAddress/ram:LineTwo</t>
  </si>
  <si>
    <t>//rsm:CIIHSupplyChainTradeTransaction/ram:ApplicableCIIHSupplyChainTradeAgreement/ram:BuyerCITradeParty/ram:PostalCITradeAddress/ram:LineThree</t>
  </si>
  <si>
    <t>//rsm:CIIHSupplyChainTradeTransaction/ram:ApplicableCIIHSupplyChainTradeAgreement/ram:BuyerCITradeParty/ram:PostalCITradeAddress/ram:CountryID</t>
  </si>
  <si>
    <t>//rsm:CIIHSupplyChainTradeTransaction/ram:ApplicableCIIHSupplyChainTradeAgreement/ram:BuyerCITradeParty/ram:EndPointURICIUniversalCommunication</t>
  </si>
  <si>
    <t>//rsm:CIIHSupplyChainTradeTransaction/ram:ApplicableCIIHSupplyChainTradeAgreement/ram:BuyerCITradeParty/ram:EndPointURICIUniversalCommunication/ram:ChannelCode</t>
  </si>
  <si>
    <t>//rsm:CIIHSupplyChainTradeTransaction/ram:ApplicableCIIHSupplyChainTradeAgreement/ram:BuyerCITradeParty/ram:EndPointURICIUniversalCommunication/ram:CompleteNumber</t>
  </si>
  <si>
    <t>//rsm:CIIHSupplyChainTradeTransaction/ram:ApplicableCIIHSupplyChainTradeAgreement/ram:SpecifiedProcuringProject</t>
  </si>
  <si>
    <t>//rsm:CIIHSupplyChainTradeTransaction/ram:ApplicableCIIHSupplyChainTradeAgreement/ram:SpecifiedProcuringProject/ram:ID</t>
  </si>
  <si>
    <t>//rsm:CIIHSupplyChainTradeTransaction/ram:ApplicableCIIHSupplyChainTradeAgreement/ram:SpecifiedProcuringProject/ram:Name</t>
  </si>
  <si>
    <t>//rsm:CIIHSupplyChainTradeTransaction/ram:ApplicableCIIHSupplyChainTradeSettlement</t>
  </si>
  <si>
    <t>//rsm:CIIHSupplyChainTradeTransaction/ram:ApplicableCIIHSupplyChainTradeSettlement/ram:TaxCurrencyCode</t>
  </si>
  <si>
    <t>//rsm:CIIHSupplyChainTradeTransaction/ram:ApplicableCIIHSupplyChainTradeSettlement/ram:InvoiceCurrencyCode</t>
  </si>
  <si>
    <t>//rsm:CIIHSupplyChainTradeTransaction/ram:ApplicableCIIHSupplyChainTradeSettlement/ram:PaymentCurrencyCode</t>
  </si>
  <si>
    <t>//rsm:CIIHSupplyChainTradeTransaction/ram:ApplicableCIIHSupplyChainTradeSettlement/ram:InvoicerCITradeParty</t>
  </si>
  <si>
    <t>//rsm:CIIHSupplyChainTradeTransaction/ram:ApplicableCIIHSupplyChainTradeSettlement/ram:InvoicerCITradeParty/ram:ID</t>
  </si>
  <si>
    <t>//rsm:CIIHSupplyChainTradeTransaction/ram:ApplicableCIIHSupplyChainTradeSettlement/ram:InvoicerCITradeParty/ram:GlobalID</t>
  </si>
  <si>
    <t>//rsm:CIIHSupplyChainTradeTransaction/ram:ApplicableCIIHSupplyChainTradeSettlement/ram:InvoicerCITradeParty/ram:Name</t>
  </si>
  <si>
    <t>//rsm:CIIHSupplyChainTradeTransaction/ram:ApplicableCIIHSupplyChainTradeSettlement/ram:InvoicerCITradeParty/ram:RegisteredID</t>
  </si>
  <si>
    <t>//rsm:CIIHSupplyChainTradeTransaction/ram:ApplicableCIIHSupplyChainTradeSettlement/ram:InvoicerCITradeParty/ram:TypeCode</t>
  </si>
  <si>
    <t>//rsm:CIIHSupplyChainTradeTransaction/ram:ApplicableCIIHSupplyChainTradeSettlement/ram:InvoicerCITradeParty/ram:DefinedCITradeContact</t>
  </si>
  <si>
    <t>//rsm:CIIHSupplyChainTradeTransaction/ram:ApplicableCIIHSupplyChainTradeSettlement/ram:InvoicerCITradeParty/ram:DefinedCITradeContact/ram:ID</t>
  </si>
  <si>
    <t>//rsm:CIIHSupplyChainTradeTransaction/ram:ApplicableCIIHSupplyChainTradeSettlement/ram:InvoicerCITradeParty/ram:DefinedCITradeContact/ram:PersonName</t>
  </si>
  <si>
    <t>//rsm:CIIHSupplyChainTradeTransaction/ram:ApplicableCIIHSupplyChainTradeSettlement/ram:InvoicerCITradeParty/ram:DefinedCITradeContact/ram:DepartmentName</t>
  </si>
  <si>
    <t>//rsm:CIIHSupplyChainTradeTransaction/ram:ApplicableCIIHSupplyChainTradeSettlement/ram:InvoicerCITradeParty/ram:DefinedCITradeContact/ram:PersonID</t>
  </si>
  <si>
    <t>//rsm:CIIHSupplyChainTradeTransaction/ram:ApplicableCIIHSupplyChainTradeSettlement/ram:InvoicerCITradeParty/ram:DefinedCITradeContact/ram:TelephoneCIUniversalCommunication</t>
  </si>
  <si>
    <t>//rsm:CIIHSupplyChainTradeTransaction/ram:ApplicableCIIHSupplyChainTradeSettlement/ram:InvoicerCITradeParty/ram:DefinedCITradeContact/ram:TelephoneCIUniversalCommunication/ram:CompleteNumber</t>
  </si>
  <si>
    <t>//rsm:CIIHSupplyChainTradeTransaction/ram:ApplicableCIIHSupplyChainTradeSettlement/ram:InvoicerCITradeParty/ram:DefinedCITradeContact/ram:FaxCIUniversalCommunication</t>
  </si>
  <si>
    <t>//rsm:CIIHSupplyChainTradeTransaction/ram:ApplicableCIIHSupplyChainTradeSettlement/ram:InvoicerCITradeParty/ram:DefinedCITradeContact/ram:FaxCIUniversalCommunication/ram:CompleteNumber</t>
  </si>
  <si>
    <t>//rsm:CIIHSupplyChainTradeTransaction/ram:ApplicableCIIHSupplyChainTradeSettlement/ram:InvoicerCITradeParty/ram:DefinedCITradeContact/ram:EmailURICIUniversalCommunication</t>
  </si>
  <si>
    <t>//rsm:CIIHSupplyChainTradeTransaction/ram:ApplicableCIIHSupplyChainTradeSettlement/ram:InvoicerCITradeParty/ram:DefinedCITradeContact/ram:EmailURICIUniversalCommunication/ram:URIID</t>
  </si>
  <si>
    <t>//rsm:CIIHSupplyChainTradeTransaction/ram:ApplicableCIIHSupplyChainTradeSettlement/ram:InvoicerCITradeParty/ram:PostalCITradeAddress</t>
  </si>
  <si>
    <t>//rsm:CIIHSupplyChainTradeTransaction/ram:ApplicableCIIHSupplyChainTradeSettlement/ram:InvoicerCITradeParty/ram:PostalCITradeAddress/ram:PostcodeCode</t>
  </si>
  <si>
    <t>//rsm:CIIHSupplyChainTradeTransaction/ram:ApplicableCIIHSupplyChainTradeSettlement/ram:InvoicerCITradeParty/ram:PostalCITradeAddress/ram:LineOne</t>
  </si>
  <si>
    <t>//rsm:CIIHSupplyChainTradeTransaction/ram:ApplicableCIIHSupplyChainTradeSettlement/ram:InvoicerCITradeParty/ram:PostalCITradeAddress/ram:LineTwo</t>
  </si>
  <si>
    <t>//rsm:CIIHSupplyChainTradeTransaction/ram:ApplicableCIIHSupplyChainTradeSettlement/ram:InvoicerCITradeParty/ram:PostalCITradeAddress/ram:LineThree</t>
  </si>
  <si>
    <t>//rsm:CIIHSupplyChainTradeTransaction/ram:ApplicableCIIHSupplyChainTradeSettlement/ram:InvoicerCITradeParty/ram:PostalCITradeAddress/ram:CountryID</t>
  </si>
  <si>
    <t>//rsm:CIIHSupplyChainTradeTransaction/ram:ApplicableCIIHSupplyChainTradeSettlement/ram:InvoicerCITradeParty/ram:EndPointURICIUniversalCommunication</t>
  </si>
  <si>
    <t>//rsm:CIIHSupplyChainTradeTransaction/ram:ApplicableCIIHSupplyChainTradeSettlement/ram:InvoicerCITradeParty/ram:EndPointURICIUniversalCommunication/ram:ChannelCode</t>
  </si>
  <si>
    <t>//rsm:CIIHSupplyChainTradeTransaction/ram:ApplicableCIIHSupplyChainTradeSettlement/ram:InvoicerCITradeParty/ram:EndPointURICIUniversalCommunication/ram:CompleteNumber</t>
  </si>
  <si>
    <t>//rsm:CIIHSupplyChainTradeTransaction/ram:ApplicableCIIHSupplyChainTradeSettlement/ram:InvoiceeCITradeParty</t>
  </si>
  <si>
    <t>//rsm:CIIHSupplyChainTradeTransaction/ram:ApplicableCIIHSupplyChainTradeSettlement/ram:InvoiceeCITradeParty/ram:ID</t>
  </si>
  <si>
    <t>//rsm:CIIHSupplyChainTradeTransaction/ram:ApplicableCIIHSupplyChainTradeSettlement/ram:InvoiceeCITradeParty/ram:GlobalID</t>
  </si>
  <si>
    <t>//rsm:CIIHSupplyChainTradeTransaction/ram:ApplicableCIIHSupplyChainTradeSettlement/ram:InvoiceeCITradeParty/ram:Name</t>
  </si>
  <si>
    <t>//rsm:CIIHSupplyChainTradeTransaction/ram:ApplicableCIIHSupplyChainTradeSettlement/ram:InvoiceeCITradeParty/ram:DefinedCITradeContact</t>
  </si>
  <si>
    <t>//rsm:CIIHSupplyChainTradeTransaction/ram:ApplicableCIIHSupplyChainTradeSettlement/ram:InvoiceeCITradeParty/ram:DefinedCITradeContact/ram:ID</t>
  </si>
  <si>
    <t>//rsm:CIIHSupplyChainTradeTransaction/ram:ApplicableCIIHSupplyChainTradeSettlement/ram:InvoiceeCITradeParty/ram:DefinedCITradeContact/ram:PersonName</t>
  </si>
  <si>
    <t>//rsm:CIIHSupplyChainTradeTransaction/ram:ApplicableCIIHSupplyChainTradeSettlement/ram:InvoiceeCITradeParty/ram:DefinedCITradeContact/ram:DepartmentName</t>
  </si>
  <si>
    <t>//rsm:CIIHSupplyChainTradeTransaction/ram:ApplicableCIIHSupplyChainTradeSettlement/ram:InvoiceeCITradeParty/ram:DefinedCITradeContact/ram:PersonID</t>
  </si>
  <si>
    <t>//rsm:CIIHSupplyChainTradeTransaction/ram:ApplicableCIIHSupplyChainTradeSettlement/ram:InvoiceeCITradeParty/ram:DefinedCITradeContact/ram:TelephoneCIUniversalCommunication</t>
  </si>
  <si>
    <t>//rsm:CIIHSupplyChainTradeTransaction/ram:ApplicableCIIHSupplyChainTradeSettlement/ram:InvoiceeCITradeParty/ram:DefinedCITradeContact/ram:TelephoneCIUniversalCommunication/ram:CompleteNumber</t>
  </si>
  <si>
    <t>//rsm:CIIHSupplyChainTradeTransaction/ram:ApplicableCIIHSupplyChainTradeSettlement/ram:InvoiceeCITradeParty/ram:DefinedCITradeContact/ram:FaxCIUniversalCommunication</t>
  </si>
  <si>
    <t>//rsm:CIIHSupplyChainTradeTransaction/ram:ApplicableCIIHSupplyChainTradeSettlement/ram:InvoiceeCITradeParty/ram:DefinedCITradeContact/ram:FaxCIUniversalCommunication/ram:CompleteNumber</t>
  </si>
  <si>
    <t>//rsm:CIIHSupplyChainTradeTransaction/ram:ApplicableCIIHSupplyChainTradeSettlement/ram:InvoiceeCITradeParty/ram:DefinedCITradeContact/ram:EmailURICIUniversalCommunication</t>
  </si>
  <si>
    <t>//rsm:CIIHSupplyChainTradeTransaction/ram:ApplicableCIIHSupplyChainTradeSettlement/ram:InvoiceeCITradeParty/ram:DefinedCITradeContact/ram:EmailURICIUniversalCommunication/ram:URIID</t>
  </si>
  <si>
    <t>//rsm:CIIHSupplyChainTradeTransaction/ram:ApplicableCIIHSupplyChainTradeSettlement/ram:InvoiceeCITradeParty/ram:PostalCITradeAddress</t>
  </si>
  <si>
    <t>//rsm:CIIHSupplyChainTradeTransaction/ram:ApplicableCIIHSupplyChainTradeSettlement/ram:InvoiceeCITradeParty/ram:PostalCITradeAddress/ram:PostcodeCode</t>
  </si>
  <si>
    <t>//rsm:CIIHSupplyChainTradeTransaction/ram:ApplicableCIIHSupplyChainTradeSettlement/ram:InvoiceeCITradeParty/ram:PostalCITradeAddress/ram:LineOne</t>
  </si>
  <si>
    <t>//rsm:CIIHSupplyChainTradeTransaction/ram:ApplicableCIIHSupplyChainTradeSettlement/ram:InvoiceeCITradeParty/ram:PostalCITradeAddress/ram:LineTwo</t>
  </si>
  <si>
    <t>//rsm:CIIHSupplyChainTradeTransaction/ram:ApplicableCIIHSupplyChainTradeSettlement/ram:InvoiceeCITradeParty/ram:PostalCITradeAddress/ram:LineThree</t>
  </si>
  <si>
    <t>//rsm:CIIHSupplyChainTradeTransaction/ram:ApplicableCIIHSupplyChainTradeSettlement/ram:InvoiceeCITradeParty/ram:PostalCITradeAddress/ram:CountryID</t>
  </si>
  <si>
    <t>//rsm:CIIHSupplyChainTradeTransaction/ram:ApplicableCIIHSupplyChainTradeSettlement/ram:InvoiceeCITradeParty/ram:EndPointURICIUniversalCommunication</t>
  </si>
  <si>
    <t>//rsm:CIIHSupplyChainTradeTransaction/ram:ApplicableCIIHSupplyChainTradeSettlement/ram:InvoiceeCITradeParty/ram:EndPointURICIUniversalCommunication/ram:ChannelCode</t>
  </si>
  <si>
    <t>//rsm:CIIHSupplyChainTradeTransaction/ram:ApplicableCIIHSupplyChainTradeSettlement/ram:InvoiceeCITradeParty/ram:EndPointURICIUniversalCommunication/ram:CompleteNumber</t>
  </si>
  <si>
    <t>//rsm:CIIHSupplyChainTradeTransaction/ram:ApplicableCIIHSupplyChainTradeSettlement/ram:PayeeCITradeParty</t>
  </si>
  <si>
    <t>//rsm:CIIHSupplyChainTradeTransaction/ram:ApplicableCIIHSupplyChainTradeSettlement/ram:PayeeCITradeParty/ram:ID</t>
  </si>
  <si>
    <t>//rsm:CIIHSupplyChainTradeTransaction/ram:ApplicableCIIHSupplyChainTradeSettlement/ram:PayeeCITradeParty/ram:GlobalID</t>
  </si>
  <si>
    <t>//rsm:CIIHSupplyChainTradeTransaction/ram:ApplicableCIIHSupplyChainTradeSettlement/ram:PayeeCITradeParty/ram:Name</t>
  </si>
  <si>
    <t>//rsm:CIIHSupplyChainTradeTransaction/ram:ApplicableCIIHSupplyChainTradeSettlement/ram:PayeeCITradeParty/ram:DefinedCITradeContact</t>
  </si>
  <si>
    <t>//rsm:CIIHSupplyChainTradeTransaction/ram:ApplicableCIIHSupplyChainTradeSettlement/ram:PayeeCITradeParty/ram:DefinedCITradeContact/ram:ID</t>
  </si>
  <si>
    <t>//rsm:CIIHSupplyChainTradeTransaction/ram:ApplicableCIIHSupplyChainTradeSettlement/ram:PayeeCITradeParty/ram:DefinedCITradeContact/ram:PersonName</t>
  </si>
  <si>
    <t>//rsm:CIIHSupplyChainTradeTransaction/ram:ApplicableCIIHSupplyChainTradeSettlement/ram:PayeeCITradeParty/ram:DefinedCITradeContact/ram:DepartmentName</t>
  </si>
  <si>
    <t>//rsm:CIIHSupplyChainTradeTransaction/ram:ApplicableCIIHSupplyChainTradeSettlement/ram:PayeeCITradeParty/ram:DefinedCITradeContact/ram:PersonID</t>
  </si>
  <si>
    <t>//rsm:CIIHSupplyChainTradeTransaction/ram:ApplicableCIIHSupplyChainTradeSettlement/ram:PayeeCITradeParty/ram:DefinedCITradeContact/ram:TelephoneCIUniversalCommunication</t>
  </si>
  <si>
    <t>//rsm:CIIHSupplyChainTradeTransaction/ram:ApplicableCIIHSupplyChainTradeSettlement/ram:PayeeCITradeParty/ram:DefinedCITradeContact/ram:TelephoneCIUniversalCommunication/ram:CompleteNumber</t>
  </si>
  <si>
    <t>//rsm:CIIHSupplyChainTradeTransaction/ram:ApplicableCIIHSupplyChainTradeSettlement/ram:PayeeCITradeParty/ram:DefinedCITradeContact/ram:FaxCIUniversalCommunication</t>
  </si>
  <si>
    <t>//rsm:CIIHSupplyChainTradeTransaction/ram:ApplicableCIIHSupplyChainTradeSettlement/ram:PayeeCITradeParty/ram:DefinedCITradeContact/ram:FaxCIUniversalCommunication/ram:CompleteNumber</t>
  </si>
  <si>
    <t>//rsm:CIIHSupplyChainTradeTransaction/ram:ApplicableCIIHSupplyChainTradeSettlement/ram:PayeeCITradeParty/ram:DefinedCITradeContact/ram:EmailURICIUniversalCommunication</t>
  </si>
  <si>
    <t>//rsm:CIIHSupplyChainTradeTransaction/ram:ApplicableCIIHSupplyChainTradeSettlement/ram:PayeeCITradeParty/ram:DefinedCITradeContact/ram:EmailURICIUniversalCommunication/ram:URIID</t>
  </si>
  <si>
    <t>//rsm:CIIHSupplyChainTradeTransaction/ram:ApplicableCIIHSupplyChainTradeSettlement/ram:PayeeCITradeParty/ram:PostalCITradeAddress</t>
  </si>
  <si>
    <t>//rsm:CIIHSupplyChainTradeTransaction/ram:ApplicableCIIHSupplyChainTradeSettlement/ram:PayeeCITradeParty/ram:PostalCITradeAddress/ram:PostcodeCode</t>
  </si>
  <si>
    <t>//rsm:CIIHSupplyChainTradeTransaction/ram:ApplicableCIIHSupplyChainTradeSettlement/ram:PayeeCITradeParty/ram:PostalCITradeAddress/ram:LineOne</t>
  </si>
  <si>
    <t>//rsm:CIIHSupplyChainTradeTransaction/ram:ApplicableCIIHSupplyChainTradeSettlement/ram:PayeeCITradeParty/ram:PostalCITradeAddress/ram:LineTwo</t>
  </si>
  <si>
    <t>//rsm:CIIHSupplyChainTradeTransaction/ram:ApplicableCIIHSupplyChainTradeSettlement/ram:PayeeCITradeParty/ram:PostalCITradeAddress/ram:LineThree</t>
  </si>
  <si>
    <t>//rsm:CIIHSupplyChainTradeTransaction/ram:ApplicableCIIHSupplyChainTradeSettlement/ram:PayeeCITradeParty/ram:PostalCITradeAddress/ram:CountryID</t>
  </si>
  <si>
    <t>//rsm:CIIHSupplyChainTradeTransaction/ram:ApplicableCIIHSupplyChainTradeSettlement/ram:PayerCITradeParty</t>
  </si>
  <si>
    <t>//rsm:CIIHSupplyChainTradeTransaction/ram:ApplicableCIIHSupplyChainTradeSettlement/ram:PayerCITradeParty/ram:ID</t>
  </si>
  <si>
    <t>//rsm:CIIHSupplyChainTradeTransaction/ram:ApplicableCIIHSupplyChainTradeSettlement/ram:PayerCITradeParty/ram:GlobalID</t>
  </si>
  <si>
    <t>//rsm:CIIHSupplyChainTradeTransaction/ram:ApplicableCIIHSupplyChainTradeSettlement/ram:PayerCITradeParty/ram:Name</t>
  </si>
  <si>
    <t>//rsm:CIIHSupplyChainTradeTransaction/ram:ApplicableCIIHSupplyChainTradeSettlement/ram:PayerCITradeParty/ram:DefinedCITradeContact</t>
  </si>
  <si>
    <t>//rsm:CIIHSupplyChainTradeTransaction/ram:ApplicableCIIHSupplyChainTradeSettlement/ram:PayerCITradeParty/ram:DefinedCITradeContact/ram:ID</t>
  </si>
  <si>
    <t>//rsm:CIIHSupplyChainTradeTransaction/ram:ApplicableCIIHSupplyChainTradeSettlement/ram:PayerCITradeParty/ram:DefinedCITradeContact/ram:PersonName</t>
  </si>
  <si>
    <t>//rsm:CIIHSupplyChainTradeTransaction/ram:ApplicableCIIHSupplyChainTradeSettlement/ram:PayerCITradeParty/ram:DefinedCITradeContact/ram:DepartmentName</t>
  </si>
  <si>
    <t>//rsm:CIIHSupplyChainTradeTransaction/ram:ApplicableCIIHSupplyChainTradeSettlement/ram:PayerCITradeParty/ram:DefinedCITradeContact/ram:PersonID</t>
  </si>
  <si>
    <t>//rsm:CIIHSupplyChainTradeTransaction/ram:ApplicableCIIHSupplyChainTradeSettlement/ram:PayerCITradeParty/ram:DefinedCITradeContact/ram:TelephoneCIUniversalCommunication</t>
  </si>
  <si>
    <t>//rsm:CIIHSupplyChainTradeTransaction/ram:ApplicableCIIHSupplyChainTradeSettlement/ram:PayerCITradeParty/ram:DefinedCITradeContact/ram:TelephoneCIUniversalCommunication/ram:CompleteNumber</t>
  </si>
  <si>
    <t>//rsm:CIIHSupplyChainTradeTransaction/ram:ApplicableCIIHSupplyChainTradeSettlement/ram:PayerCITradeParty/ram:DefinedCITradeContact/ram:FaxCIUniversalCommunication</t>
  </si>
  <si>
    <t>//rsm:CIIHSupplyChainTradeTransaction/ram:ApplicableCIIHSupplyChainTradeSettlement/ram:PayerCITradeParty/ram:DefinedCITradeContact/ram:FaxCIUniversalCommunication/ram:CompleteNumber</t>
  </si>
  <si>
    <t>//rsm:CIIHSupplyChainTradeTransaction/ram:ApplicableCIIHSupplyChainTradeSettlement/ram:PayerCITradeParty/ram:DefinedCITradeContact/ram:EmailURICIUniversalCommunication</t>
  </si>
  <si>
    <t>//rsm:CIIHSupplyChainTradeTransaction/ram:ApplicableCIIHSupplyChainTradeSettlement/ram:PayerCITradeParty/ram:DefinedCITradeContact/ram:EmailURICIUniversalCommunication/ram:URIID</t>
  </si>
  <si>
    <t>//rsm:CIIHSupplyChainTradeTransaction/ram:ApplicableCIIHSupplyChainTradeSettlement/ram:PayerCITradeParty/ram:PostalCITradeAddress</t>
  </si>
  <si>
    <t>//rsm:CIIHSupplyChainTradeTransaction/ram:ApplicableCIIHSupplyChainTradeSettlement/ram:PayerCITradeParty/ram:PostalCITradeAddress/ram:PostcodeCode</t>
  </si>
  <si>
    <t>//rsm:CIIHSupplyChainTradeTransaction/ram:ApplicableCIIHSupplyChainTradeSettlement/ram:PayerCITradeParty/ram:PostalCITradeAddress/ram:LineOne</t>
  </si>
  <si>
    <t>//rsm:CIIHSupplyChainTradeTransaction/ram:ApplicableCIIHSupplyChainTradeSettlement/ram:PayerCITradeParty/ram:PostalCITradeAddress/ram:LineTwo</t>
  </si>
  <si>
    <t>//rsm:CIIHSupplyChainTradeTransaction/ram:ApplicableCIIHSupplyChainTradeSettlement/ram:PayerCITradeParty/ram:PostalCITradeAddress/ram:LineThree</t>
  </si>
  <si>
    <t>//rsm:CIIHSupplyChainTradeTransaction/ram:ApplicableCIIHSupplyChainTradeSettlement/ram:PayerCITradeParty/ram:PostalCITradeAddress/ram:CountryID</t>
  </si>
  <si>
    <t>//rsm:CIIHSupplyChainTradeTransaction/ram:ApplicableCIIHSupplyChainTradeSettlement/ram:InvoiceApplicableCITradeCurrencyExchange</t>
  </si>
  <si>
    <t>//rsm:CIIHSupplyChainTradeTransaction/ram:ApplicableCIIHSupplyChainTradeSettlement/ram:InvoiceApplicableCITradeCurrencyExchange/ram:SourceCurrencyCode</t>
  </si>
  <si>
    <t>//rsm:CIIHSupplyChainTradeTransaction/ram:ApplicableCIIHSupplyChainTradeSettlement/ram:InvoiceApplicableCITradeCurrencyExchange/ram:TargetCurrencyCode</t>
  </si>
  <si>
    <t>//rsm:CIIHSupplyChainTradeTransaction/ram:ApplicableCIIHSupplyChainTradeSettlement/ram:InvoiceApplicableCITradeCurrencyExchange/ram:ConversionRate</t>
  </si>
  <si>
    <t>//rsm:CIIHSupplyChainTradeTransaction/ram:ApplicableCIIHSupplyChainTradeSettlement/ram:PaymentApplicableCITradeCurrencyExchange</t>
  </si>
  <si>
    <t>//rsm:CIIHSupplyChainTradeTransaction/ram:ApplicableCIIHSupplyChainTradeSettlement/ram:PaymentApplicableCITradeCurrencyExchange/ram:SourceCurrencyCode</t>
  </si>
  <si>
    <t>//rsm:CIIHSupplyChainTradeTransaction/ram:ApplicableCIIHSupplyChainTradeSettlement/ram:PaymentApplicableCITradeCurrencyExchange/ram:TargetCurrencyCode</t>
  </si>
  <si>
    <t>//rsm:CIIHSupplyChainTradeTransaction/ram:ApplicableCIIHSupplyChainTradeSettlement/ram:PaymentApplicableCITradeCurrencyExchange/ram:ConversionRate</t>
  </si>
  <si>
    <t>//rsm:CIIHSupplyChainTradeTransaction/ram:ApplicableCIIHSupplyChainTradeSettlement/ram:SpecifiedCITradeSettlementPaymentMeans</t>
  </si>
  <si>
    <t>//rsm:CIIHSupplyChainTradeTransaction/ram:ApplicableCIIHSupplyChainTradeSettlement/ram:SpecifiedCITradeSettlementPaymentMeans/ram:TypeCode</t>
  </si>
  <si>
    <t>//rsm:CIIHSupplyChainTradeTransaction/ram:ApplicableCIIHSupplyChainTradeSettlement/ram:SpecifiedCITradeSettlementPaymentMeans/ram:Information</t>
  </si>
  <si>
    <t>//rsm:CIIHSupplyChainTradeTransaction/ram:ApplicableCIIHSupplyChainTradeSettlement/ram:SpecifiedCITradeSettlementPaymentMeans/ram:PaidAmount</t>
  </si>
  <si>
    <t>//rsm:CIIHSupplyChainTradeTransaction/ram:ApplicableCIIHSupplyChainTradeSettlement/ram:SpecifiedCITradeSettlementPaymentMeans/ram:PayeePartyCICreditorFinancialAccount</t>
  </si>
  <si>
    <t>//rsm:CIIHSupplyChainTradeTransaction/ram:ApplicableCIIHSupplyChainTradeSettlement/ram:SpecifiedCITradeSettlementPaymentMeans/ram:PayeePartyCICreditorFinancialAccount/ram:AccountName</t>
  </si>
  <si>
    <t>//rsm:CIIHSupplyChainTradeTransaction/ram:ApplicableCIIHSupplyChainTradeSettlement/ram:SpecifiedCITradeSettlementPaymentMeans/ram:PayeePartyCICreditorFinancialAccount/ram:ProprietaryID</t>
  </si>
  <si>
    <t>//rsm:CIIHSupplyChainTradeTransaction/ram:ApplicableCIIHSupplyChainTradeSettlement/ram:SpecifiedCITradeSettlementPaymentMeans/ram:PayeePartyCICreditorFinancialAccount/ram:TypeCode</t>
  </si>
  <si>
    <t>//rsm:CIIHSupplyChainTradeTransaction/ram:ApplicableCIIHSupplyChainTradeSettlement/ram:SpecifiedCITradeSettlementPaymentMeans/ram:PayeeSpecifiedCICreditorFinancialInstitution</t>
  </si>
  <si>
    <t>//rsm:CIIHSupplyChainTradeTransaction/ram:ApplicableCIIHSupplyChainTradeSettlement/ram:SpecifiedCITradeSettlementPaymentMeans/ram:PayeeSpecifiedCICreditorFinancialInstitution/ram:Name</t>
  </si>
  <si>
    <t>//rsm:CIIHSupplyChainTradeTransaction/ram:ApplicableCIIHSupplyChainTradeSettlement/ram:SpecifiedCITradeSettlementPaymentMeans/ram:PayeeSpecifiedCICreditorFinancialInstitution/ram:JapanFinancialInstitutionCommonID</t>
  </si>
  <si>
    <t>//rsm:CIIHSupplyChainTradeTransaction/ram:ApplicableCIIHSupplyChainTradeSettlement/ram:SpecifiedCITradeSettlementPaymentMeans/ram:PayeeSpecifiedCICreditorFinancialInstitution/ram:Sub-DivisionBranchFinancialInstitution</t>
  </si>
  <si>
    <t>//rsm:CIIHSupplyChainTradeTransaction/ram:ApplicableCIIHSupplyChainTradeSettlement/ram:SpecifiedCITradeSettlementPaymentMeans/ram:PayeeSpecifiedCICreditorFinancialInstitution/ram:Sub-DivisionBranchFinancialInstitution/ram:ID</t>
  </si>
  <si>
    <t>//rsm:CIIHSupplyChainTradeTransaction/ram:ApplicableCIIHSupplyChainTradeSettlement/ram:SpecifiedCITradeSettlementPaymentMeans/ram:PayeeSpecifiedCICreditorFinancialInstitution/ram:Sub-DivisionBranchFinancialInstitution/ram:Name</t>
  </si>
  <si>
    <t>//rsm:CIIHSupplyChainTradeTransaction/ram:ApplicableCIIHSupplyChainTradeSettlement/ram:SpecifiedCITradeSettlementPaymentMeans/ram:ApplicableTradeSettlementFinancialCard</t>
  </si>
  <si>
    <t>//rsm:CIIHSupplyChainTradeTransaction/ram:ApplicableCIIHSupplyChainTradeSettlement/ram:SpecifiedCITradeSettlementPaymentMeans/ram:ApplicableTradeSettlementFinancialCard/ram:ID</t>
  </si>
  <si>
    <t>//rsm:CIIHSupplyChainTradeTransaction/ram:ApplicableCIIHSupplyChainTradeSettlement/ram:SpecifiedCITradeSettlementPaymentMeans/ram:ApplicableTradeSettlementFinancialCard/ram:TypeCode</t>
  </si>
  <si>
    <t>//rsm:CIIHSupplyChainTradeTransaction/ram:ApplicableCIIHSupplyChainTradeSettlement/ram:SpecifiedCITradeSettlementPaymentMeans/ram:ApplicableTradeSettlementFinancialCard/ram:CardholderName</t>
  </si>
  <si>
    <t>//rsm:CIIHSupplyChainTradeTransaction/ram:ApplicableCIIHSupplyChainTradeSettlement/ram:SpecifiedCITradeSettlementPaymentMeans/ram:ApplicableTradeSettlementFinancialCard/ram:IssuingCompanyName</t>
  </si>
  <si>
    <t>//rsm:CIIHSupplyChainTradeTransaction/ram:ApplicableCIIHSupplyChainTradeSettlement/ram:ApplicableCITradeTax</t>
  </si>
  <si>
    <t>//rsm:CIIHSupplyChainTradeTransaction/ram:ApplicableCIIHSupplyChainTradeSettlement/ram:ApplicableCITradeTax/ram:CalculatedAmount</t>
  </si>
  <si>
    <t>//rsm:CIIHSupplyChainTradeTransaction/ram:ApplicableCIIHSupplyChainTradeSettlement/ram:ApplicableCITradeTax/ram:CategoryCode</t>
  </si>
  <si>
    <t>//rsm:CIIHSupplyChainTradeTransaction/ram:ApplicableCIIHSupplyChainTradeSettlement/ram:ApplicableCITradeTax/ram:CategoryName</t>
  </si>
  <si>
    <t>//rsm:CIIHSupplyChainTradeTransaction/ram:ApplicableCIIHSupplyChainTradeSettlement/ram:ApplicableCITradeTax/ram:RateApplicablePercent</t>
  </si>
  <si>
    <t>//rsm:CIIHSupplyChainTradeTransaction/ram:ApplicableCIIHSupplyChainTradeSettlement/ram:ApplicableCITradeTax/ram:CalculationMethodCode</t>
  </si>
  <si>
    <t>//rsm:CIIHSupplyChainTradeTransaction/ram:ApplicableCIIHSupplyChainTradeSettlement/ram:ApplicableCITradeTax/ram:LocalTaxSystemID</t>
  </si>
  <si>
    <t>//rsm:CIIHSupplyChainTradeTransaction/ram:ApplicableCIIHSupplyChainTradeSettlement/ram:BillingCISpecifiedPeriod</t>
  </si>
  <si>
    <t>//rsm:CIIHSupplyChainTradeTransaction/ram:ApplicableCIIHSupplyChainTradeSettlement/ram:SpecifiedCITradePaymentTerms</t>
  </si>
  <si>
    <t>//rsm:CIIHSupplyChainTradeTransaction/ram:ApplicableCIIHSupplyChainTradeSettlement/ram:SpecifiedCITradePaymentTerms/ram:ID</t>
  </si>
  <si>
    <t>//rsm:CIIHSupplyChainTradeTransaction/ram:ApplicableCIIHSupplyChainTradeSettlement/ram:SpecifiedCITradePaymentTerms/ram:Description</t>
  </si>
  <si>
    <t>//rsm:CIIHSupplyChainTradeTransaction/ram:ApplicableCIIHSupplyChainTradeSettlement/ram:SpecifiedCITradePaymentTerms/ram:TypeCode</t>
  </si>
  <si>
    <t>//rsm:CIIHSupplyChainTradeTransaction/ram:ApplicableCIIHSupplyChainTradeSettlement/ram:SpecifiedCITradePaymentTerms/ram:InstructedAmount</t>
  </si>
  <si>
    <t>//rsm:CIIHSupplyChainTradeTransaction/ram:ApplicableCIIHSupplyChainTradeSettlement/ram:SpecifiedCIIHTradeSettlementMonetarySummation</t>
  </si>
  <si>
    <t>//rsm:CIIHSupplyChainTradeTransaction/ram:ApplicableCIIHSupplyChainTradeSettlement/ram:SpecifiedCIIHTradeSettlementMonetarySummation/ram:TaxBasisTotalAmount</t>
  </si>
  <si>
    <t>//rsm:CIIHSupplyChainTradeTransaction/ram:ApplicableCIIHSupplyChainTradeSettlement/ram:SpecifiedCIIHTradeSettlementMonetarySummation/ram:TaxTotalAmount</t>
  </si>
  <si>
    <t>//rsm:CIIHSupplyChainTradeTransaction/ram:ApplicableCIIHSupplyChainTradeSettlement/ram:SpecifiedCIIHTradeSettlementMonetarySummation/ram:GrandTotalAmount</t>
  </si>
  <si>
    <t>//rsm:CIIHSupplyChainTradeTransaction/ram:ApplicableCIIHSupplyChainTradeSettlement/ram:SpecifiedCIIHTradeSettlementMonetarySummation/ram:TotalPrepaidAmount</t>
  </si>
  <si>
    <t>//rsm:CIIHSupplyChainTradeTransaction/ram:ApplicableCIIHSupplyChainTradeSettlement/ram:SpecifiedCIIHTradeSettlementMonetarySummation/ram:DuePayableAmount</t>
  </si>
  <si>
    <t>//rsm:CIIHSupplyChainTradeTransaction/ram:ApplicableCIIHSupplyChainTradeSettlement/ram:SpecifiedCIIHTradeSettlementMonetarySummation/ram:NetLineTotalAmount</t>
  </si>
  <si>
    <t>//rsm:CIIHSupplyChainTradeTransaction/ram:ApplicableCIIHSupplyChainTradeSettlement/ram:SpecifiedCIIHTradeSettlementMonetarySummation/ram:IncludingTaxesLineTotalAmount</t>
  </si>
  <si>
    <t>//rsm:CIIHSupplyChainTradeTransaction/ram:ApplicableCIIHSupplyChainTradeSettlement/ram:SpecifiedCIFinancialAdjustment</t>
  </si>
  <si>
    <t>//rsm:CIIHSupplyChainTradeTransaction/ram:ApplicableCIIHSupplyChainTradeSettlement/ram:SpecifiedCIFinancialAdjustment/ram:ReasonCode</t>
  </si>
  <si>
    <t>//rsm:CIIHSupplyChainTradeTransaction/ram:ApplicableCIIHSupplyChainTradeSettlement/ram:SpecifiedCIFinancialAdjustment/ram:Reason</t>
  </si>
  <si>
    <t>//rsm:CIIHSupplyChainTradeTransaction/ram:ApplicableCIIHSupplyChainTradeSettlement/ram:SpecifiedCIFinancialAdjustment/ram:ActualAmount</t>
  </si>
  <si>
    <t>//rsm:CIIHSupplyChainTradeTransaction/ram:ApplicableCIIHSupplyChainTradeSettlement/ram:SpecifiedCIFinancialAdjustment/ram:DirectionCode</t>
  </si>
  <si>
    <t>//rsm:CIIHSupplyChainTradeTransaction/ram:ApplicableCIIHSupplyChainTradeSettlement/ram:SpecifiedCIFinancialAdjustment/ram:InvoiceReferenceCIReferencedDocument</t>
  </si>
  <si>
    <t>//rsm:CIIHSupplyChainTradeTransaction/ram:ApplicableCIIHSupplyChainTradeSettlement/ram:SpecifiedCIFinancialAdjustment/ram:InvoiceReferenceCIReferencedDocument/ram:IssuerAssignedID</t>
  </si>
  <si>
    <t>//rsm:CIIHSupplyChainTradeTransaction/ram:ApplicableCIIHSupplyChainTradeSettlement/ram:SpecifiedCIFinancialAdjustment/ram:InvoiceReferenceCIReferencedDocument/ram:ReferenceTypeCode</t>
  </si>
  <si>
    <t>//rsm:CIIHSupplyChainTradeTransaction/ram:ApplicableCIIHSupplyChainTradeSettlement/ram:SpecifiedCIFinancialAdjustment/ram:InvoiceReferenceCIReferencedDocument/ram:RevisionID</t>
  </si>
  <si>
    <t>//rsm:CIIHSupplyChainTradeTransaction/ram:ApplicableCIIHSupplyChainTradeSettlement/ram:SpecifiedCIFinancialAdjustment/ram:InvoiceReferenceCIReferencedDocument/ram:TypeCode</t>
  </si>
  <si>
    <t>//rsm:CIIHSupplyChainTradeTransaction/ram:ApplicableCIIHSupplyChainTradeSettlement/ram:SpecifiedCIFinancialAdjustment/ram:InvoiceReferenceCIReferencedDocument/ram:SubtypeCode</t>
  </si>
  <si>
    <t>//rsm:CIIHSupplyChainTradeTransaction/ram:ApplicableCIIHSupplyChainTradeSettlement/ram:SpecifiedCIFinancialAdjustment/ram:RelatedCITradeTax</t>
  </si>
  <si>
    <t>//rsm:CIIHSupplyChainTradeTransaction/ram:ApplicableCIIHSupplyChainTradeSettlement/ram:SpecifiedCIFinancialAdjustment/ram:RelatedCITradeTax/ram:CalculatedAmount</t>
  </si>
  <si>
    <t>//rsm:CIIHSupplyChainTradeTransaction/ram:ApplicableCIIHSupplyChainTradeSettlement/ram:SpecifiedCIFinancialAdjustment/ram:RelatedCITradeTax/ram:CalculatedRate</t>
  </si>
  <si>
    <t>//rsm:CIIHSupplyChainTradeTransaction/ram:ApplicableCIIHSupplyChainTradeSettlement/ram:SpecifiedCIFinancialAdjustment/ram:RelatedCITradeTax/ram:CategoryCode</t>
  </si>
  <si>
    <t>//rsm:CIIHSupplyChainTradeTransaction/ram:ApplicableCIIHSupplyChainTradeSettlement/ram:SpecifiedAdvancePayment</t>
  </si>
  <si>
    <t>//rsm:CIIHSupplyChainTradeTransaction/ram:ApplicableCIIHSupplyChainTradeSettlement/ram:SpecifiedAdvancePayment/ram:PaidAmount</t>
  </si>
  <si>
    <t>//rsm:CIIHSupplyChainTradeTransaction/ram:ApplicableCIIHSupplyChainTradeSettlement/ram:SpecifiedAdvancePayment/ram:IdentifiedCITradePaymentTerms</t>
  </si>
  <si>
    <t>//rsm:CIIHSupplyChainTradeTransaction/ram:ApplicableCIIHSupplyChainTradeSettlement/ram:SpecifiedAdvancePayment/ram:IdentifiedCITradePaymentTerms/ram:TypeCode</t>
  </si>
  <si>
    <t>//rsm:CIIHSupplyChainTradeTransaction/ram:ApplicableCIIHSupplyChainTradeSettlement/ram:OutstandingSpecifiedCIIHTradeSettlementMonetarySummation</t>
  </si>
  <si>
    <t>//rsm:CIIHSupplyChainTradeTransaction/ram:ApplicableCIIHSupplyChainTradeSettlement/ram:OutstandingSpecifiedCIIHTradeSettlementMonetarySummation/ram:ChargeTotalAmount</t>
  </si>
  <si>
    <t>//rsm:CIIHSupplyChainTradeTransaction/ram:ApplicableCIIHSupplyChainTradeSettlement/ram:OutstandingSpecifiedCIIHTradeSettlementMonetarySummation/ram:AllowanceTotalAmount</t>
  </si>
  <si>
    <t>//rsm:CIIHSupplyChainTradeTransaction/ram:ApplicableCIIHSupplyChainTradeSettlement/ram:OutstandingSpecifiedCIIHTradeSettlementMonetarySummation/ram:GrandTotalAmount</t>
  </si>
  <si>
    <t>//rsm:CIIHSupplyChainTradeTransaction/ram:ApplicableCIIHSupplyChainTradeSettlement/ram:OutstandingSpecifiedCIIHTradeSettlementMonetarySummation/ram:TotalPrepaidAmount</t>
  </si>
  <si>
    <t>//rsm:CIIHSupplyChainTradeTransaction/ram:ApplicableCIIHSupplyChainTradeSettlement/ram:OutstandingSpecifiedCIIHTradeSettlementMonetarySummation/ram:DuePayableAmount</t>
  </si>
  <si>
    <t>//rsm:CIIHSupplyChainTradeTransaction/ram:ApplicableCIIHSupplyChainTradeSettlement/ram:OutstandingSpecifiedCIIHTradeSettlementMonetarySummation/ram:SpecifiedCIReferencedDocument</t>
  </si>
  <si>
    <t>//rsm:CIIHSupplyChainTradeTransaction/ram:ApplicableCIIHSupplyChainTradeSettlement/ram:OutstandingSpecifiedCIIHTradeSettlementMonetarySummation/ram:SpecifiedCIReferencedDocument/ram:IssuerAssignedID</t>
  </si>
  <si>
    <t>//rsm:CIIHSupplyChainTradeTransaction/ram:ApplicableCIIHSupplyChainTradeSettlement/ram:OutstandingSpecifiedCIIHTradeSettlementMonetarySummation/ram:SpecifiedCIReferencedDocument/ram:ReferenceTypeCode</t>
  </si>
  <si>
    <t>//rsm:CIIHSupplyChainTradeTransaction/ram:ApplicableCIIHSupplyChainTradeSettlement/ram:OutstandingSpecifiedCIIHTradeSettlementMonetarySummation/ram:SpecifiedCIReferencedDocument/ram:RevisionID</t>
  </si>
  <si>
    <t>//rsm:CIIHSupplyChainTradeTransaction/ram:ApplicableCIIHSupplyChainTradeSettlement/ram:OutstandingSpecifiedCIIHTradeSettlementMonetarySummation/ram:SpecifiedCIReferencedDocument/ram:Information</t>
  </si>
  <si>
    <t>//rsm:CIIHSupplyChainTradeTransaction/ram:ApplicableCIIHSupplyChainTradeSettlement/ram:OutstandingSpecifiedCIIHTradeSettlementMonetarySummation/ram:SpecifiedCIReferencedDocument/ram:TypeCode</t>
  </si>
  <si>
    <t>//rsm:CIIHSupplyChainTradeTransaction/ram:ApplicableCIIHSupplyChainTradeSettlement/ram:OutstandingSpecifiedCIIHTradeSettlementMonetarySummation/ram:SpecifiedCIReferencedDocument/ram:AttachmentBinaryObject</t>
  </si>
  <si>
    <t>//rsm:CIIHSupplyChainTradeTransaction/ram:ApplicableCIIHSupplyChainTradeSettlement/ram:OutstandingSpecifiedCIIHTradeSettlementMonetarySummation/ram:SpecifiedCIReferencedDocument/ram:SubtypeCode</t>
  </si>
  <si>
    <t>//rsm:CIIHSupplyChainTradeTransaction/ram:IncludedCIILSupplyChainTradeLineItem</t>
  </si>
  <si>
    <t>//rsm:CIIHSupplyChainTradeTransaction/ram:IncludedCIILSupplyChainTradeLineItem/ram:AssociatedCIILDocumentLineDocument</t>
  </si>
  <si>
    <t>//rsm:CIIHSupplyChainTradeTransaction/ram:IncludedCIILSupplyChainTradeLineItem/ram:AssociatedCIILDocumentLineDocument/ram:LineID</t>
  </si>
  <si>
    <t>//rsm:CIIHSupplyChainTradeTransaction/ram:IncludedCIILSupplyChainTradeLineItem/ram:AssociatedCIILDocumentLineDocument/ram:CategoryCode</t>
  </si>
  <si>
    <t>//rsm:CIIHSupplyChainTradeTransaction/ram:IncludedCIILSupplyChainTradeLineItem/ram:AssociatedCIILDocumentLineDocument/ram:IncludedCINote</t>
  </si>
  <si>
    <t>//rsm:CIIHSupplyChainTradeTransaction/ram:IncludedCIILSupplyChainTradeLineItem/ram:AssociatedCIILDocumentLineDocument/ram:IncludedCINote/ram:Subject</t>
  </si>
  <si>
    <t>//rsm:CIIHSupplyChainTradeTransaction/ram:IncludedCIILSupplyChainTradeLineItem/ram:AssociatedCIILDocumentLineDocument/ram:IncludedCINote/ram:Content</t>
  </si>
  <si>
    <t>//rsm:CIIHSupplyChainTradeTransaction/ram:IncludedCIILSupplyChainTradeLineItem/ram:AssociatedCIILDocumentLineDocument/ram:IncludedCINote/ram:ID</t>
  </si>
  <si>
    <t>//rsm:CIIHSupplyChainTradeTransaction/ram:IncludedCIILSupplyChainTradeLineItem/ram:AssociatedCIILDocumentLineDocument/ram:ReferenceCIReferencedDocument</t>
  </si>
  <si>
    <t>//rsm:CIIHSupplyChainTradeTransaction/ram:IncludedCIILSupplyChainTradeLineItem/ram:AssociatedCIILDocumentLineDocument/ram:ReferenceCIReferencedDocument/ram:IssuerAssignedID</t>
  </si>
  <si>
    <t>//rsm:CIIHSupplyChainTradeTransaction/ram:IncludedCIILSupplyChainTradeLineItem/ram:AssociatedCIILDocumentLineDocument/ram:ReferenceCIReferencedDocument/ram:RevisionID</t>
  </si>
  <si>
    <t>//rsm:CIIHSupplyChainTradeTransaction/ram:IncludedCIILSupplyChainTradeLineItem/ram:AssociatedCIILDocumentLineDocument/ram:ReferenceCIReferencedDocument/ram:TypeCode</t>
  </si>
  <si>
    <t>//rsm:CIIHSupplyChainTradeTransaction/ram:IncludedCIILSupplyChainTradeLineItem/ram:AssociatedCIILDocumentLineDocument/ram:ReferenceCIReferencedDocument/ram:SubtypeCode</t>
  </si>
  <si>
    <t>//rsm:CIIHSupplyChainTradeTransaction/ram:IncludedCIILSupplyChainTradeLineItem/ram:SpecifiedCIILSupplyChainTradeAgreement</t>
  </si>
  <si>
    <t>//rsm:CIIHSupplyChainTradeTransaction/ram:IncludedCIILSupplyChainTradeLineItem/ram:SpecifiedCIILSupplyChainTradeAgreement/ram:SellerOrderReferencedCIReferencedDocument</t>
  </si>
  <si>
    <t>//rsm:CIIHSupplyChainTradeTransaction/ram:IncludedCIILSupplyChainTradeLineItem/ram:SpecifiedCIILSupplyChainTradeAgreement/ram:SellerOrderReferencedCIReferencedDocument/ram:IssuerAssignedID</t>
  </si>
  <si>
    <t>//rsm:CIIHSupplyChainTradeTransaction/ram:IncludedCIILSupplyChainTradeLineItem/ram:SpecifiedCIILSupplyChainTradeAgreement/ram:SellerOrderReferencedCIReferencedDocument/ram:RevisionID</t>
  </si>
  <si>
    <t>//rsm:CIIHSupplyChainTradeTransaction/ram:IncludedCIILSupplyChainTradeLineItem/ram:SpecifiedCIILSupplyChainTradeAgreement/ram:BuyerOrderReferencedCIReferencedDocument</t>
  </si>
  <si>
    <t>//rsm:CIIHSupplyChainTradeTransaction/ram:IncludedCIILSupplyChainTradeLineItem/ram:SpecifiedCIILSupplyChainTradeAgreement/ram:BuyerOrderReferencedCIReferencedDocument/ram:IssuerAssignedID</t>
  </si>
  <si>
    <t>//rsm:CIIHSupplyChainTradeTransaction/ram:IncludedCIILSupplyChainTradeLineItem/ram:SpecifiedCIILSupplyChainTradeAgreement/ram:BuyerOrderReferencedCIReferencedDocument/ram:RevisionID</t>
  </si>
  <si>
    <t>//rsm:CIIHSupplyChainTradeTransaction/ram:IncludedCIILSupplyChainTradeLineItem/ram:SpecifiedCIILSupplyChainTradeAgreement/ram:ContractReferencedCIReferencedDocument</t>
  </si>
  <si>
    <t>//rsm:CIIHSupplyChainTradeTransaction/ram:IncludedCIILSupplyChainTradeLineItem/ram:SpecifiedCIILSupplyChainTradeAgreement/ram:ContractReferencedCIReferencedDocument/ram:IssuerAssignedID</t>
  </si>
  <si>
    <t>//rsm:CIIHSupplyChainTradeTransaction/ram:IncludedCIILSupplyChainTradeLineItem/ram:SpecifiedCIILSupplyChainTradeAgreement/ram:ContractReferencedCIReferencedDocument/ram:RevisionID</t>
  </si>
  <si>
    <t>//rsm:CIIHSupplyChainTradeTransaction/ram:IncludedCIILSupplyChainTradeLineItem/ram:SpecifiedCIILSupplyChainTradeDelivery</t>
  </si>
  <si>
    <t>//rsm:CIIHSupplyChainTradeTransaction/ram:IncludedCIILSupplyChainTradeLineItem/ram:SpecifiedCIILSupplyChainTradeDelivery/ram:ShipToCITradeParty</t>
  </si>
  <si>
    <t>//rsm:CIIHSupplyChainTradeTransaction/ram:IncludedCIILSupplyChainTradeLineItem/ram:SpecifiedCIILSupplyChainTradeDelivery/ram:ShipToCITradeParty/ram:ID</t>
  </si>
  <si>
    <t>//rsm:CIIHSupplyChainTradeTransaction/ram:IncludedCIILSupplyChainTradeLineItem/ram:SpecifiedCIILSupplyChainTradeDelivery/ram:ShipToCITradeParty/ram:GlobalID</t>
  </si>
  <si>
    <t>//rsm:CIIHSupplyChainTradeTransaction/ram:IncludedCIILSupplyChainTradeLineItem/ram:SpecifiedCIILSupplyChainTradeDelivery/ram:ShipToCITradeParty/ram:Name</t>
  </si>
  <si>
    <t>//rsm:CIIHSupplyChainTradeTransaction/ram:IncludedCIILSupplyChainTradeLineItem/ram:SpecifiedCIILSupplyChainTradeDelivery/ram:ShipToCITradeParty/ram:PostalCITradeAddress</t>
  </si>
  <si>
    <t>//rsm:CIIHSupplyChainTradeTransaction/ram:IncludedCIILSupplyChainTradeLineItem/ram:SpecifiedCIILSupplyChainTradeDelivery/ram:ShipToCITradeParty/ram:PostalCITradeAddress/ram:PostcodeCode</t>
  </si>
  <si>
    <t>//rsm:CIIHSupplyChainTradeTransaction/ram:IncludedCIILSupplyChainTradeLineItem/ram:SpecifiedCIILSupplyChainTradeDelivery/ram:ShipToCITradeParty/ram:PostalCITradeAddress/ram:LineOne</t>
  </si>
  <si>
    <t>//rsm:CIIHSupplyChainTradeTransaction/ram:IncludedCIILSupplyChainTradeLineItem/ram:SpecifiedCIILSupplyChainTradeDelivery/ram:ShipToCITradeParty/ram:PostalCITradeAddress/ram:LineTwo</t>
  </si>
  <si>
    <t>//rsm:CIIHSupplyChainTradeTransaction/ram:IncludedCIILSupplyChainTradeLineItem/ram:SpecifiedCIILSupplyChainTradeDelivery/ram:ShipToCITradeParty/ram:PostalCITradeAddress/ram:LineThree</t>
  </si>
  <si>
    <t>//rsm:CIIHSupplyChainTradeTransaction/ram:IncludedCIILSupplyChainTradeLineItem/ram:SpecifiedCIILSupplyChainTradeDelivery/ram:ShipToCITradeParty/ram:PostalCITradeAddress/ram:CountryID</t>
  </si>
  <si>
    <t>//rsm:CIIHSupplyChainTradeTransaction/ram:IncludedCIILSupplyChainTradeLineItem/ram:SpecifiedCIILSupplyChainTradeDelivery/ram:ActualDeliveryCISupplyChainEvent</t>
  </si>
  <si>
    <t>//rsm:CIIHSupplyChainTradeTransaction/ram:IncludedCIILSupplyChainTradeLineItem/ram:SpecifiedCIILSupplyChainTradeDelivery/ram:DespatchAdviceReferencedCIReferencedDocument</t>
  </si>
  <si>
    <t>//rsm:CIIHSupplyChainTradeTransaction/ram:IncludedCIILSupplyChainTradeLineItem/ram:SpecifiedCIILSupplyChainTradeDelivery/ram:DespatchAdviceReferencedCIReferencedDocument/ram:IssuerAssignedID</t>
  </si>
  <si>
    <t>//rsm:CIIHSupplyChainTradeTransaction/ram:IncludedCIILSupplyChainTradeLineItem/ram:SpecifiedCIILSupplyChainTradeDelivery/ram:DespatchAdviceReferencedCIReferencedDocument/ram:RevisionID</t>
  </si>
  <si>
    <t>//rsm:CIIHSupplyChainTradeTransaction/ram:IncludedCIILSupplyChainTradeLineItem/ram:SpecifiedCIILSupplyChainTradeDelivery/ram:DespatchAdviceReferencedCIReferencedDocument/ram:TypeCode</t>
  </si>
  <si>
    <t>//rsm:CIIHSupplyChainTradeTransaction/ram:IncludedCIILSupplyChainTradeLineItem/ram:SpecifiedCIILSupplyChainTradeDelivery/ram:DespatchAdviceReferencedCIReferencedDocument/ram:CategoryCode</t>
  </si>
  <si>
    <t>//rsm:CIIHSupplyChainTradeTransaction/ram:IncludedCIILSupplyChainTradeLineItem/ram:SpecifiedCIILSupplyChainTradeDelivery/ram:DespatchAdviceReferencedCIReferencedDocument/ram:SubtypeCode</t>
  </si>
  <si>
    <t>//rsm:CIIHSupplyChainTradeTransaction/ram:IncludedCIILSupplyChainTradeLineItem/ram:SpecifiedCIILSupplyChainTradeDelivery/ram:ReceivingAdviceReferencedCIReferencedDocument</t>
  </si>
  <si>
    <t>//rsm:CIIHSupplyChainTradeTransaction/ram:IncludedCIILSupplyChainTradeLineItem/ram:SpecifiedCIILSupplyChainTradeDelivery/ram:ReceivingAdviceReferencedCIReferencedDocument/ram:IssuerAssignedID</t>
  </si>
  <si>
    <t>//rsm:CIIHSupplyChainTradeTransaction/ram:IncludedCIILSupplyChainTradeLineItem/ram:SpecifiedCIILSupplyChainTradeDelivery/ram:ReceivingAdviceReferencedCIReferencedDocument/ram:RevisionID</t>
  </si>
  <si>
    <t>//rsm:CIIHSupplyChainTradeTransaction/ram:IncludedCIILSupplyChainTradeLineItem/ram:SpecifiedCIILSupplyChainTradeDelivery/ram:ReceivingAdviceReferencedCIReferencedDocument/ram:TypeCode</t>
  </si>
  <si>
    <t>//rsm:CIIHSupplyChainTradeTransaction/ram:IncludedCIILSupplyChainTradeLineItem/ram:SpecifiedCIILSupplyChainTradeDelivery/ram:ReceivingAdviceReferencedCIReferencedDocument/ram:SubtypeCode</t>
  </si>
  <si>
    <t>//rsm:CIIHSupplyChainTradeTransaction/ram:IncludedCIILSupplyChainTradeLineItem/ram:SpecifiedCIILSupplyChainTradeSettlement</t>
  </si>
  <si>
    <t>//rsm:CIIHSupplyChainTradeTransaction/ram:IncludedCIILSupplyChainTradeLineItem/ram:SpecifiedCIILSupplyChainTradeSettlement/ram:DirectionCode</t>
  </si>
  <si>
    <t>//rsm:CIIHSupplyChainTradeTransaction/ram:IncludedCIILSupplyChainTradeLineItem/ram:SpecifiedCIILSupplyChainTradeSettlement/ram:BillingCISpecifiedPeriod</t>
  </si>
  <si>
    <t>//rsm:CIIHSupplyChainTradeTransaction/ram:IncludedCIILSupplyChainTradeLineItem/ram:SpecifiedCIILSupplyChainTradeSettlement/ram:SpecifiedCIFinancialAdjustment</t>
  </si>
  <si>
    <t>//rsm:CIIHSupplyChainTradeTransaction/ram:IncludedCIILSupplyChainTradeLineItem/ram:SpecifiedCIILSupplyChainTradeSettlement/ram:SpecifiedCIFinancialAdjustment/ram:ReasonCode</t>
  </si>
  <si>
    <t>//rsm:CIIHSupplyChainTradeTransaction/ram:IncludedCIILSupplyChainTradeLineItem/ram:SpecifiedCIILSupplyChainTradeSettlement/ram:SpecifiedCIFinancialAdjustment/ram:Reason</t>
  </si>
  <si>
    <t>//rsm:CIIHSupplyChainTradeTransaction/ram:IncludedCIILSupplyChainTradeLineItem/ram:SpecifiedCIILSupplyChainTradeSettlement/ram:SpecifiedCIFinancialAdjustment/ram:ActualAmount</t>
  </si>
  <si>
    <t>//rsm:CIIHSupplyChainTradeTransaction/ram:IncludedCIILSupplyChainTradeLineItem/ram:SpecifiedCIILSupplyChainTradeSettlement/ram:SpecifiedCIFinancialAdjustment/ram:DirectionCode</t>
  </si>
  <si>
    <t>//rsm:CIIHSupplyChainTradeTransaction/ram:IncludedCIILSupplyChainTradeLineItem/ram:SpecifiedCIILSupplyChainTradeSettlement/ram:SpecifiedCIFinancialAdjustment/ram:RelatedCITradeTax</t>
  </si>
  <si>
    <t>//rsm:CIIHSupplyChainTradeTransaction/ram:IncludedCIILSupplyChainTradeLineItem/ram:SpecifiedCIILSupplyChainTradeSettlement/ram:SpecifiedCIFinancialAdjustment/ram:RelatedCITradeTax/ram:CalculatedAmount</t>
  </si>
  <si>
    <t>//rsm:CIIHSupplyChainTradeTransaction/ram:IncludedCIILSupplyChainTradeLineItem/ram:SpecifiedCIILSupplyChainTradeSettlement/ram:SpecifiedCIFinancialAdjustment/ram:RelatedCITradeTax/ram:CalculatedRate</t>
  </si>
  <si>
    <t>//rsm:CIIHSupplyChainTradeTransaction/ram:IncludedCIILSupplyChainTradeLineItem/ram:SpecifiedCIILSupplyChainTradeSettlement/ram:SpecifiedCIFinancialAdjustment/ram:RelatedCITradeTax/ram:CategoryCode</t>
  </si>
  <si>
    <t>//rsm:CIIHSupplyChainTradeTransaction/ram:IncludedCIILSupplyChainTradeLineItem/ram:SpecifiedCIILSupplyChainTradeSettlement/ram:InvoiceReferencedCIReferencedDocument</t>
  </si>
  <si>
    <t>//rsm:CIIHSupplyChainTradeTransaction/ram:IncludedCIILSupplyChainTradeLineItem/ram:SpecifiedCIILSupplyChainTradeSettlement/ram:InvoiceReferencedCIReferencedDocument/ram:IssuerAssignedID</t>
  </si>
  <si>
    <t>//rsm:CIIHSupplyChainTradeTransaction/ram:IncludedCIILSupplyChainTradeLineItem/ram:SpecifiedCIILSupplyChainTradeSettlement/ram:InvoiceReferencedCIReferencedDocument/ram:ReferenceTypeCode</t>
  </si>
  <si>
    <t>//rsm:CIIHSupplyChainTradeTransaction/ram:IncludedCIILSupplyChainTradeLineItem/ram:SpecifiedCIILSupplyChainTradeSettlement/ram:InvoiceReferencedCIReferencedDocument/ram:RevisionID</t>
  </si>
  <si>
    <t>//rsm:CIIHSupplyChainTradeTransaction/ram:IncludedCIILSupplyChainTradeLineItem/ram:SpecifiedCIILSupplyChainTradeSettlement/ram:InvoiceReferencedCIReferencedDocument/ram:TypeCode</t>
  </si>
  <si>
    <t>//rsm:CIIHSupplyChainTradeTransaction/ram:IncludedCIILSupplyChainTradeLineItem/ram:SpecifiedCIILSupplyChainTradeSettlement/ram:InvoiceReferencedCIReferencedDocument/ram:SubtypeCode</t>
  </si>
  <si>
    <t>//rsm:CIIHSupplyChainTradeTransaction/ram:IncludedCIILSupplyChainTradeLineItem/ram:SpecifiedCIILSupplyChainTradeSettlement/ram:AdditionalReferencedCIReferencedDocument</t>
  </si>
  <si>
    <t>//rsm:CIIHSupplyChainTradeTransaction/ram:IncludedCIILSupplyChainTradeLineItem/ram:SpecifiedCIILSupplyChainTradeSettlement/ram:AdditionalReferencedCIReferencedDocument/ram:IssuerAssignedID</t>
  </si>
  <si>
    <t>//rsm:CIIHSupplyChainTradeTransaction/ram:IncludedCIILSupplyChainTradeLineItem/ram:SpecifiedCIILSupplyChainTradeSettlement/ram:AdditionalReferencedCIReferencedDocument/ram:ReferenceTypeCode</t>
  </si>
  <si>
    <t>//rsm:CIIHSupplyChainTradeTransaction/ram:IncludedCIILSupplyChainTradeLineItem/ram:SpecifiedCIILSupplyChainTradeSettlement/ram:AdditionalReferencedCIReferencedDocument/ram:RevisionID</t>
  </si>
  <si>
    <t>//rsm:CIIHSupplyChainTradeTransaction/ram:IncludedCIILSupplyChainTradeLineItem/ram:SpecifiedCIILSupplyChainTradeSettlement/ram:AdditionalReferencedCIReferencedDocument/ram:Information</t>
  </si>
  <si>
    <t>//rsm:CIIHSupplyChainTradeTransaction/ram:IncludedCIILSupplyChainTradeLineItem/ram:SpecifiedCIILSupplyChainTradeSettlement/ram:AdditionalReferencedCIReferencedDocument/ram:TypeCode</t>
  </si>
  <si>
    <t>//rsm:CIIHSupplyChainTradeTransaction/ram:IncludedCIILSupplyChainTradeLineItem/ram:SpecifiedCIILSupplyChainTradeSettlement/ram:AdditionalReferencedCIReferencedDocument/ram:AttachmentBinaryObject</t>
  </si>
  <si>
    <t>//rsm:CIIHSupplyChainTradeTransaction/ram:IncludedCIILSupplyChainTradeLineItem/ram:SpecifiedCIILSupplyChainTradeSettlement/ram:AdditionalReferencedCIReferencedDocument/ram:SubtypeCode</t>
  </si>
  <si>
    <t>//rsm:CIIHSupplyChainTradeTransaction/ram:IncludedCIILSupplyChainTradeLineItem/ram:SpecifiedCIILSupplyChainTradeSettlement/ram:PurchaseSpecifiedCITradeAccountingAccount</t>
  </si>
  <si>
    <t>//rsm:CIIHSupplyChainTradeTransaction/ram:IncludedCIILSupplyChainTradeLineItem/ram:SpecifiedCIILSupplyChainTradeSettlement/ram:PurchaseSpecifiedCITradeAccountingAccount/ram:TypeCode</t>
  </si>
  <si>
    <t>//rsm:CIIHSupplyChainTradeTransaction/ram:IncludedCIILSupplyChainTradeLineItem/ram:SpecifiedCIILSupplyChainTradeSettlement/ram:PurchaseSpecifiedCITradeAccountingAccount/ram:Name</t>
  </si>
  <si>
    <t>//rsm:CIIHSupplyChainTradeTransaction/ram:IncludedCIILSupplyChainTradeLineItem/ram:SubordinateCIILBSubordinateTradeLineItem</t>
  </si>
  <si>
    <t>//rsm:CIIHSupplyChainTradeTransaction/ram:IncludedCIILSupplyChainTradeLineItem/ram:SubordinateCIILBSubordinateTradeLineItem/ram:ID</t>
  </si>
  <si>
    <t>//rsm:CIIHSupplyChainTradeTransaction/ram:IncludedCIILSupplyChainTradeLineItem/ram:SubordinateCIILBSubordinateTradeLineItem/ram:CategoryCode</t>
  </si>
  <si>
    <t>//rsm:CIIHSupplyChainTradeTransaction/ram:IncludedCIILSupplyChainTradeLineItem/ram:SubordinateCIILBSubordinateTradeLineItem/ram:IncludedCINote</t>
  </si>
  <si>
    <t>//rsm:CIIHSupplyChainTradeTransaction/ram:IncludedCIILSupplyChainTradeLineItem/ram:SubordinateCIILBSubordinateTradeLineItem/ram:IncludedCINote/ram:Subject</t>
  </si>
  <si>
    <t>//rsm:CIIHSupplyChainTradeTransaction/ram:IncludedCIILSupplyChainTradeLineItem/ram:SubordinateCIILBSubordinateTradeLineItem/ram:IncludedCINote/ram:Content</t>
  </si>
  <si>
    <t>//rsm:CIIHSupplyChainTradeTransaction/ram:IncludedCIILSupplyChainTradeLineItem/ram:SubordinateCIILBSubordinateTradeLineItem/ram:IncludedCINote/ram:ID</t>
  </si>
  <si>
    <t>//rsm:CIIHSupplyChainTradeTransaction/ram:IncludedCIILSupplyChainTradeLineItem/ram:SubordinateCIILBSubordinateTradeLineItem/ram:SpecifiedCIILBSupplyChainTradeAgreement</t>
  </si>
  <si>
    <t>//rsm:CIIHSupplyChainTradeTransaction/ram:IncludedCIILSupplyChainTradeLineItem/ram:SubordinateCIILBSubordinateTradeLineItem/ram:SpecifiedCIILBSupplyChainTradeAgreement/ram:SellerOrderReferencedCIReferencedDocument</t>
  </si>
  <si>
    <t>//rsm:CIIHSupplyChainTradeTransaction/ram:IncludedCIILSupplyChainTradeLineItem/ram:SubordinateCIILBSubordinateTradeLineItem/ram:SpecifiedCIILBSupplyChainTradeAgreement/ram:SellerOrderReferencedCIReferencedDocument/ram:IssuerAssignedID</t>
  </si>
  <si>
    <t>//rsm:CIIHSupplyChainTradeTransaction/ram:IncludedCIILSupplyChainTradeLineItem/ram:SubordinateCIILBSubordinateTradeLineItem/ram:SpecifiedCIILBSupplyChainTradeAgreement/ram:SellerOrderReferencedCIReferencedDocument/ram:LineID</t>
  </si>
  <si>
    <t>//rsm:CIIHSupplyChainTradeTransaction/ram:IncludedCIILSupplyChainTradeLineItem/ram:SubordinateCIILBSubordinateTradeLineItem/ram:SpecifiedCIILBSupplyChainTradeAgreement/ram:SellerOrderReferencedCIReferencedDocument/ram:RevisionID</t>
  </si>
  <si>
    <t>//rsm:CIIHSupplyChainTradeTransaction/ram:IncludedCIILSupplyChainTradeLineItem/ram:SubordinateCIILBSubordinateTradeLineItem/ram:SpecifiedCIILBSupplyChainTradeAgreement/ram:BuyerOrderReferencedCIReferencedDocument</t>
  </si>
  <si>
    <t>//rsm:CIIHSupplyChainTradeTransaction/ram:IncludedCIILSupplyChainTradeLineItem/ram:SubordinateCIILBSubordinateTradeLineItem/ram:SpecifiedCIILBSupplyChainTradeAgreement/ram:BuyerOrderReferencedCIReferencedDocument/ram:IssuerAssignedID</t>
  </si>
  <si>
    <t>//rsm:CIIHSupplyChainTradeTransaction/ram:IncludedCIILSupplyChainTradeLineItem/ram:SubordinateCIILBSubordinateTradeLineItem/ram:SpecifiedCIILBSupplyChainTradeAgreement/ram:BuyerOrderReferencedCIReferencedDocument/ram:LineID</t>
  </si>
  <si>
    <t>//rsm:CIIHSupplyChainTradeTransaction/ram:IncludedCIILSupplyChainTradeLineItem/ram:SubordinateCIILBSubordinateTradeLineItem/ram:SpecifiedCIILBSupplyChainTradeAgreement/ram:BuyerOrderReferencedCIReferencedDocument/ram:RevisionID</t>
  </si>
  <si>
    <t>//rsm:CIIHSupplyChainTradeTransaction/ram:IncludedCIILSupplyChainTradeLineItem/ram:SubordinateCIILBSubordinateTradeLineItem/ram:SpecifiedCIILBSupplyChainTradeAgreement/ram:AdditionalReferencedCIReferencedDocument</t>
  </si>
  <si>
    <t>//rsm:CIIHSupplyChainTradeTransaction/ram:IncludedCIILSupplyChainTradeLineItem/ram:SubordinateCIILBSubordinateTradeLineItem/ram:SpecifiedCIILBSupplyChainTradeAgreement/ram:AdditionalReferencedCIReferencedDocument/ram:IssuerAssignedID</t>
  </si>
  <si>
    <t>//rsm:CIIHSupplyChainTradeTransaction/ram:IncludedCIILSupplyChainTradeLineItem/ram:SubordinateCIILBSubordinateTradeLineItem/ram:SpecifiedCIILBSupplyChainTradeAgreement/ram:AdditionalReferencedCIReferencedDocument/ram:LineID</t>
  </si>
  <si>
    <t>//rsm:CIIHSupplyChainTradeTransaction/ram:IncludedCIILSupplyChainTradeLineItem/ram:SubordinateCIILBSubordinateTradeLineItem/ram:SpecifiedCIILBSupplyChainTradeAgreement/ram:AdditionalReferencedCIReferencedDocument/ram:ReferenceTypeCode</t>
  </si>
  <si>
    <t>//rsm:CIIHSupplyChainTradeTransaction/ram:IncludedCIILSupplyChainTradeLineItem/ram:SubordinateCIILBSubordinateTradeLineItem/ram:SpecifiedCIILBSupplyChainTradeAgreement/ram:AdditionalReferencedCIReferencedDocument/ram:RevisionID</t>
  </si>
  <si>
    <t>//rsm:CIIHSupplyChainTradeTransaction/ram:IncludedCIILSupplyChainTradeLineItem/ram:SubordinateCIILBSubordinateTradeLineItem/ram:SpecifiedCIILBSupplyChainTradeAgreement/ram:AdditionalReferencedCIReferencedDocument/ram:TypeCode</t>
  </si>
  <si>
    <t>//rsm:CIIHSupplyChainTradeTransaction/ram:IncludedCIILSupplyChainTradeLineItem/ram:SubordinateCIILBSubordinateTradeLineItem/ram:SpecifiedCIILBSupplyChainTradeAgreement/ram:AdditionalReferencedCIReferencedDocument/ram:AttachmentBinaryObject</t>
  </si>
  <si>
    <t>//rsm:CIIHSupplyChainTradeTransaction/ram:IncludedCIILSupplyChainTradeLineItem/ram:SubordinateCIILBSubordinateTradeLineItem/ram:SpecifiedCIILBSupplyChainTradeAgreement/ram:AdditionalReferencedCIReferencedDocument/ram:SubtypeCode</t>
  </si>
  <si>
    <t>//rsm:CIIHSupplyChainTradeTransaction/ram:IncludedCIILSupplyChainTradeLineItem/ram:SubordinateCIILBSubordinateTradeLineItem/ram:SpecifiedCIILBSupplyChainTradeAgreement/ram:NetPriceProductCITradePrice</t>
  </si>
  <si>
    <t>//rsm:CIIHSupplyChainTradeTransaction/ram:IncludedCIILSupplyChainTradeLineItem/ram:SubordinateCIILBSubordinateTradeLineItem/ram:SpecifiedCIILBSupplyChainTradeAgreement/ram:NetPriceProductCITradePrice/ram:TypeCode</t>
  </si>
  <si>
    <t>//rsm:CIIHSupplyChainTradeTransaction/ram:IncludedCIILSupplyChainTradeLineItem/ram:SubordinateCIILBSubordinateTradeLineItem/ram:SpecifiedCIILBSupplyChainTradeAgreement/ram:NetPriceProductCITradePrice/ram:ChargeAmount</t>
  </si>
  <si>
    <t>//rsm:CIIHSupplyChainTradeTransaction/ram:IncludedCIILSupplyChainTradeLineItem/ram:SubordinateCIILBSubordinateTradeLineItem/ram:SpecifiedCIILBSupplyChainTradeAgreement/ram:NetPriceProductCITradePrice/ram:BasisQuantity</t>
  </si>
  <si>
    <t>//rsm:CIIHSupplyChainTradeTransaction/ram:IncludedCIILSupplyChainTradeLineItem/ram:SubordinateCIILBSubordinateTradeLineItem/ram:SpecifiedCIILBSupplyChainTradeDelivery</t>
  </si>
  <si>
    <t>//rsm:CIIHSupplyChainTradeTransaction/ram:IncludedCIILSupplyChainTradeLineItem/ram:SubordinateCIILBSubordinateTradeLineItem/ram:SpecifiedCIILBSupplyChainTradeDelivery/ram:PackageQuantity</t>
  </si>
  <si>
    <t>//rsm:CIIHSupplyChainTradeTransaction/ram:IncludedCIILSupplyChainTradeLineItem/ram:SubordinateCIILBSubordinateTradeLineItem/ram:SpecifiedCIILBSupplyChainTradeDelivery/ram:ProductUnitQuantity</t>
  </si>
  <si>
    <t>//rsm:CIIHSupplyChainTradeTransaction/ram:IncludedCIILSupplyChainTradeLineItem/ram:SubordinateCIILBSubordinateTradeLineItem/ram:SpecifiedCIILBSupplyChainTradeDelivery/ram:PerPackageUnitQuantity</t>
  </si>
  <si>
    <t>//rsm:CIIHSupplyChainTradeTransaction/ram:IncludedCIILSupplyChainTradeLineItem/ram:SubordinateCIILBSubordinateTradeLineItem/ram:SpecifiedCIILBSupplyChainTradeDelivery/ram:BilledQuantity</t>
  </si>
  <si>
    <t>//rsm:CIIHSupplyChainTradeTransaction/ram:IncludedCIILSupplyChainTradeLineItem/ram:SubordinateCIILBSubordinateTradeLineItem/ram:SpecifiedCIILBSupplyChainTradeSettlement</t>
  </si>
  <si>
    <t>//rsm:CIIHSupplyChainTradeTransaction/ram:IncludedCIILSupplyChainTradeLineItem/ram:SubordinateCIILBSubordinateTradeLineItem/ram:SpecifiedCIILBSupplyChainTradeSettlement/ram:DirectionCode</t>
  </si>
  <si>
    <t>//rsm:CIIHSupplyChainTradeTransaction/ram:IncludedCIILSupplyChainTradeLineItem/ram:SubordinateCIILBSubordinateTradeLineItem/ram:SpecifiedCIILBSupplyChainTradeSettlement/ram:ApplicableCITradeTax</t>
  </si>
  <si>
    <t>//rsm:CIIHSupplyChainTradeTransaction/ram:IncludedCIILSupplyChainTradeLineItem/ram:SubordinateCIILBSubordinateTradeLineItem/ram:SpecifiedCIILBSupplyChainTradeSettlement/ram:ApplicableCITradeTax/ram:TypeCode</t>
  </si>
  <si>
    <t>//rsm:CIIHSupplyChainTradeTransaction/ram:IncludedCIILSupplyChainTradeLineItem/ram:SubordinateCIILBSubordinateTradeLineItem/ram:SpecifiedCIILBSupplyChainTradeSettlement/ram:ApplicableCITradeTax/ram:BasisAmount</t>
  </si>
  <si>
    <t>//rsm:CIIHSupplyChainTradeTransaction/ram:IncludedCIILSupplyChainTradeLineItem/ram:SubordinateCIILBSubordinateTradeLineItem/ram:SpecifiedCIILBSupplyChainTradeSettlement/ram:ApplicableCITradeTax/ram:CategoryCode</t>
  </si>
  <si>
    <t>//rsm:CIIHSupplyChainTradeTransaction/ram:IncludedCIILSupplyChainTradeLineItem/ram:SubordinateCIILBSubordinateTradeLineItem/ram:SpecifiedCIILBSupplyChainTradeSettlement/ram:ApplicableCITradeTax/ram:CategoryName</t>
  </si>
  <si>
    <t>//rsm:CIIHSupplyChainTradeTransaction/ram:IncludedCIILSupplyChainTradeLineItem/ram:SubordinateCIILBSubordinateTradeLineItem/ram:SpecifiedCIILBSupplyChainTradeSettlement/ram:ApplicableCITradeTax/ram:RateApplicablePercent</t>
  </si>
  <si>
    <t>//rsm:CIIHSupplyChainTradeTransaction/ram:IncludedCIILSupplyChainTradeLineItem/ram:SubordinateCIILBSubordinateTradeLineItem/ram:SpecifiedCIILBSupplyChainTradeSettlement/ram:ApplicableCITradeTax/ram:GrandTotalAmount</t>
  </si>
  <si>
    <t>//rsm:CIIHSupplyChainTradeTransaction/ram:IncludedCIILSupplyChainTradeLineItem/ram:SubordinateCIILBSubordinateTradeLineItem/ram:SpecifiedCIILBSupplyChainTradeSettlement/ram:ApplicableCITradeTax/ram:LocalTaxSystemID</t>
  </si>
  <si>
    <t>//rsm:CIIHSupplyChainTradeTransaction/ram:IncludedCIILSupplyChainTradeLineItem/ram:SubordinateCIILBSubordinateTradeLineItem/ram:SpecifiedCIILBSupplyChainTradeSettlement/ram:InvoiceReferencedCIReferencedDocument</t>
  </si>
  <si>
    <t>//rsm:CIIHSupplyChainTradeTransaction/ram:IncludedCIILSupplyChainTradeLineItem/ram:SubordinateCIILBSubordinateTradeLineItem/ram:SpecifiedCIILBSupplyChainTradeSettlement/ram:InvoiceReferencedCIReferencedDocument/ram:IssuerAssignedID</t>
  </si>
  <si>
    <t>//rsm:CIIHSupplyChainTradeTransaction/ram:IncludedCIILSupplyChainTradeLineItem/ram:SubordinateCIILBSubordinateTradeLineItem/ram:SpecifiedCIILBSupplyChainTradeSettlement/ram:InvoiceReferencedCIReferencedDocument/ram:LineID</t>
  </si>
  <si>
    <t>//rsm:CIIHSupplyChainTradeTransaction/ram:IncludedCIILSupplyChainTradeLineItem/ram:SubordinateCIILBSubordinateTradeLineItem/ram:SpecifiedCIILBSupplyChainTradeSettlement/ram:InvoiceReferencedCIReferencedDocument/ram:RevisionID</t>
  </si>
  <si>
    <t>//rsm:CIIHSupplyChainTradeTransaction/ram:IncludedCIILSupplyChainTradeLineItem/ram:SubordinateCIILBSubordinateTradeLineItem/ram:SpecifiedCIILBSupplyChainTradeSettlement/ram:InvoiceReferencedCIReferencedDocument/ram:Information</t>
  </si>
  <si>
    <t>//rsm:CIIHSupplyChainTradeTransaction/ram:IncludedCIILSupplyChainTradeLineItem/ram:SubordinateCIILBSubordinateTradeLineItem/ram:SpecifiedCIILBSupplyChainTradeSettlement/ram:InvoiceReferencedCIReferencedDocument/ram:TypeCode</t>
  </si>
  <si>
    <t>//rsm:CIIHSupplyChainTradeTransaction/ram:IncludedCIILSupplyChainTradeLineItem/ram:SubordinateCIILBSubordinateTradeLineItem/ram:SpecifiedCIILBSupplyChainTradeSettlement/ram:InvoiceReferencedCIReferencedDocument/ram:SubordinateLineID</t>
  </si>
  <si>
    <t>//rsm:CIIHSupplyChainTradeTransaction/ram:IncludedCIILSupplyChainTradeLineItem/ram:SubordinateCIILBSubordinateTradeLineItem/ram:SpecifiedCIILBSupplyChainTradeSettlement/ram:InvoiceReferencedCIReferencedDocument/ram:SubtypeCode</t>
  </si>
  <si>
    <t>//rsm:CIIHSupplyChainTradeTransaction/ram:IncludedCIILSupplyChainTradeLineItem/ram:SubordinateCIILBSubordinateTradeLineItem/ram:SpecifiedCIILBSupplyChainTradeSettlement/ram:SpecifiedCIFinancialAdjustment</t>
  </si>
  <si>
    <t>//rsm:CIIHSupplyChainTradeTransaction/ram:IncludedCIILSupplyChainTradeLineItem/ram:SubordinateCIILBSubordinateTradeLineItem/ram:SpecifiedCIILBSupplyChainTradeSettlement/ram:SpecifiedCIFinancialAdjustment/ram:ReasonCode</t>
  </si>
  <si>
    <t>//rsm:CIIHSupplyChainTradeTransaction/ram:IncludedCIILSupplyChainTradeLineItem/ram:SubordinateCIILBSubordinateTradeLineItem/ram:SpecifiedCIILBSupplyChainTradeSettlement/ram:SpecifiedCIFinancialAdjustment/ram:Reason</t>
  </si>
  <si>
    <t>//rsm:CIIHSupplyChainTradeTransaction/ram:IncludedCIILSupplyChainTradeLineItem/ram:SubordinateCIILBSubordinateTradeLineItem/ram:SpecifiedCIILBSupplyChainTradeSettlement/ram:SpecifiedCIFinancialAdjustment/ram:ActualAmount</t>
  </si>
  <si>
    <t>//rsm:CIIHSupplyChainTradeTransaction/ram:IncludedCIILSupplyChainTradeLineItem/ram:SubordinateCIILBSubordinateTradeLineItem/ram:SpecifiedCIILBSupplyChainTradeSettlement/ram:BillingCISpecifiedPeriod</t>
  </si>
  <si>
    <t>//rsm:CIIHSupplyChainTradeTransaction/ram:IncludedCIILSupplyChainTradeLineItem/ram:SubordinateCIILBSubordinateTradeLineItem/ram:SpecifiedCIILBSupplyChainTradeSettlement/ram:PurchaseSpecifiedCITradeAccountingAccount</t>
  </si>
  <si>
    <t>//rsm:CIIHSupplyChainTradeTransaction/ram:IncludedCIILSupplyChainTradeLineItem/ram:SubordinateCIILBSubordinateTradeLineItem/ram:SpecifiedCIILBSupplyChainTradeSettlement/ram:PurchaseSpecifiedCITradeAccountingAccount/ram:TypeCode</t>
  </si>
  <si>
    <t>//rsm:CIIHSupplyChainTradeTransaction/ram:IncludedCIILSupplyChainTradeLineItem/ram:SubordinateCIILBSubordinateTradeLineItem/ram:SpecifiedCIILBSupplyChainTradeSettlement/ram:PurchaseSpecifiedCITradeAccountingAccount/ram:Name</t>
  </si>
  <si>
    <t>//rsm:CIIHSupplyChainTradeTransaction/ram:IncludedCIILSupplyChainTradeLineItem/ram:SubordinateCIILBSubordinateTradeLineItem/ram:ApplicableCITradeProduct</t>
  </si>
  <si>
    <t>//rsm:CIIHSupplyChainTradeTransaction/ram:IncludedCIILSupplyChainTradeLineItem/ram:SubordinateCIILBSubordinateTradeLineItem/ram:ApplicableCITradeProduct/ram:ID</t>
  </si>
  <si>
    <t>//rsm:CIIHSupplyChainTradeTransaction/ram:IncludedCIILSupplyChainTradeLineItem/ram:SubordinateCIILBSubordinateTradeLineItem/ram:ApplicableCITradeProduct/ram:GlobalID</t>
  </si>
  <si>
    <t>//rsm:CIIHSupplyChainTradeTransaction/ram:IncludedCIILSupplyChainTradeLineItem/ram:SubordinateCIILBSubordinateTradeLineItem/ram:ApplicableCITradeProduct/ram:SellerAssignedID</t>
  </si>
  <si>
    <t>//rsm:CIIHSupplyChainTradeTransaction/ram:IncludedCIILSupplyChainTradeLineItem/ram:SubordinateCIILBSubordinateTradeLineItem/ram:ApplicableCITradeProduct/ram:BuyerAssignedID</t>
  </si>
  <si>
    <t>//rsm:CIIHSupplyChainTradeTransaction/ram:IncludedCIILSupplyChainTradeLineItem/ram:SubordinateCIILBSubordinateTradeLineItem/ram:ApplicableCITradeProduct/ram:ManufacturerAssignedID</t>
  </si>
  <si>
    <t>//rsm:CIIHSupplyChainTradeTransaction/ram:IncludedCIILSupplyChainTradeLineItem/ram:SubordinateCIILBSubordinateTradeLineItem/ram:ApplicableCITradeProduct/ram:Name</t>
  </si>
  <si>
    <t>//rsm:CIIHSupplyChainTradeTransaction/ram:IncludedCIILSupplyChainTradeLineItem/ram:SubordinateCIILBSubordinateTradeLineItem/ram:ApplicableCITradeProduct/ram:Description</t>
  </si>
  <si>
    <t>//rsm:CIIHSupplyChainTradeTransaction/ram:IncludedCIILSupplyChainTradeLineItem/ram:SubordinateCIILBSubordinateTradeLineItem/ram:ApplicableCITradeProduct/ram:TypeCode</t>
  </si>
  <si>
    <t>//rsm:CIIHSupplyChainTradeTransaction/ram:IncludedCIILSupplyChainTradeLineItem/ram:SubordinateCIILBSubordinateTradeLineItem/ram:ApplicableCITradeProduct/ram:ProductGroupID</t>
  </si>
  <si>
    <t>//rsm:CIIHSupplyChainTradeTransaction/ram:IncludedCIILSupplyChainTradeLineItem/ram:SubordinateCIILBSubordinateTradeLineItem/ram:ApplicableCITradeProduct/ram:ApplicableCIProductCharacteristic</t>
  </si>
  <si>
    <t>//rsm:CIIHSupplyChainTradeTransaction/ram:IncludedCIILSupplyChainTradeLineItem/ram:SubordinateCIILBSubordinateTradeLineItem/ram:ApplicableCITradeProduct/ram:ApplicableCIProductCharacteristic/ram:Description</t>
  </si>
  <si>
    <t>//rsm:CIIHSupplyChainTradeTransaction/ram:IncludedCIILSupplyChainTradeLineItem/ram:SubordinateCIILBSubordinateTradeLineItem/ram:ApplicableCITradeProduct/ram:ApplicableCIProductCharacteristic/ram:Value</t>
  </si>
  <si>
    <t>//rsm:CIIHSupplyChainTradeTransaction/ram:IncludedCIILSupplyChainTradeLineItem/ram:SubordinateCIILBSubordinateTradeLineItem/ram:ApplicableCITradeProduct/ram:OriginCITradeCountry</t>
  </si>
  <si>
    <t>//rsm:CIIHSupplyChainTradeTransaction/ram:IncludedCIILSupplyChainTradeLineItem/ram:SubordinateCIILBSubordinateTradeLineItem/ram:ApplicableCITradeProduct/ram:OriginCITradeCountry/ram:ID</t>
  </si>
  <si>
    <t>JP-PINT対応国際EDIアドレス登録機関のコード</t>
  </si>
  <si>
    <t>jp-pint対応国際EDIアドレス番号</t>
  </si>
  <si>
    <t>請求先</t>
  </si>
  <si>
    <t>明細文書の課税分類毎に端数処理計算した税額。\n明細文書課税分類資産譲渡合計金額×税率\n算出した税額は切り上げ、切り捨て、四捨五入のいずれかで処理し、税額は整数とする</t>
  </si>
  <si>
    <t>明細行の課税分類毎の税抜き譲渡資産金額の合計金額\n明細文書譲渡資産総合計金額（税抜き）＝∑明細行譲渡資産金額（税抜き）＋Σ明細文書追加請求金額ーΣ明細文書返金金額</t>
  </si>
  <si>
    <t>明細文書の課税分類（標準税率、軽減税率、不課税、非課税、免税等）を識別するコード\n課税分類ごとにクラスを設ける</t>
  </si>
  <si>
    <t>明細文書の金額の税込み、税抜きを指定。\nデフォルトは「税抜き」</t>
  </si>
  <si>
    <t>外貨建て請求書の明細文書の課税分類毎に端数処理計算した税額。\n外貨建て請求書の明細文書課税分類資産譲渡合計金額×税率\n算出した税額は切り上げ、切り捨て、四捨五入のいずれかで処理し、税額は整数とする</t>
  </si>
  <si>
    <t>外貨建て請求書の明細文書の課税分類（標準税率、軽減税率）を識別するコード</t>
  </si>
  <si>
    <t>明細明細文書の課税分類毎の税額計算のための率。</t>
  </si>
  <si>
    <t>外貨建て請求書の明細明細文書の課税分類毎の税額計算のための率。</t>
  </si>
  <si>
    <t>「JPY」\n文書通貨コード（UN01005914）の指定と合わせる。文書通貨コードが「外貨」を指定された場合は文書ヘッダ税クラス（外貨建て適格請求書用）とセットで利用する</t>
  </si>
  <si>
    <t>/Invoice</t>
  </si>
  <si>
    <t>/Invoice/cbc:IssueTime</t>
  </si>
  <si>
    <t>/Invoice/cbc:TaxPointDate</t>
  </si>
  <si>
    <t>/Invoice/cac:InvoicePeriod/cbc:DescriptionCode</t>
  </si>
  <si>
    <t>/Invoice/cbc:DueDate</t>
  </si>
  <si>
    <t>/Invoice/cbc:BuyerReference</t>
  </si>
  <si>
    <t>/Invoice/cac:ReceiptDocumentReference/cbc:ID</t>
  </si>
  <si>
    <t>/Invoice/cac:OriginatorDocumentReference/cbc:ID</t>
  </si>
  <si>
    <t>/Invoice/cac:AdditionalDocumentReference[cbc:DocumentTypeCode='130']/cbc:ID</t>
  </si>
  <si>
    <t>/Invoice/cac:AdditionalDocumentReference[cbc:DocumentTypeCode='130']/cbc:ID/@schemeID</t>
  </si>
  <si>
    <t>/Invoice/cbc:AccountingCost</t>
  </si>
  <si>
    <t>/Invoice/cac:PaymentTerms/cbc:PaymentMeansID</t>
  </si>
  <si>
    <t>/Invoice/cac:PaymentTerms/cbc:Amount</t>
  </si>
  <si>
    <t>/Invoice/cac:AccountingSupplierParty/cac:Party/cac:PartyName/cbc:Name</t>
  </si>
  <si>
    <t>/Invoice/cac:AccountingSupplierParty/cac:Party/cac:PartyIdentification/cbc:ID[not(@schemeID="SEPA")]/@schemeID</t>
  </si>
  <si>
    <t>/Invoice/cac:AccountingSupplierParty/cac:Party/cac:PartyLegalEntity/cbc:CompanyID/@schemeID</t>
  </si>
  <si>
    <t>/Invoice/cac:AccountingSupplierParty/cac:Party/cac:PartyTaxScheme[cac:TaxScheme/cbc:ID!='VAT']/cbc:CompanyID</t>
  </si>
  <si>
    <t>/Invoice/cac:AccountingSupplierParty/cac:Party/cac:PartyLegalEntity/cbc:CompanyLegalForm</t>
  </si>
  <si>
    <t>/Invoice/cac:AccountingSupplierParty/cac:Party/cac:PartyIdentification/cbc:ID[@schemeID="SEPA"]</t>
  </si>
  <si>
    <t>/Invoice/cac:AccountingSupplierParty/cac:Party/cac:PostalAddress/cbc:CityName</t>
  </si>
  <si>
    <t>/Invoice/cac:AccountingSupplierParty/cac:Party/cac:PostalAddress/cbc:CountrySubentity</t>
  </si>
  <si>
    <t>/Invoice/cac:AccountingCustomerParty/cac:Party/cac:PartyName/cbc:Name</t>
  </si>
  <si>
    <t>/Invoice/cac:AccountingCustomerParty/cac:Party/cac:PartyIdentification/cbc:ID/@schemeID</t>
  </si>
  <si>
    <t>/Invoice/cac:AccountingCustomerParty/cac:Party/cac:PartyLegalEntity/cbc:CompanyID/@schemeID</t>
  </si>
  <si>
    <t>/Invoice/cac:AccountingCustomerParty/cac:Party/cac:PartyTaxScheme/cbc:CompanyID</t>
  </si>
  <si>
    <t>/Invoice/cac:AccountingCustomerParty/cac:Party/cac:PostalAddress/cbc:CityName</t>
  </si>
  <si>
    <t>/Invoice/cac:AccountingCustomerParty/cac:Party/cac:PostalAddress/cbc:CountrySubentity</t>
  </si>
  <si>
    <t>/Invoice/cac:PayeeParty/cac:PartyIdentification/cbc:ID/@schemeID</t>
  </si>
  <si>
    <t>/Invoice/cac:PayeeParty/cac:PartyLegalEntity/cbc:CompanyID</t>
  </si>
  <si>
    <t>/Invoice/cac:PayeeParty/cac:PartyLegalEntity/cbc:CompanyID/@schemeID</t>
  </si>
  <si>
    <t>/Invoice/cac:TaxRepresentativeParty</t>
  </si>
  <si>
    <t>/Invoice/cac:TaxRepresentativeParty/cac:PartyName/cbc:Name</t>
  </si>
  <si>
    <t>/Invoice/cac:TaxRepresentativeParty/cac:PartyTaxScheme/cbc:CompanyID</t>
  </si>
  <si>
    <t>/Invoice/cac:TaxRepresentativeParty/cac:PostalAddress</t>
  </si>
  <si>
    <t>/Invoice/cac:TaxRepresentativeParty/cac:PostalAddress/cbc:StreetName</t>
  </si>
  <si>
    <t>/Invoice/cac:TaxRepresentativeParty/cac:PostalAddress/cbc:AdditionalStreetName</t>
  </si>
  <si>
    <t>/Invoice/cac:TaxRepresentativeParty/cac:PostalAddress/cac:AddressLine/cbc:Line</t>
  </si>
  <si>
    <t>/Invoice/cac:TaxRepresentativeParty/cac:PostalAddress/cbc:CityName</t>
  </si>
  <si>
    <t>/Invoice/cac:TaxRepresentativeParty/cac:PostalAddress/cbc:PostalZone</t>
  </si>
  <si>
    <t>/Invoice/cac:TaxRepresentativeParty/cac:PostalAddress/cbc:CountrySubentity</t>
  </si>
  <si>
    <t>/Invoice/cac:TaxRepresentativeParty/cac:PostalAddress/cac:Country/cbc:IdentificationCode</t>
  </si>
  <si>
    <t>/Invoice/cac:Delivery/cac:DeliveryLocation/cbc:ID/@schemeID</t>
  </si>
  <si>
    <t>/Invoice/cac:Delivery/cac:DeliveryLocation/cac:Address/cbc:CityName</t>
  </si>
  <si>
    <t>/Invoice/cac:Delivery/cac:DeliveryLocation/cac:Address/cbc:CountrySubentity</t>
  </si>
  <si>
    <t>/Invoice/cac:PaymentMeans/cbc:ID</t>
  </si>
  <si>
    <t>/Invoice/cac:PaymentMeans/cbc:PaymentID</t>
  </si>
  <si>
    <t>/Invoice/cac:PaymentMeans/cbc:PaymentID/@schemeID</t>
  </si>
  <si>
    <t>/Invoice/cac:PaymentMeans/cac:PayeeFinancialAccount/cbc:ID/@schemeID</t>
  </si>
  <si>
    <t>/Invoice/cac:PaymentMeans/cac:PayeeFinancialAccount/cac:FinancialInstitutionBranch/cbc:ID</t>
  </si>
  <si>
    <t>/Invoice/cac:PaymentMeans/cac:PayeeFinancialAccount/cac:FinancialInstitutionBranch/cac:Address</t>
  </si>
  <si>
    <t>/Invoice/cac:PaymentMeans/cac:PayeeFinancialAccount/cac:FinancialInstitutionBranch/cac:Address/cbc:AdditionalStreetName</t>
  </si>
  <si>
    <t>/Invoice/cac:PaymentMeans/cac:PayeeFinancialAccount/cac:FinancialInstitutionBranch/cac:Address/cbc:CityName</t>
  </si>
  <si>
    <t>/Invoice/cac:PaymentMeans/cac:PayeeFinancialAccount/cac:FinancialInstitutionBranch/cac:Address/cbc:PostalZone</t>
  </si>
  <si>
    <t>/Invoice/cac:PaymentMeans/cac:PayeeFinancialAccount/cac:FinancialInstitutionBranch/cac:Address/cbc:CountrySubentity</t>
  </si>
  <si>
    <t>/Invoice/cac:PaymentMeans/cac:PayeeFinancialAccount/cac:FinancialInstitutionBranch/cac:Address/cac:AddressLine/cbc:Line</t>
  </si>
  <si>
    <t>/Invoice/cac:PaymentMeans/cac:PayeeFinancialAccount/cac:FinancialInstitutionBranch/cac:Address/cac:Country/cbc:IdentificationCode</t>
  </si>
  <si>
    <t>/Invoice/cac:PaymentMeans/cac:PaymentMandate</t>
  </si>
  <si>
    <t>/Invoice/cac:PaymentMeans/cac:PaymentMandate/cbc:ID</t>
  </si>
  <si>
    <t>/Invoice/cac:PaymentMeans/cac:PaymentMandate/cac:PayerFinancialAccount/cbc:ID</t>
  </si>
  <si>
    <t>/Invoice/cac:PrepaidPayment</t>
  </si>
  <si>
    <t>/Invoice/cac:PrepaidPayment/cbc:ID</t>
  </si>
  <si>
    <t>/Invoice/cac:PrepaidPayment/cbc:PaidAmount</t>
  </si>
  <si>
    <t>/Invoice/cac:PrepaidPayment/cbc:ReceivedDate</t>
  </si>
  <si>
    <t>/Invoice/cac:PrepaidPayment/cbc:InstructionID</t>
  </si>
  <si>
    <t>/Invoice/cac:AllowanceCharge[cbc:ChargeIndicator=false()]/cac:TaxCategory/cac:TaxScheme/cbc:ID</t>
  </si>
  <si>
    <t>/Invoice/cac:AllowanceCharge[cbc:ChargeIndicator=true()]/cac:TaxCategory/cac:TaxScheme/cbc:ID</t>
  </si>
  <si>
    <t>/Invoice/cac:LegalMonetaryTotal/cbc:PayableRoundingAmount</t>
  </si>
  <si>
    <t>/Invoice/cac:TaxTotal[cbc:TaxAmount/@currencyID=/Invoice/cbc:TaxCurrencyCode]</t>
  </si>
  <si>
    <t>/Invoice/cac:TaxTotal[cbc:TaxAmount/@currencyID=/Invoice/cbc:TaxCurrencyCode]/cac:TaxSubtotal</t>
  </si>
  <si>
    <t>/Invoice/cac:TaxTotal[cbc:TaxAmount/@currencyID=/Invoice/cbc:TaxCurrencyCode]/cac:TaxSubtotal/cbc:TaxAmount</t>
  </si>
  <si>
    <t>/Invoice/cac:TaxTotal[cbc:TaxAmount/@currencyID=/Invoice/cbc:TaxCurrencyCode]/cac:TaxSubtotal/cac:TaxCategory/cbc:ID</t>
  </si>
  <si>
    <t>/Invoice/cac:TaxTotal[cbc:TaxAmount/@currencyID=/Invoice/cbc:TaxCurrencyCode]/cac:TaxSubtotal/cac:TaxCategory/cbc:Percent</t>
  </si>
  <si>
    <t>/Invoice/cac:InvoiceLine</t>
  </si>
  <si>
    <t>/Invoice/cac:InvoiceLine/cbc:ID</t>
  </si>
  <si>
    <t>/Invoice/cac:InvoiceLine/cbc:Note</t>
  </si>
  <si>
    <t>/Invoice/cac:InvoiceLine/cbc:TaxInclusiveLineExtensionAmount</t>
  </si>
  <si>
    <t>/Invoice/cac:InvoiceLine/cac:DespatchLineReference/cac:DocumentReference/cbc:ID</t>
  </si>
  <si>
    <t>/Invoice/cac:InvoiceLine/cbc:AccountingCost</t>
  </si>
  <si>
    <t>/Invoice/cac:InvoiceLine/cac:Item/cac:ClassifiedTaxCategory</t>
  </si>
  <si>
    <t>/Invoice/cac:InvoiceLine/cac:Item/cac:ClassifiedTaxCategory/cbc:PerUnitAmount</t>
  </si>
  <si>
    <t>/Invoice/cac:InvoiceLine/cac:Item/cac:ClassifiedTaxCategory/cac:TaxScheme/cbc:ID</t>
  </si>
  <si>
    <t>/Invoice/cac:InvoiceLine/cac:Item/cac:StandardItemIdentification/cbc:ID/@schemeID</t>
  </si>
  <si>
    <t>/Invoice/cac:InvoiceLine/cac:Item/cac:CommodityClassification/cbc:ItemClassificationCode/@listID</t>
  </si>
  <si>
    <t>/Invoice/cac:InvoiceLine/cac:Item/cac:CommodityClassification/cbc:ItemClassificationCode/@listVersionID</t>
  </si>
  <si>
    <t>/Invoice/cac:OrderReference</t>
  </si>
  <si>
    <t>/Invoice/cac:BillingReference/cac:InvoiceDocumentReference</t>
  </si>
  <si>
    <t>/Invoice/cac:DespatchDocumentReference</t>
  </si>
  <si>
    <t>/Invoice/cac:ReceiptDocumentReference</t>
  </si>
  <si>
    <t>/Invoice/cac:OriginatorDocumentReference</t>
  </si>
  <si>
    <t>/Invoice/cac:ContractDocumentReference</t>
  </si>
  <si>
    <t>/Invoice/cac:AdditionalDocumentReference[cbc:DocumentTypeCode='130']</t>
  </si>
  <si>
    <t>/Invoice/cac:AdditionalDocumentReference[not(cbc:DocumentTypeCode='130')]/cac:Attachment</t>
  </si>
  <si>
    <t>/Invoice/cac:AdditionalDocumentReference[not(cbc:DocumentTypeCode='130')]/cac:Attachment/cac:ExternalReference</t>
  </si>
  <si>
    <t>/Invoice/cac:ProjectReference</t>
  </si>
  <si>
    <t>/Invoice/cac:AccountingSupplierParty/cac:Party</t>
  </si>
  <si>
    <t>/Invoice/cac:AccountingSupplierParty/cac:Party/cac:PartyIdentification[cbc:ID/@schemeID="SEPA"]</t>
  </si>
  <si>
    <t>/Invoice/cac:AccountingSupplierParty/cac:Party/cac:PartyIdentification/cbc:ID[@schemeID="SEPA"]/@schemeID</t>
  </si>
  <si>
    <t>/Invoice/cac:AccountingSupplierParty/cac:Party/cac:PartyIdentification[not(cbc:ID/@schemeID="SEPA")]</t>
  </si>
  <si>
    <t>/Invoice/cac:AccountingSupplierParty/cac:Party/cac:PartyName</t>
  </si>
  <si>
    <t>/Invoice/cac:AccountingSupplierParty/cac:Party/cac:PostalAddress/cac:AddressLine</t>
  </si>
  <si>
    <t>/Invoice/cac:AccountingSupplierParty/cac:Party/cac:PostalAddress/cac:Country</t>
  </si>
  <si>
    <t>/Invoice/cac:AccountingSupplierParty/cac:Party/cac:PartyTaxScheme[cac:TaxScheme/cbc:ID='VAT']</t>
  </si>
  <si>
    <t>/Invoice/cac:AccountingSupplierParty/cac:Party/cac:PartyTaxScheme[cac:TaxScheme/cbc:ID='VAT']/cac:TaxScheme</t>
  </si>
  <si>
    <t>/Invoice/cac:AccountingSupplierParty/cac:Party/cac:PartyTaxScheme[cac:TaxScheme/cbc:ID='VAT']/cac:TaxScheme/cbc:ID</t>
  </si>
  <si>
    <t>/Invoice/cac:AccountingSupplierParty/cac:Party/cac:PartyTaxScheme[cac:TaxScheme/cbc:ID!='VAT']</t>
  </si>
  <si>
    <t>/Invoice/cac:AccountingSupplierParty/cac:Party/cac:PartyTaxScheme[cac:TaxScheme/cbc:ID!='VAT']/cac:TaxScheme</t>
  </si>
  <si>
    <t>/Invoice/cac:AccountingSupplierParty/cac:Party/cac:PartyTaxScheme[cac:TaxScheme/cbc:ID!='VAT']/cac:TaxScheme/cbc:ID</t>
  </si>
  <si>
    <t>/Invoice/cac:AccountingSupplierParty/cac:Party/cac:PartyLegalEntity</t>
  </si>
  <si>
    <t>/Invoice/cac:AccountingCustomerParty/cac:Party</t>
  </si>
  <si>
    <t>/Invoice/cac:AccountingCustomerParty/cac:Party/cac:PartyIdentification</t>
  </si>
  <si>
    <t>/Invoice/cac:AccountingCustomerParty/cac:Party/cac:PartyName</t>
  </si>
  <si>
    <t>/Invoice/cac:AccountingCustomerParty/cac:Party/cac:PostalAddress/cac:AddressLine</t>
  </si>
  <si>
    <t>/Invoice/cac:AccountingCustomerParty/cac:Party/cac:PostalAddress/cac:Country</t>
  </si>
  <si>
    <t>/Invoice/cac:AccountingCustomerParty/cac:Party/cac:PartyTaxScheme</t>
  </si>
  <si>
    <t>/Invoice/cac:AccountingCustomerParty/cac:Party/cac:PartyTaxScheme/cbc:CompanyID/@schemeID</t>
  </si>
  <si>
    <t>/Invoice/cac:AccountingCustomerParty/cac:Party/cac:PartyTaxScheme/cac:TaxScheme</t>
  </si>
  <si>
    <t>/Invoice/cac:AccountingCustomerParty/cac:Party/cac:PartyTaxScheme/cac:TaxScheme/cbc:ID</t>
  </si>
  <si>
    <t>/Invoice/cac:AccountingCustomerParty/cac:Party/cac:PartyLegalEntity</t>
  </si>
  <si>
    <t>/Invoice/cac:PayeeParty/cac:PartyIdentification</t>
  </si>
  <si>
    <t>/Invoice/cac:PayeeParty/cac:PartyName</t>
  </si>
  <si>
    <t>/Invoice/cac:PayeeParty/cac:PartyLegalEntity</t>
  </si>
  <si>
    <t>/Invoice/cac:TaxRepresentativeParty/cac:PartyName</t>
  </si>
  <si>
    <t>/Invoice/cac:TaxRepresentativeParty/cac:PostalAddress/cac:AddressLine</t>
  </si>
  <si>
    <t>/Invoice/cac:TaxRepresentativeParty/cac:PostalAddress/cac:Country</t>
  </si>
  <si>
    <t>/Invoice/cac:TaxRepresentativeParty/cac:PartyTaxScheme</t>
  </si>
  <si>
    <t>/Invoice/cac:TaxRepresentativeParty/cac:PartyTaxScheme/cac:TaxScheme</t>
  </si>
  <si>
    <t>/Invoice/cac:TaxRepresentativeParty/cac:PartyTaxScheme/cac:TaxScheme/cbc:ID</t>
  </si>
  <si>
    <t>/Invoice/cac:Delivery/cac:DeliveryLocation</t>
  </si>
  <si>
    <t>/Invoice/cac:Delivery/cac:DeliveryLocation/cac:Address/cac:AddressLine</t>
  </si>
  <si>
    <t>/Invoice/cac:Delivery/cac:DeliveryLocation/cac:Address/cac:Country</t>
  </si>
  <si>
    <t>/Invoice/cac:Delivery/cac:DeliveryParty</t>
  </si>
  <si>
    <t>/Invoice/cac:Delivery/cac:DeliveryParty/cac:PartyName</t>
  </si>
  <si>
    <t>/Invoice/cac:PaymentMeans/cac:CardAccount/cbc:NetworkID</t>
  </si>
  <si>
    <t>/Invoice/cac:PaymentMeans/cac:PayeeFinancialAccount/cac:FinancialInstitutionBranch</t>
  </si>
  <si>
    <t>/Invoice/cac:PaymentMeans/cac:PayeeFinancialAccount/cac:FinancialInstitutionBranch/cac:Address/cac:AddressLine</t>
  </si>
  <si>
    <t>/Invoice/cac:PaymentMeans/cac:PayeeFinancialAccount/cac:FinancialInstitutionBranch/cac:Address/cac:Country</t>
  </si>
  <si>
    <t>/Invoice/cac:PaymentMeans/cac:PaymentMandate/cac:PayerFinancialAccount</t>
  </si>
  <si>
    <t>/Invoice/cac:AllowanceCharge[cbc:ChargeIndicator=false()]/cbc:ChargeIndicator</t>
  </si>
  <si>
    <t>/Invoice/cac:AllowanceCharge[cbc:ChargeIndicator=false()]/cbc:Amount/@currencyID</t>
  </si>
  <si>
    <t>/Invoice/cac:AllowanceCharge[cbc:ChargeIndicator=false()]/cbc:BaseAmount/@currencyID</t>
  </si>
  <si>
    <t>/Invoice/cac:AllowanceCharge[cbc:ChargeIndicator=false()]/cac:TaxCategory</t>
  </si>
  <si>
    <t>/Invoice/cac:AllowanceCharge[cbc:ChargeIndicator=false()]/cac:TaxCategory/cac:TaxScheme</t>
  </si>
  <si>
    <t>/Invoice/cac:AllowanceCharge[cbc:ChargeIndicator=true()]/cbc:AllowanceChargeReasonCode/cbc:ChargeIndicator</t>
  </si>
  <si>
    <t>/Invoice/cac:AllowanceCharge[cbc:ChargeIndicator=true()]/cbc:Amount/@currencyID</t>
  </si>
  <si>
    <t>/Invoice/cac:AllowanceCharge[cbc:ChargeIndicator=true()]/cbc:BaseAmount/@currencyID</t>
  </si>
  <si>
    <t>/Invoice/cac:TaxTotal[cbc:TaxAmount/@currencyID=/Invoice/cbc:DocumentCurrencyCode]</t>
  </si>
  <si>
    <t>/Invoice/cac:TaxTotal[cbc:TaxAmount/@currencyID=/Invoice/cbc:DocumentCurrencyCode]/cbc:TaxAmount/@currencyID</t>
  </si>
  <si>
    <t>/Invoice/cac:TaxTotal[cbc:TaxAmount/@currencyID=/Invoice/cbc:DocumentCurrencyCode]/cac:TaxSubtotal/cbc:TaxableAmount/@currencyID</t>
  </si>
  <si>
    <t>/Invoice/cac:TaxTotal[cbc:TaxAmount/@currencyID=/Invoice/cbc:DocumentCurrencyCode]/cac:TaxSubtotal/cbc:TaxAmount/@currencyID</t>
  </si>
  <si>
    <t>/Invoice/cac:TaxTotal[cbc:TaxAmount/@currencyID=/Invoice/cbc:DocumentCurrencyCode]/cac:TaxSubtotal/cac:TaxCategory</t>
  </si>
  <si>
    <t>/Invoice/cac:TaxTotal[cbc:TaxAmount/@currencyID=/Invoice/cbc:DocumentCurrencyCode]/cac:TaxSubtotal/cac:TaxCategory/cac:TaxScheme</t>
  </si>
  <si>
    <t>/Invoice/cac:TaxTotal[cbc:TaxAmount/@currencyID=/Invoice/cbc:DocumentCurrencyCode]/cac:TaxSubtotal/cac:TaxCategory/cac:TaxScheme/cbc:ID</t>
  </si>
  <si>
    <t>/Invoice/cac:TaxTotal[cbc:TaxAmount/@currencyID=/Invoice/cbc:TaxCurrencyCode]/cbc:TaxAmount/@currencyID</t>
  </si>
  <si>
    <t>/Invoice/cac:TaxTotal[cbc:TaxAmount/@currencyID=/Invoice/cbc:TaxCurrencyCode]/cac:TaxSubtotal/cbc:TaxAmount/@currencyID</t>
  </si>
  <si>
    <t>/Invoice/cac:TaxTotal[cbc:TaxAmount/@currencyID=/Invoice/cbc:TaxCurrencyCode]/cac:TaxSubtotal/cac:TaxCategory</t>
  </si>
  <si>
    <t>/Invoice/cac:LegalMonetaryTotal/cbc:LineExtensionAmount/@currencyID</t>
  </si>
  <si>
    <t>/Invoice/cac:LegalMonetaryTotal/cbc:TaxExclusiveAmount/@currencyID</t>
  </si>
  <si>
    <t>/Invoice/cac:LegalMonetaryTotal/cbc:TaxInclusiveAmount/@currencyID</t>
  </si>
  <si>
    <t>/Invoice/cac:LegalMonetaryTotal/cbc:AllowanceTotalAmount/@currencyID</t>
  </si>
  <si>
    <t>/Invoice/cac:LegalMonetaryTotal/cbc:ChargeTotalAmount/@currencyID</t>
  </si>
  <si>
    <t>/Invoice/cac:LegalMonetaryTotal/cbc:PrepaidAmount/@currencyID</t>
  </si>
  <si>
    <t>/Invoice/cac:LegalMonetaryTotal/cbc:PayableRoundingAmount/@currencyID</t>
  </si>
  <si>
    <t>/Invoice/cac:LegalMonetaryTotal/cbc:PayableAmount/@currencyID</t>
  </si>
  <si>
    <t>/Invoice/cac:InvoiceLine/cbc:LineExtensionAmount/@currencyID</t>
  </si>
  <si>
    <t>/Invoice/cac:InvoiceLine/cac:OrderLineReference</t>
  </si>
  <si>
    <t>/Invoice/cac:InvoiceLine/cac:OrderLineReference/cac:OrderReference</t>
  </si>
  <si>
    <t>/Invoice/cac:InvoiceLine/cac:DespatchLineReference</t>
  </si>
  <si>
    <t>/Invoice/cac:InvoiceLine/cac:DespatchLineReference/cbc:LineID</t>
  </si>
  <si>
    <t>/Invoice/cac:InvoiceLine/cac:DespatchLineReference/cac:DocumentReference</t>
  </si>
  <si>
    <t>/Invoice/cac:InvoiceLine/cac:DocumentReference[cbc:DocumentTypeCode='130']</t>
  </si>
  <si>
    <t>/Invoice/cac:InvoiceLine/cac:AllowanceCharge[cbc:ChargeIndicator=false()]/cbc:ChargeIndicator</t>
  </si>
  <si>
    <t>/Invoice/cac:InvoiceLine/cac:AllowanceCharge[cbc:ChargeIndicator=false()]/cbc:Amount/@currencyID</t>
  </si>
  <si>
    <t>/Invoice/cac:InvoiceLine/cac:AllowanceCharge[cbc:ChargeIndicator=false()]/cbc:BaseAmount/@currencyID</t>
  </si>
  <si>
    <t>/Invoice/cac:InvoiceLine/cac:AllowanceCharge[cbc:ChargeIndicator=true()]/cbc:ChargeIndicator</t>
  </si>
  <si>
    <t>/Invoice/cac:InvoiceLine/cac:AllowanceCharge[cbc:ChargeIndicator=true()]/cbc:Amount/@currencyID</t>
  </si>
  <si>
    <t>/Invoice/cac:InvoiceLine/cac:AllowanceCharge[cbc:ChargeIndicator=true()]/cbc:BaseAmount/@currencyID</t>
  </si>
  <si>
    <t>/Invoice/cac:InvoiceLine/cac:Item/cac:BuyersItemIdentification</t>
  </si>
  <si>
    <t>/Invoice/cac:InvoiceLine/cac:Item/cac:SellersItemIdentification</t>
  </si>
  <si>
    <t>/Invoice/cac:InvoiceLine/cac:Item/cac:StandardItemIdentification</t>
  </si>
  <si>
    <t>/Invoice/cac:InvoiceLine/cac:Item/cac:OriginCountry</t>
  </si>
  <si>
    <t>/Invoice/cac:InvoiceLine/cac:Item/cac:CommodityClassification</t>
  </si>
  <si>
    <t>/Invoice/cac:InvoiceLine/cac:Item/cac:ClassifiedTaxCategory/cac:TaxScheme</t>
  </si>
  <si>
    <t>/Invoice/cac:InvoiceLine/cac:Price/cbc:PriceAmount/@currencyID</t>
  </si>
  <si>
    <t>/Invoice/cac:AllowanceCharge[cbc:ChargeIndicator=true()]/cac:TaxCategory</t>
  </si>
  <si>
    <t>/Invoice/cac:AllowanceCharge[cbc:ChargeIndicator=true()]/cac:TaxCategory/cac:TaxScheme</t>
  </si>
  <si>
    <t>/Invoice/cac:InvoiceLine/cac:Price/cac:AllowanceCharge[cbc:ChargeIndicator=false()]</t>
  </si>
  <si>
    <t>/Invoice/cac:InvoiceLine/cac:Price/cac:AllowanceCharge[cbc:ChargeIndicator=false()]/cbc:ChargeIndicator</t>
  </si>
  <si>
    <t>/Invoice/cac:InvoiceLine/cac:Price/cac:AllowanceCharge[cbc:ChargeIndicator=false()]/cbc:Amount/@currencyID</t>
  </si>
  <si>
    <t>/Invoice/cac:InvoiceLine/cac:Price/cac:AllowanceCharge[cbc:ChargeIndicator=false()]/cbc:BaseAmount/@currencyID</t>
  </si>
  <si>
    <t>納入先の国ID。</t>
  </si>
  <si>
    <t>連絡先に関する情報のグループ</t>
  </si>
  <si>
    <t>請求者に関する情報のグループ</t>
  </si>
  <si>
    <t>請求者住所に関する情報のグループ</t>
  </si>
  <si>
    <t>納入先に関する情報のグループ</t>
  </si>
  <si>
    <t>住所に関する情報のグループ</t>
  </si>
  <si>
    <t>明細行の契約単価に関する情報のグループ</t>
  </si>
  <si>
    <t>取引品目に関する情報のグループ</t>
  </si>
  <si>
    <t>取引品目の属性のグループ</t>
  </si>
  <si>
    <t>この取引品目の属性を文字で説明したもの</t>
  </si>
  <si>
    <t>この取引品目の属性の値</t>
  </si>
  <si>
    <t>この明細行の返金の計算根拠となる金額</t>
  </si>
  <si>
    <t>この明細行の追加請求の計算根拠となる金額</t>
  </si>
  <si>
    <t>この明細行の追加請求を計算するための率</t>
  </si>
  <si>
    <t>この明細行の返金を計算するための率</t>
  </si>
  <si>
    <t>明細文書の合計金額に関するグループ</t>
  </si>
  <si>
    <t>明細文書レベルの追加請求合計金額</t>
  </si>
  <si>
    <t>明細文書レベルの返金合計金額</t>
  </si>
  <si>
    <t>明細文書の合計税額</t>
  </si>
  <si>
    <t>明細文書レベルの追加請求・返金を除く明細文薗の資産譲渡金額の合計金額（税抜き）</t>
  </si>
  <si>
    <t>明細文書明細行の合計金額（税抜き）\n明細文書レベルの追加請求・返金を含む</t>
  </si>
  <si>
    <t>明細文書明細行の合計金額（税込み）\n明細文書レベルの追加請求・返金を含む</t>
  </si>
  <si>
    <t>明細文書の総合計金額（税込み）\n=明細文書合計金額（税抜き）＋明細文書合計税額</t>
  </si>
  <si>
    <t>外貨建て請求書明細文書の合計金額に関するグループ。\n</t>
  </si>
  <si>
    <t>外貨建て適格請求明細文書の日本円合計税額。\n通貨コード属性＝JPY\nインボイス文書通貨コード＝「外貨」、税通貨コード＝「JPY」の場合に利用する</t>
  </si>
  <si>
    <t>支払済</t>
  </si>
  <si>
    <t>請求者為替</t>
  </si>
  <si>
    <t>支払者為替</t>
  </si>
  <si>
    <t>未決済合計金額参照文書</t>
  </si>
  <si>
    <t>請求先連絡先</t>
  </si>
  <si>
    <t>請求先住所</t>
  </si>
  <si>
    <t>支払先連絡先</t>
  </si>
  <si>
    <t>支払先住所</t>
  </si>
  <si>
    <t>支払人</t>
  </si>
  <si>
    <t>支払人連絡先</t>
  </si>
  <si>
    <t>支払人住所</t>
  </si>
  <si>
    <t>//rsm:CIIHSupplyChainTradeTransaction/ram:ApplicableCIIHSupplyChainTradeSettlement/ram:SpecifiedAdvancePayment/ram:ID</t>
  </si>
  <si>
    <t>ICL44</t>
  </si>
  <si>
    <t>ICL45</t>
  </si>
  <si>
    <t>IID198</t>
  </si>
  <si>
    <t>IID199</t>
  </si>
  <si>
    <t>IID200</t>
  </si>
  <si>
    <t>IID201</t>
  </si>
  <si>
    <t>IID202</t>
  </si>
  <si>
    <t>IID203</t>
  </si>
  <si>
    <t>IID204</t>
  </si>
  <si>
    <t>ICL18</t>
  </si>
  <si>
    <t>IID84</t>
  </si>
  <si>
    <t>IID85</t>
  </si>
  <si>
    <t>ICL19</t>
  </si>
  <si>
    <t>IID86</t>
  </si>
  <si>
    <t>IID87</t>
  </si>
  <si>
    <t>IID88</t>
  </si>
  <si>
    <t>ICL20</t>
  </si>
  <si>
    <t>IID89</t>
  </si>
  <si>
    <t>IID90</t>
  </si>
  <si>
    <t>IID91</t>
  </si>
  <si>
    <t>IID92</t>
  </si>
  <si>
    <t>IID93</t>
  </si>
  <si>
    <t>IID94</t>
  </si>
  <si>
    <t>IID95</t>
  </si>
  <si>
    <t>ICL21</t>
  </si>
  <si>
    <t>IID96</t>
  </si>
  <si>
    <t>IID97</t>
  </si>
  <si>
    <t>IID98</t>
  </si>
  <si>
    <t>IID99</t>
  </si>
  <si>
    <t>IID100</t>
  </si>
  <si>
    <t>ICL22</t>
  </si>
  <si>
    <t>IID101</t>
  </si>
  <si>
    <t>IID102</t>
  </si>
  <si>
    <t>ICL23</t>
  </si>
  <si>
    <t>IID103</t>
  </si>
  <si>
    <t>IID104</t>
  </si>
  <si>
    <t>IID105</t>
  </si>
  <si>
    <t>ICL24</t>
  </si>
  <si>
    <t>IID106</t>
  </si>
  <si>
    <t>IID107</t>
  </si>
  <si>
    <t>IID108</t>
  </si>
  <si>
    <t>IID109</t>
  </si>
  <si>
    <t>IID110</t>
  </si>
  <si>
    <t>IID111</t>
  </si>
  <si>
    <t>IID112</t>
  </si>
  <si>
    <t>ICL25</t>
  </si>
  <si>
    <t>IID113</t>
  </si>
  <si>
    <t>IID114</t>
  </si>
  <si>
    <t>IID115</t>
  </si>
  <si>
    <t>IID116</t>
  </si>
  <si>
    <t>IID117</t>
  </si>
  <si>
    <t>ICL26</t>
  </si>
  <si>
    <t>IID118</t>
  </si>
  <si>
    <t>IID119</t>
  </si>
  <si>
    <t>IID120</t>
  </si>
  <si>
    <t>IID121</t>
  </si>
  <si>
    <t>IID122</t>
  </si>
  <si>
    <t>IID123</t>
  </si>
  <si>
    <t>IID124</t>
  </si>
  <si>
    <t>IID125</t>
  </si>
  <si>
    <t>IID126</t>
  </si>
  <si>
    <t>IID127</t>
  </si>
  <si>
    <t>IID128</t>
  </si>
  <si>
    <t>IID245</t>
  </si>
  <si>
    <t>IID256</t>
  </si>
  <si>
    <t>IID253</t>
  </si>
  <si>
    <t>IID375</t>
  </si>
  <si>
    <t>IID381</t>
  </si>
  <si>
    <t>文書ヘッダ返金計算根拠金額</t>
  </si>
  <si>
    <t>文書ヘッダ追加請求計算根拠金額</t>
  </si>
  <si>
    <t>明細行返金計算根拠金額</t>
  </si>
  <si>
    <t>明細行追加請求計算根拠金額</t>
  </si>
  <si>
    <t>IID240</t>
  </si>
  <si>
    <t>IID241</t>
  </si>
  <si>
    <t>IID242</t>
  </si>
  <si>
    <t>IID243</t>
  </si>
  <si>
    <t>IID244</t>
  </si>
  <si>
    <t>IID246</t>
  </si>
  <si>
    <t>IID247</t>
  </si>
  <si>
    <t>ICL59</t>
  </si>
  <si>
    <t>ICL58</t>
  </si>
  <si>
    <t>ICL60</t>
  </si>
  <si>
    <t>IID248</t>
  </si>
  <si>
    <t>IID249</t>
  </si>
  <si>
    <t>IID250</t>
  </si>
  <si>
    <t>IID251</t>
  </si>
  <si>
    <t>IID252</t>
  </si>
  <si>
    <t>ICL61</t>
  </si>
  <si>
    <t>IID254</t>
  </si>
  <si>
    <t>IID255</t>
  </si>
  <si>
    <t>ICL62</t>
  </si>
  <si>
    <t>IID257</t>
  </si>
  <si>
    <t>IID258</t>
  </si>
  <si>
    <t>IID259</t>
  </si>
  <si>
    <t>IID260</t>
  </si>
  <si>
    <t>IID261</t>
  </si>
  <si>
    <t>IID262</t>
  </si>
  <si>
    <t>IID263</t>
  </si>
  <si>
    <t>IID264</t>
  </si>
  <si>
    <t>IID265</t>
  </si>
  <si>
    <t>税の通貨コード。JPY</t>
  </si>
  <si>
    <t>ICL90</t>
  </si>
  <si>
    <t>IID389</t>
  </si>
  <si>
    <t>IID390</t>
  </si>
  <si>
    <t>IID391</t>
  </si>
  <si>
    <t>IID392</t>
  </si>
  <si>
    <t>IID393</t>
  </si>
  <si>
    <t>IID394</t>
  </si>
  <si>
    <t>IID395</t>
  </si>
  <si>
    <t>IID396</t>
  </si>
  <si>
    <t>IID397</t>
  </si>
  <si>
    <t>IID400</t>
  </si>
  <si>
    <t>ICL91</t>
  </si>
  <si>
    <t>IID398</t>
  </si>
  <si>
    <t>IID399</t>
  </si>
  <si>
    <t>ICL89</t>
  </si>
  <si>
    <t>IID387</t>
  </si>
  <si>
    <t>IID388</t>
  </si>
  <si>
    <t>ICL85</t>
  </si>
  <si>
    <t>IID370</t>
  </si>
  <si>
    <t>IID371</t>
  </si>
  <si>
    <t>IID372</t>
  </si>
  <si>
    <t>IID373</t>
  </si>
  <si>
    <t>IID374</t>
  </si>
  <si>
    <t>ICL86</t>
  </si>
  <si>
    <t>IID376</t>
  </si>
  <si>
    <t>IID377</t>
  </si>
  <si>
    <t>IID378</t>
  </si>
  <si>
    <t>IID379</t>
  </si>
  <si>
    <t>IID380</t>
  </si>
  <si>
    <t>ICL16</t>
  </si>
  <si>
    <t>IID76</t>
  </si>
  <si>
    <t>IID77</t>
  </si>
  <si>
    <t>IID78</t>
  </si>
  <si>
    <t>ICL17</t>
  </si>
  <si>
    <t>IID79</t>
  </si>
  <si>
    <t>IID80</t>
  </si>
  <si>
    <t>IID81</t>
  </si>
  <si>
    <t>IID82</t>
  </si>
  <si>
    <t>IID83</t>
  </si>
  <si>
    <t>IID144</t>
  </si>
  <si>
    <t>IID205</t>
  </si>
  <si>
    <t>ICL53</t>
  </si>
  <si>
    <t>IID226</t>
  </si>
  <si>
    <t>IID227</t>
  </si>
  <si>
    <t>IID228</t>
  </si>
  <si>
    <t>ICL54</t>
  </si>
  <si>
    <t>IID229</t>
  </si>
  <si>
    <t>ICL55</t>
  </si>
  <si>
    <t>IID230</t>
  </si>
  <si>
    <t>IID231</t>
  </si>
  <si>
    <t>IID232</t>
  </si>
  <si>
    <t>IID233</t>
  </si>
  <si>
    <t>IID234</t>
  </si>
  <si>
    <t>IID356</t>
  </si>
  <si>
    <t>ICL77</t>
  </si>
  <si>
    <t>IID324</t>
  </si>
  <si>
    <t>IID325</t>
  </si>
  <si>
    <t>IID327</t>
  </si>
  <si>
    <t>IID328</t>
  </si>
  <si>
    <t>IID329</t>
  </si>
  <si>
    <t>IID330</t>
  </si>
  <si>
    <t>ICL80</t>
  </si>
  <si>
    <t>IID345</t>
  </si>
  <si>
    <t>IID346</t>
  </si>
  <si>
    <t>IID347</t>
  </si>
  <si>
    <t>ICL81</t>
  </si>
  <si>
    <t>IID349</t>
  </si>
  <si>
    <t>IID350</t>
  </si>
  <si>
    <t>IID351</t>
  </si>
  <si>
    <t>IID352</t>
  </si>
  <si>
    <t>ICL82</t>
  </si>
  <si>
    <t>IID354</t>
  </si>
  <si>
    <t>ICL83</t>
  </si>
  <si>
    <t>IID355</t>
  </si>
  <si>
    <t>IID357</t>
  </si>
  <si>
    <t>IID358</t>
  </si>
  <si>
    <t>IID359</t>
  </si>
  <si>
    <t>IID360</t>
  </si>
  <si>
    <t>IID361</t>
  </si>
  <si>
    <t>ICL88</t>
  </si>
  <si>
    <t>IID385</t>
  </si>
  <si>
    <t>IID386</t>
  </si>
  <si>
    <t>ICL72</t>
  </si>
  <si>
    <t>ICL74</t>
  </si>
  <si>
    <t>IID315</t>
  </si>
  <si>
    <t>IID316</t>
  </si>
  <si>
    <t>IID317</t>
  </si>
  <si>
    <t>ICL84</t>
  </si>
  <si>
    <t>IID362</t>
  </si>
  <si>
    <t>IID363</t>
  </si>
  <si>
    <t>IID364</t>
  </si>
  <si>
    <t>IID365</t>
  </si>
  <si>
    <t>IID366</t>
  </si>
  <si>
    <t>IID367</t>
  </si>
  <si>
    <t>IID368</t>
  </si>
  <si>
    <t>IID369</t>
  </si>
  <si>
    <t>ICL87</t>
  </si>
  <si>
    <t>IID382</t>
  </si>
  <si>
    <t>IID383</t>
  </si>
  <si>
    <t>IID384</t>
  </si>
  <si>
    <t>明細行参照インボイス文書</t>
  </si>
  <si>
    <t>明細行参照インボイス文書番号</t>
  </si>
  <si>
    <t>明細行参照インボイス文書発行日</t>
  </si>
  <si>
    <t>明細行参照インボイス文書履歴番号</t>
  </si>
  <si>
    <t>明細行参照インボイス文書情報</t>
  </si>
  <si>
    <t>明細行参照インボイス明細行番号</t>
  </si>
  <si>
    <t>明細行調整</t>
  </si>
  <si>
    <t>（鑑ヘッダ参照）文書情報</t>
  </si>
  <si>
    <t>文書ヘッダ返金・追加請求識別コード</t>
  </si>
  <si>
    <t>ID13</t>
  </si>
  <si>
    <t>ID14</t>
  </si>
  <si>
    <t>IID181</t>
  </si>
  <si>
    <t>ICL64</t>
  </si>
  <si>
    <t>IID272</t>
  </si>
  <si>
    <t>IID273</t>
  </si>
  <si>
    <t>ICL56</t>
  </si>
  <si>
    <t>IID235</t>
  </si>
  <si>
    <t>IID236</t>
  </si>
  <si>
    <t>IID237</t>
  </si>
  <si>
    <t>IID238</t>
  </si>
  <si>
    <t>出荷回答書</t>
  </si>
  <si>
    <t>コードの発番機関コード</t>
    <phoneticPr fontId="23"/>
  </si>
  <si>
    <t>IBT-037</t>
    <phoneticPr fontId="23"/>
  </si>
  <si>
    <t>IBT-039</t>
    <phoneticPr fontId="23"/>
  </si>
  <si>
    <t>IBT-047</t>
    <phoneticPr fontId="23"/>
  </si>
  <si>
    <t>IBT-046</t>
    <phoneticPr fontId="23"/>
  </si>
  <si>
    <t>IBT-046-1</t>
    <phoneticPr fontId="23"/>
  </si>
  <si>
    <t>IBT-047-1</t>
    <phoneticPr fontId="23"/>
  </si>
  <si>
    <t>インボイス文書の発行時刻，またはインボイス文書の書面上の発行異国。</t>
    <rPh sb="10" eb="12">
      <t>ジコｋウ</t>
    </rPh>
    <rPh sb="30" eb="32">
      <t>イコｋウ</t>
    </rPh>
    <phoneticPr fontId="23"/>
  </si>
  <si>
    <t>IBT-168</t>
    <phoneticPr fontId="23"/>
  </si>
  <si>
    <t>IBT-054</t>
    <phoneticPr fontId="23"/>
  </si>
  <si>
    <t>Description</t>
    <phoneticPr fontId="23"/>
  </si>
  <si>
    <t>説明</t>
    <rPh sb="0" eb="2">
      <t>セツメイ</t>
    </rPh>
    <phoneticPr fontId="23"/>
  </si>
  <si>
    <t>IBT-061</t>
    <phoneticPr fontId="23"/>
  </si>
  <si>
    <t>IBT-060-1</t>
    <phoneticPr fontId="23"/>
  </si>
  <si>
    <t>IBT-061-1</t>
    <phoneticPr fontId="23"/>
  </si>
  <si>
    <t>IBT-071-1</t>
    <phoneticPr fontId="23"/>
  </si>
  <si>
    <t>IBT-077</t>
    <phoneticPr fontId="23"/>
  </si>
  <si>
    <t>IBT-079</t>
    <phoneticPr fontId="23"/>
  </si>
  <si>
    <t>IBT-182</t>
    <phoneticPr fontId="23"/>
  </si>
  <si>
    <t>IBT-179</t>
    <phoneticPr fontId="23"/>
  </si>
  <si>
    <t>IBT-180</t>
    <phoneticPr fontId="23"/>
  </si>
  <si>
    <t>IBT-181</t>
    <phoneticPr fontId="23"/>
  </si>
  <si>
    <t>税スキーマ</t>
    <phoneticPr fontId="23"/>
  </si>
  <si>
    <t>1..1</t>
    <phoneticPr fontId="23"/>
  </si>
  <si>
    <t>IBT-102-1</t>
    <phoneticPr fontId="23"/>
  </si>
  <si>
    <t>IBT-095-1</t>
    <phoneticPr fontId="23"/>
  </si>
  <si>
    <t>Code</t>
    <phoneticPr fontId="23"/>
  </si>
  <si>
    <t>ubl:Invoice/cac:TaxTotal[cbc:TaxAmount/@currencyID=/Invoice/cbc:TaxCurrencyCode]</t>
    <phoneticPr fontId="23"/>
  </si>
  <si>
    <t>ubl:Invoice/cac:TaxTotal[cbc:TaxAmount/@currencyID=/Invoice/cbc:TaxCurrencyCode]/cbc:TaxAmount</t>
  </si>
  <si>
    <t>ubl:Invoice/cac:TaxTotal[cbc:TaxAmount/@currencyID=/Invoice/cbc:TaxCurrencyCode]/cac:TaxSubtotal</t>
  </si>
  <si>
    <t>ubl:Invoice/cac:TaxTotal[cbc:TaxAmount/@currencyID=/Invoice/cbc:TaxCurrencyCode]/cac:TaxSubtotal/cbc:TaxAmount</t>
  </si>
  <si>
    <t>ubl:Invoice/cac:TaxTotal/cac:TaxSubtotal[cbc:TaxAmount/@currencyID=/Invoice/cbc:TaxCurrencyCode]/cac:TaxCategory/cbc:ID</t>
  </si>
  <si>
    <t>ubl:Invoice/cac:TaxTotal/cac:TaxSubtotal[cbc:TaxAmount/@currencyID=/Invoice/cbc:TaxCurrencyCode]/cac:TaxCategory/cbc:Percent</t>
  </si>
  <si>
    <t>ubl:Invoice/cac:TaxTotal[cbc:TaxAmount/@currencyID=/Invoice/cbc:DocumentCurrencyCode]/cac:TaxSubtotal/cbc:TaxableAmount</t>
  </si>
  <si>
    <t>UBLsyntaxbinding</t>
  </si>
  <si>
    <t>ubl:Invoice/cac:TaxTotal[cbc:TaxAmount/@currencyID=/Invoice/cbc:DocumentCurrencyCode]/cac:TaxSubtotal</t>
    <phoneticPr fontId="23"/>
  </si>
  <si>
    <t>ubl:Invoice/cac:TaxTotal[cbc:TaxAmount/@currencyID=/Invoice/cbc:DocumentCurrencyCode]/cac:TaxSubtotal/cbc:TaxAmount</t>
    <phoneticPr fontId="23"/>
  </si>
  <si>
    <t>ubl:Invoice/cac:TaxTotal[cbc:TaxAmount/@currencyID=/Invoice/cbc:DocumentCurrencyCode]/cac:TaxSubtotal/cac:TaxCategory/cbc:ID</t>
    <phoneticPr fontId="23"/>
  </si>
  <si>
    <t>ubl:Invoice/cac:TaxTotal[cbc:TaxAmount/@currencyID=/Invoice/cbc:DocumentCurrencyCode]/cac:TaxSubtotal/cac:TaxCategory/cbc:Percent</t>
    <phoneticPr fontId="23"/>
  </si>
  <si>
    <t>ubl:Invoice/cbc:AccountingCost</t>
    <phoneticPr fontId="23"/>
  </si>
  <si>
    <t>IBT-176</t>
    <phoneticPr fontId="23"/>
  </si>
  <si>
    <t>売り手が発注者に交付する月締め統合請求文書（メッセージ）</t>
  </si>
  <si>
    <t>売り手に関する情報のグループ</t>
  </si>
  <si>
    <t>売り手コード</t>
  </si>
  <si>
    <t>売り手国際企業コード</t>
  </si>
  <si>
    <t>売り手の受注部門を表すコード。</t>
  </si>
  <si>
    <t>売り手担当名</t>
  </si>
  <si>
    <t>売り手連絡先の個人の、文字で表現された名前。</t>
  </si>
  <si>
    <t>売り手部門名</t>
  </si>
  <si>
    <t>売り手の受注部門の名称。</t>
  </si>
  <si>
    <t>売り手担当コード</t>
  </si>
  <si>
    <t>売り手個人を表すコード</t>
  </si>
  <si>
    <t>売り手電話番号</t>
  </si>
  <si>
    <t>売り手の電話番号。</t>
  </si>
  <si>
    <t>売り手FAX番号</t>
  </si>
  <si>
    <t>売り手のFAX番号</t>
  </si>
  <si>
    <t>売り手メールアドレス</t>
  </si>
  <si>
    <t>売り手の電子メールアドレス。</t>
  </si>
  <si>
    <t>売り手住所に関する情報のグループ</t>
  </si>
  <si>
    <t>売り手の郵便番号。</t>
  </si>
  <si>
    <t>売り手住所1</t>
  </si>
  <si>
    <t>売り手の住所1行目。</t>
  </si>
  <si>
    <t>売り手住所2</t>
  </si>
  <si>
    <t>売り手の住所2行目。</t>
  </si>
  <si>
    <t>売り手住所3</t>
  </si>
  <si>
    <t>売り手の住所3行目。</t>
  </si>
  <si>
    <t>売り手国識別子</t>
  </si>
  <si>
    <t>売り手の国ID。デフォルトは「JP」</t>
  </si>
  <si>
    <t>この明細文書が参照する売り手が付番した納品書番号</t>
  </si>
  <si>
    <t>売り手が品目を特定するために付与した識別子</t>
  </si>
  <si>
    <t>買い手に関する情報のグループ</t>
  </si>
  <si>
    <t>買い手コード</t>
  </si>
  <si>
    <t>買い手国際企業コード</t>
  </si>
  <si>
    <t>買い手部門コード</t>
  </si>
  <si>
    <t>買い手の発注部門を表すコード。</t>
  </si>
  <si>
    <t>買い手担当名</t>
  </si>
  <si>
    <t>買い手の発注担当者の名称</t>
  </si>
  <si>
    <t>買い手部門名</t>
  </si>
  <si>
    <t>買い手の発注部門の名称。</t>
  </si>
  <si>
    <t>買い手担当コード</t>
  </si>
  <si>
    <t>買い手個人を表すコード</t>
  </si>
  <si>
    <t>買い手電話番号</t>
  </si>
  <si>
    <t>買い手の電話番号。</t>
  </si>
  <si>
    <t>買い手FAX番号</t>
  </si>
  <si>
    <t>買い手のFAX番号</t>
  </si>
  <si>
    <t>買い手メールアドレス</t>
  </si>
  <si>
    <t>買い手の電子メールアドレス。</t>
  </si>
  <si>
    <t>買い手住所に関する情報のグループ</t>
  </si>
  <si>
    <t>買い手の郵便番号。</t>
  </si>
  <si>
    <t>買い手住所1</t>
  </si>
  <si>
    <t>買い手の住所1行目。</t>
  </si>
  <si>
    <t>買い手住所2</t>
  </si>
  <si>
    <t>買い手の住所2行目。</t>
  </si>
  <si>
    <t>買い手住所3</t>
  </si>
  <si>
    <t>買い手の住所3行目。</t>
  </si>
  <si>
    <t>買い手国識別子</t>
  </si>
  <si>
    <t>買い手の国ID。デフォルトは「JP」</t>
  </si>
  <si>
    <t>IBT-045</t>
    <phoneticPr fontId="23"/>
  </si>
  <si>
    <t>IBT-184</t>
    <phoneticPr fontId="23"/>
  </si>
  <si>
    <t>IBT-167</t>
    <phoneticPr fontId="23"/>
  </si>
  <si>
    <t>IBG-30</t>
    <phoneticPr fontId="23"/>
  </si>
  <si>
    <t>IBT-157-1</t>
    <phoneticPr fontId="23"/>
  </si>
  <si>
    <t>明細行課税分類譲渡資産金額（税込み）</t>
    <phoneticPr fontId="23"/>
  </si>
  <si>
    <t>IBT-201</t>
    <phoneticPr fontId="23"/>
  </si>
  <si>
    <t>/Invoice</t>
    <phoneticPr fontId="23"/>
  </si>
  <si>
    <t>IBG-00</t>
    <phoneticPr fontId="23"/>
  </si>
  <si>
    <t>Invoice</t>
    <phoneticPr fontId="23"/>
  </si>
  <si>
    <t>デジタルインボイス</t>
    <phoneticPr fontId="23"/>
  </si>
  <si>
    <t>CL0</t>
    <phoneticPr fontId="23"/>
  </si>
  <si>
    <t>鑑ヘッダ</t>
  </si>
  <si>
    <t>インボイス文書決済／鑑ヘッダ税グループ</t>
  </si>
  <si>
    <t>文書ヘッダ</t>
  </si>
  <si>
    <t>semSort</t>
  </si>
  <si>
    <t>鑑ヘッダ\n文書ヘッダ\n明細行</t>
  </si>
  <si>
    <t>Allowed mime codes:\napplication/pdf\nimage/png\nimage/jpeg\ntext/csv\napplication/vnd.openxmlformats-officedocument.spreadsheetml.sheet\napplication/vnd.oasis.opendocument. spreadsheet</t>
  </si>
  <si>
    <t>許可されているMIMEコード:\napplication/pdf\nimage/png\nimage/jpeg\ntext/csv\napplication/vnd.openxmlformats-officedocument.spreadsheetml.sheet\napplication/vnd.oasis.opendocument. Spreadsheet</t>
  </si>
  <si>
    <t>登録された買い手の適格請求書発行事業者登録番号\n（免税事業者についてはなし）</t>
  </si>
  <si>
    <t>①文書タイプコード＝単一文書の場合\n　課税分類毎に計算した税額＝ヘッダ課税分類譲渡資産合計金額（税抜き）×ヘッダ税率\n算出した税額は切り上げ、切り捨て、四捨五入のいずれかで処理し、税額は整数とする\n②文書タイプコード＝統合文書の場合\n　消費税額計算はヘッダ税クラスでは行わない。　</t>
  </si>
  <si>
    <t>課税分類毎の税額計算のための率。\n</t>
  </si>
  <si>
    <t>インボイス文書の総合計金額（税抜き）\n=ヘッダ譲渡資産合計金額（税抜き）ーヘッダ返金合計金額+ヘッダ追加請求合計金額</t>
  </si>
  <si>
    <t>インボイス文書の総合計金額（税込み）＝\nインボイス文書総合計金額（税抜き）＋ヘッダ総合計税額\n+未決済総合計金額</t>
  </si>
  <si>
    <t>ヘッダ調整金額\n'＝（修正インボイス金額ー誤りインボイス金額）\n調整ユースケースでは必須</t>
  </si>
  <si>
    <t>ヘッダ調整額、ヘッダ調整税額の＋ーを識別するコード\n調整ユースケースでは必須</t>
  </si>
  <si>
    <t>ヘッダの調整税額\n＝修正インボイス税額ー誤りインボイス税額</t>
  </si>
  <si>
    <t>この明細文書が参照する納品書のタイプを識別するコード\nデフォルトは「納品書」</t>
  </si>
  <si>
    <t>この明細文書が参照する納品書の類型（適格請求書等対応、適格請求書等部分対応、適格請求書非適合）を識別するコード\nデフォルトは「適格請求書非適合」</t>
  </si>
  <si>
    <t>この明細文書が参照する納品書のサブタイプを識別するコード\nデフォルトは「納品書」</t>
  </si>
  <si>
    <t>ヘッダ返金とヘッダ追加請求を識別するコード。\nデフォルトは返金</t>
  </si>
  <si>
    <t>この明細行の取引類型（資産譲渡、返金・追加請求、調整等）を識別するコード。\n=101：資産譲渡（デフォルト）\n＝102：返金\n=103：追加請求\n=104：調整（修正差月請求）</t>
  </si>
  <si>
    <t>●定貫品目の数量単位指定が「セット」の場合：1セット当たりのバラ数量。\n●定貫品目の数量単位指定が「個」の場合：利用しない\n●不定貫品目の数量単位指定の場合：\n　利用しない。\n●ハイブリッド品目の場合：指定した定貫品目数量単位の1単位当たりの重量等</t>
  </si>
  <si>
    <t>明細行の取引方向を識別するコード\nデフォルトは「プラス」\n明細行取引類型コードが「返金・追加請求」「調整」を指定場合に利用する。\n金額の「プラス」「マイナス」表示を許容する場合は実装しない。</t>
  </si>
  <si>
    <t>この明細行の返金金額。\n契約単価×返金数量、または金額。\n契約単価×返金数量で指定できない場合には金額\n明細行取引類型コード＝「資産譲渡」を指定した場合は利用しない。</t>
  </si>
  <si>
    <t>この明細行の追加請求金額。\n契約単価×追加請求数量、または金額。\n契約単価×追加請求数量で指定できない場合には金額\n明細行取引類型コード＝「資産譲渡」を指定した場合は利用しない。</t>
  </si>
  <si>
    <t>発注者と売り手が合意した明細発注品の単価。単価基準数量と単価基準数量単位の指定に従う。\n税込み、税抜きの識別はヘッダ部の「UN01013096：税計算方式」で指定（指定がない場合（デフォルト）は税抜き）。</t>
  </si>
  <si>
    <t>PINT syntax sort</t>
  </si>
  <si>
    <t>VAT以外の固定値</t>
  </si>
  <si>
    <t>税の種類を示すコード。VAT固定</t>
  </si>
  <si>
    <t>税の種類を示すコード。VAT以外固定</t>
  </si>
  <si>
    <t>//rsm:CIIHSupplyChainTradeTransaction/ram:IncludedCIILSupplyChainTradeLineItem/ram:SpecifiedCIILSupplyChainTradeSettlement/ram:ApplicableCITradeTax[ram:CurrencyCode=//rsm:CIIHSupplyChainTradeTransaction/ram:ApplicableCIIHSupplyChainTradeSettlement/ram:InvoiceCurrencyCode]</t>
  </si>
  <si>
    <t>//rsm:CIIHSupplyChainTradeTransaction/ram:IncludedCIILSupplyChainTradeLineItem/ram:SpecifiedCIILSupplyChainTradeSettlement/ram:ApplicableCITradeTax[ram:CurrencyCode=//rsm:CIIHSupplyChainTradeTransaction/ram:ApplicableCIIHSupplyChainTradeSettlement/ram:InvoiceCurrencyCode]/ram:CalculatedAmount</t>
  </si>
  <si>
    <t>//rsm:CIIHSupplyChainTradeTransaction/ram:IncludedCIILSupplyChainTradeLineItem/ram:SpecifiedCIILSupplyChainTradeSettlement/ram:ApplicableCITradeTax[ram:CurrencyCode=//rsm:CIIHSupplyChainTradeTransaction/ram:ApplicableCIIHSupplyChainTradeSettlement/ram:InvoiceCurrencyCode]/ram:TypeCode</t>
  </si>
  <si>
    <t>//rsm:CIIHSupplyChainTradeTransaction/ram:IncludedCIILSupplyChainTradeLineItem/ram:SpecifiedCIILSupplyChainTradeSettlement/ram:ApplicableCITradeTax[ram:CurrencyCode=//rsm:CIIHSupplyChainTradeTransaction/ram:ApplicableCIIHSupplyChainTradeSettlement/ram:InvoiceCurrencyCode]/ram:BasisAmount</t>
  </si>
  <si>
    <t>//rsm:CIIHSupplyChainTradeTransaction/ram:IncludedCIILSupplyChainTradeLineItem/ram:SpecifiedCIILSupplyChainTradeSettlement/ram:ApplicableCITradeTax[ram:CurrencyCode=//rsm:CIIHSupplyChainTradeTransaction/ram:ApplicableCIIHSupplyChainTradeSettlement/ram:InvoiceCurrencyCode]/ram:CategoryCode</t>
  </si>
  <si>
    <t>//rsm:CIIHSupplyChainTradeTransaction/ram:IncludedCIILSupplyChainTradeLineItem/ram:SpecifiedCIILSupplyChainTradeSettlement/ram:ApplicableCITradeTax[ram:CurrencyCode=//rsm:CIIHSupplyChainTradeTransaction/ram:ApplicableCIIHSupplyChainTradeSettlement/ram:InvoiceCurrencyCode]/ram:CurrencyCode</t>
  </si>
  <si>
    <t>//rsm:CIIHSupplyChainTradeTransaction/ram:IncludedCIILSupplyChainTradeLineItem/ram:SpecifiedCIILSupplyChainTradeSettlement/ram:ApplicableCITradeTax[ram:CurrencyCode=//rsm:CIIHSupplyChainTradeTransaction/ram:ApplicableCIIHSupplyChainTradeSettlement/ram:InvoiceCurrencyCode]/ram:CategoryName</t>
  </si>
  <si>
    <t>//rsm:CIIHSupplyChainTradeTransaction/ram:IncludedCIILSupplyChainTradeLineItem/ram:SpecifiedCIILSupplyChainTradeSettlement/ram:ApplicableCITradeTax[ram:CurrencyCode=//rsm:CIIHSupplyChainTradeTransaction/ram:ApplicableCIIHSupplyChainTradeSettlement/ram:InvoiceCurrencyCode]/ram:RateApplicablePercent</t>
  </si>
  <si>
    <t>//rsm:CIIHSupplyChainTradeTransaction/ram:IncludedCIILSupplyChainTradeLineItem/ram:SpecifiedCIILSupplyChainTradeSettlement/ram:ApplicableCITradeTax[ram:CurrencyCode=//rsm:CIIHSupplyChainTradeTransaction/ram:ApplicableCIIHSupplyChainTradeSettlement/ram:InvoiceCurrencyCode]/ram:GrandTotalAmount</t>
  </si>
  <si>
    <t>//rsm:CIIHSupplyChainTradeTransaction/ram:IncludedCIILSupplyChainTradeLineItem/ram:SpecifiedCIILSupplyChainTradeSettlement/ram:ApplicableCITradeTax[ram:CurrencyCode=//rsm:CIIHSupplyChainTradeTransaction/ram:ApplicableCIIHSupplyChainTradeSettlement/ram:InvoiceCurrencyCode]/ram:CalculationMethodCode</t>
  </si>
  <si>
    <t>//rsm:CIIHSupplyChainTradeTransaction/ram:IncludedCIILSupplyChainTradeLineItem/ram:SpecifiedCIILSupplyChainTradeSettlement/ram:ApplicableCITradeTax[ram:CurrencyCode=//rsm:CIIHSupplyChainTradeTransaction/ram:ApplicableCIIHSupplyChainTradeSettlement/ram:InvoiceCurrencyCode]/ram:LocalTaxSystemID</t>
  </si>
  <si>
    <t>//rsm:CIIHSupplyChainTradeTransaction/ram:IncludedCIILSupplyChainTradeLineItem/ram:SpecifiedCIILSupplyChainTradeSettlement/ram:ApplicableCITradeTax[ram:CurrencyCode=//rsm:CIIHSupplyChainTradeTransaction/ram:ApplicableCIIHSupplyChainTradeSettlement/ram:TaxCurrencyCode]</t>
  </si>
  <si>
    <t>//rsm:CIIHSupplyChainTradeTransaction/ram:IncludedCIILSupplyChainTradeLineItem/ram:SpecifiedCIILSupplyChainTradeSettlement/ram:ApplicableCITradeTax[ram:CurrencyCode=//rsm:CIIHSupplyChainTradeTransaction/ram:ApplicableCIIHSupplyChainTradeSettlement/ram:TaxCurrencyCode]/ram:CalculatedAmount</t>
  </si>
  <si>
    <t>//rsm:CIIHSupplyChainTradeTransaction/ram:IncludedCIILSupplyChainTradeLineItem/ram:SpecifiedCIILSupplyChainTradeSettlement/ram:ApplicableCITradeTax[ram:CurrencyCode=//rsm:CIIHSupplyChainTradeTransaction/ram:ApplicableCIIHSupplyChainTradeSettlement/ram:TaxCurrencyCode]/ram:BasisAmount</t>
  </si>
  <si>
    <t>//rsm:CIIHSupplyChainTradeTransaction/ram:IncludedCIILSupplyChainTradeLineItem/ram:SpecifiedCIILSupplyChainTradeSettlement/ram:ApplicableCITradeTax[ram:CurrencyCode=//rsm:CIIHSupplyChainTradeTransaction/ram:ApplicableCIIHSupplyChainTradeSettlement/ram:TaxCurrencyCode]/ram:CategoryCode</t>
  </si>
  <si>
    <t>//rsm:CIIHSupplyChainTradeTransaction/ram:IncludedCIILSupplyChainTradeLineItem/ram:SpecifiedCIILSupplyChainTradeSettlement/ram:ApplicableCITradeTax[ram:CurrencyCode=//rsm:CIIHSupplyChainTradeTransaction/ram:ApplicableCIIHSupplyChainTradeSettlement/ram:TaxCurrencyCode]/ram:CurrencyCode</t>
  </si>
  <si>
    <t>//rsm:CIIHSupplyChainTradeTransaction/ram:IncludedCIILSupplyChainTradeLineItem/ram:SpecifiedCIILSupplyChainTradeSettlement/ram:ApplicableCITradeTax[ram:CurrencyCode=//rsm:CIIHSupplyChainTradeTransaction/ram:ApplicableCIIHSupplyChainTradeSettlement/ram:TaxCurrencyCode]/ram:RateApplicablePercent</t>
  </si>
  <si>
    <t>明細行追加請求フラグ</t>
  </si>
  <si>
    <t>この明細行が追加請求（チャージ）か識別する識別子。\n固定値 fault=Allowance</t>
  </si>
  <si>
    <t>Indicator</t>
  </si>
  <si>
    <t>この明細行が追加請求（チャージ）か識別する識別子。\n固定値 true=Charge</t>
  </si>
  <si>
    <t>この明細行が追加請求（チャージ）か識別する識別子。\n固定値 true=harge</t>
  </si>
  <si>
    <t>/Invoice/cac:AllowanceCharge[cbc:ChargeIndicator=true()]/cbc:ChargeIndicator</t>
  </si>
  <si>
    <t>/Invoice/cac:TaxTotal[cbc:TaxAmount/@currencyID=/Invoice/cbc:TaxCurrencyCode]/cac:TaxSubtotal/cac:TaxCategory/cac:TaxScheme/cbc:ID</t>
  </si>
  <si>
    <t>/rsm:SMEinvoice</t>
  </si>
  <si>
    <t>//rsm:CIExchangedDocumentContext</t>
  </si>
  <si>
    <t>//rsm:CIExchangedDocumentContext/ram:SpecifiedTransactionID</t>
  </si>
  <si>
    <t>//rsm:CIExchangedDocumentContext/ram:BusinessProcessSpecifiedCIDocumentContextParameter</t>
  </si>
  <si>
    <t>//rsm:CIExchangedDocumentContext/ram:BusinessProcessSpecifiedCIDocumentContextParameter/ram:ID</t>
  </si>
  <si>
    <t>//rsm:CIExchangedDocumentContext/ram:BusinessProcessSpecifiedCIDocumentContextParameter/ram:Value</t>
  </si>
  <si>
    <t>//rsm:CIExchangedDocumentContext/ram:BusinessProcessSpecifiedCIDocumentContextParameter/ram:SpecifiedCIDocumentVersion</t>
  </si>
  <si>
    <t>//rsm:CIExchangedDocumentContext/ram:BusinessProcessSpecifiedCIDocumentContextParameter/ram:SpecifiedCIDocumentVersion/ram:ID</t>
  </si>
  <si>
    <t>//rsm:CIExchangedDocumentContext/ram:ScenarioSpecifiedCIDocumentContextParameter</t>
  </si>
  <si>
    <t>//rsm:CIExchangedDocumentContext/ram:ScenarioSpecifiedCIDocumentContextParameter/ram:ID</t>
  </si>
  <si>
    <t>//rsm:CIExchangedDocumentContext/ram:ScenarioSpecifiedCIDocumentContextParameter/ram:Value</t>
  </si>
  <si>
    <t>//rsm:CIExchangedDocumentContext/ram:ApplicationSpecifiedCIDocumentContextParameter</t>
  </si>
  <si>
    <t>//rsm:CIExchangedDocumentContext/ram:ApplicationSpecifiedCIDocumentContextParameter/ram:ID</t>
  </si>
  <si>
    <t>//rsm:CIExchangedDocumentContext/ram:ApplicationSpecifiedCIDocumentContextParameter/ram:Value</t>
  </si>
  <si>
    <t>//rsm:CIExchangedDocumentContext/ram:SubsetSpecifiedCIDocumentContextParameter</t>
  </si>
  <si>
    <t>//rsm:CIExchangedDocumentContext/ram:SubsetSpecifiedCIDocumentContextParameter/ram:ID</t>
  </si>
  <si>
    <t>//rsm:CIExchangedDocumentContext/ram:SubsetSpecifiedCIDocumentContextParameter/ram:Value</t>
  </si>
  <si>
    <t>//rsm:CIExchangedDocumentContext/ram:SubsetSpecifiedCIDocumentContextParameter/ram:SpecifiedCIDocumentVersion</t>
  </si>
  <si>
    <t>//rsm:CIExchangedDocumentContext/ram:SubsetSpecifiedCIDocumentContextParameter/ram:SpecifiedCIDocumentVersion/ram:ID</t>
  </si>
  <si>
    <t>//rsm:CIIHExchangedDocument</t>
  </si>
  <si>
    <t>//rsm:CIIHExchangedDocument/ram:ID</t>
  </si>
  <si>
    <t>//rsm:CIIHExchangedDocument/ram:Name</t>
  </si>
  <si>
    <t>//rsm:CIIHExchangedDocument/ram:TypeCode</t>
  </si>
  <si>
    <t>//rsm:CIIHExchangedDocument/ram:PurposeCode</t>
  </si>
  <si>
    <t>//rsm:CIIHExchangedDocument/ram:PreviousRevisionID</t>
  </si>
  <si>
    <t>//rsm:CIIHExchangedDocument/ram:CategoryCode</t>
  </si>
  <si>
    <t>//rsm:CIIHExchangedDocument/ram:SubtypeCode</t>
  </si>
  <si>
    <t>//rsm:CIIHExchangedDocument/ram:IncludedCINote</t>
  </si>
  <si>
    <t>//rsm:CIIHExchangedDocument/ram:IncludedCINote/ram:Subject</t>
  </si>
  <si>
    <t>//rsm:CIIHExchangedDocument/ram:IncludedCINote/ram:Content</t>
  </si>
  <si>
    <t>//rsm:CIIHExchangedDocument/ram:IncludedCINote/ram:ID</t>
  </si>
  <si>
    <t>//rsm:CIIHExchangedDocument/ram:ReferenceCIReferencedDocument</t>
  </si>
  <si>
    <t>//rsm:CIIHExchangedDocument/ram:ReferenceCIReferencedDocument/ram:IssuerAssignedID</t>
  </si>
  <si>
    <t>//rsm:CIIHExchangedDocument/ram:ReferenceCIReferencedDocument/ram:ReferenceTypeCode</t>
  </si>
  <si>
    <t>//rsm:CIIHExchangedDocument/ram:ReferenceCIReferencedDocument/ram:RevisionID</t>
  </si>
  <si>
    <t>//rsm:CIIHExchangedDocument/ram:ReferenceCIReferencedDocument/ram:Information</t>
  </si>
  <si>
    <t>//rsm:CIIHExchangedDocument/ram:ReferenceCIReferencedDocument/ram:TypeCode</t>
  </si>
  <si>
    <t>//rsm:CIIHExchangedDocument/ram:ReferenceCIReferencedDocument/ram:AttachmentBinaryObject</t>
  </si>
  <si>
    <t>//rsm:CIIHExchangedDocument/ram:ReferenceCIReferencedDocument/ram:SubtypeCode</t>
  </si>
  <si>
    <t>//rsm:CIIHExchangedDocument/ram:AttachedSpecifiedBinaryFile</t>
  </si>
  <si>
    <t>//rsm:CIIHExchangedDocument/ram:AttachedSpecifiedBinaryFile/ram:ID</t>
  </si>
  <si>
    <t>//rsm:CIIHExchangedDocument/ram:AttachedSpecifiedBinaryFile/ram:MIMECode</t>
  </si>
  <si>
    <t>//rsm:CIIHExchangedDocument/ram:AttachedSpecifiedBinaryFile/ram:FileName</t>
  </si>
  <si>
    <t>//rsm:CIIHExchangedDocument/ram:AttachedSpecifiedBinaryFile/ram:URIID</t>
  </si>
  <si>
    <t>//rsm:CIIHExchangedDocument/ram:AttachedSpecifiedBinaryFile/ram:Description</t>
  </si>
  <si>
    <t>請求先／国際アドレスグループ</t>
  </si>
  <si>
    <t>//rsm:CIExchangedDocumentContext/ram:ProcessingTransactionDateTime/udt:DateTimeString</t>
  </si>
  <si>
    <t>//rsm:CIExchangedDocumentContext/ram:BusinessProcessSpecifiedCIDocumentContextParameter/ram:SpecifiedCIDocumentVersion/ram:IssueDateTime/udt:DateTimeString</t>
  </si>
  <si>
    <t>//rsm:CIExchangedDocumentContext/ram:SubsetSpecifiedCIDocumentContextParameter/ram:SpecifiedCIDocumentVersion/ram:IssueDateTime/udt:DateTimeString</t>
  </si>
  <si>
    <t>//rsm:CIIHExchangedDocument/ram:IssueDateTime/udt:DateTimeString</t>
  </si>
  <si>
    <t>//rsm:CIIHExchangedDocument/ram:ReferenceCIReferencedDocument/ram:IssueDateTime/udt:DateTimeString</t>
  </si>
  <si>
    <t>//rsm:CIIHSupplyChainTradeTransaction/ram:ApplicableCIIHSupplyChainTradeSettlement/ram:InvoiceApplicableCITradeCurrencyExchange/ram:ConversionRateDateTime/udt:DateTimeString</t>
  </si>
  <si>
    <t>//rsm:CIIHSupplyChainTradeTransaction/ram:ApplicableCIIHSupplyChainTradeSettlement/ram:PaymentApplicableCITradeCurrencyExchange/ram:ConversionRateDateTime/udt:DateTimeString</t>
  </si>
  <si>
    <t>//rsm:CIIHSupplyChainTradeTransaction/ram:ApplicableCIIHSupplyChainTradeSettlement/ram:SpecifiedAdvancePayment/ram:ReceivedDateTime/udt:DateTimeString</t>
  </si>
  <si>
    <t>//rsm:CIIHSupplyChainTradeTransaction/ram:ApplicableCIIHSupplyChainTradeSettlement/ram:OutstandingSpecifiedCIIHTradeSettlementMonetarySummation/ram:SpecifiedCIReferencedDocument/ram:IssueDateTime/udt:DateTimeString</t>
  </si>
  <si>
    <t>//rsm:CIIHSupplyChainTradeTransaction/ram:ApplicableCIIHSupplyChainTradeSettlement/ram:BillingCISpecifiedPeriod/ram:StartDateTime/udt:DateTimeString</t>
  </si>
  <si>
    <t>//rsm:CIIHSupplyChainTradeTransaction/ram:ApplicableCIIHSupplyChainTradeSettlement/ram:BillingCISpecifiedPeriod/ram:EndDateTime/udt:DateTimeString</t>
  </si>
  <si>
    <t>//rsm:CIIHSupplyChainTradeTransaction/ram:ApplicableCIIHSupplyChainTradeSettlement/ram:SpecifiedCITradePaymentTerms/ram:DueDateDateTime/udt:DateTimeString</t>
  </si>
  <si>
    <t>//rsm:CIIHSupplyChainTradeTransaction/ram:ApplicableCIIHSupplyChainTradeSettlement/ram:SpecifiedCIFinancialAdjustment/ram:InvoiceReferenceCIReferencedDocument/ram:IssueDateTime/udt:DateTimeString</t>
  </si>
  <si>
    <t>//rsm:CIIHSupplyChainTradeTransaction/ram:IncludedCIILSupplyChainTradeLineItem/ram:AssociatedCIILDocumentLineDocument/ram:ReferenceCIReferencedDocument/ram:IssueDateTime/udt:DateTimeString</t>
  </si>
  <si>
    <t>//rsm:CIIHSupplyChainTradeTransaction/ram:IncludedCIILSupplyChainTradeLineItem/ram:SpecifiedCIILSupplyChainTradeSettlement/ram:InvoiceReferencedCIReferencedDocument/ram:IssueDateTime/udt:DateTimeString</t>
  </si>
  <si>
    <t>//rsm:CIIHSupplyChainTradeTransaction/ram:IncludedCIILSupplyChainTradeLineItem/ram:SpecifiedCIILSupplyChainTradeSettlement/ram:AdditionalReferencedCIReferencedDocument/ram:IssueDateTime/udt:DateTimeString</t>
  </si>
  <si>
    <t>//rsm:CIIHSupplyChainTradeTransaction/ram:IncludedCIILSupplyChainTradeLineItem/ram:SpecifiedCIILSupplyChainTradeDelivery/ram:ActualDeliveryCISupplyChainEvent/ram:OccurrenceDateTime/udt:DateTimeString</t>
  </si>
  <si>
    <t>//rsm:CIIHSupplyChainTradeTransaction/ram:IncludedCIILSupplyChainTradeLineItem/ram:SpecifiedCIILSupplyChainTradeSettlement/ram:BillingCISpecifiedPeriod/ram:StartDateTime/udt:DateTimeString</t>
  </si>
  <si>
    <t>//rsm:CIIHSupplyChainTradeTransaction/ram:IncludedCIILSupplyChainTradeLineItem/ram:SpecifiedCIILSupplyChainTradeSettlement/ram:BillingCISpecifiedPeriod/ram:EndDateTime/udt:DateTimeString</t>
  </si>
  <si>
    <t>//rsm:CIIHSupplyChainTradeTransaction/ram:IncludedCIILSupplyChainTradeLineItem/ram:SubordinateCIILBSubordinateTradeLineItem/ram:SpecifiedCIILBSupplyChainTradeSettlement/ram:InvoiceReferencedCIReferencedDocument/ram:IssueDateTime/udt:DateTimeString</t>
  </si>
  <si>
    <t>//rsm:CIIHSupplyChainTradeTransaction/ram:IncludedCIILSupplyChainTradeLineItem/ram:SubordinateCIILBSubordinateTradeLineItem/ram:SpecifiedCIILBSupplyChainTradeSettlement/ram:BillingCISpecifiedPeriod/ram:StartDateTime/udt:DateTimeString</t>
  </si>
  <si>
    <t>//rsm:CIIHSupplyChainTradeTransaction/ram:IncludedCIILSupplyChainTradeLineItem/ram:SubordinateCIILBSubordinateTradeLineItem/ram:SpecifiedCIILBSupplyChainTradeSettlement/ram:BillingCISpecifiedPeriod/ram:EndDateTime/udt:DateTimeString</t>
  </si>
  <si>
    <t>//rsm:CIIHSupplyChainTradeTransaction/ram:IncludedCIILSupplyChainTradeLineItem/ram:SpecifiedCIILSupplyChainTradeSettlement/ram:SpecifiedCIILTradeSettlementMonetarySummation</t>
  </si>
  <si>
    <t>//rsm:CIIHSupplyChainTradeTransaction/ram:IncludedCIILSupplyChainTradeLineItem/ram:SpecifiedCIILSupplyChainTradeSettlement/ram:SpecifiedCIILTradeSettlementMonetarySummation/ram:ChargeTotalAmount</t>
  </si>
  <si>
    <t>//rsm:CIIHSupplyChainTradeTransaction/ram:IncludedCIILSupplyChainTradeLineItem/ram:SpecifiedCIILSupplyChainTradeSettlement/ram:SpecifiedCIILTradeSettlementMonetarySummation/ram:AllowanceTotalAmount</t>
  </si>
  <si>
    <t>//rsm:CIIHSupplyChainTradeTransaction/ram:IncludedCIILSupplyChainTradeLineItem/ram:SpecifiedCIILSupplyChainTradeSettlement/ram:SpecifiedCIILTradeSettlementMonetarySummation/ram:TaxTotalAmount</t>
  </si>
  <si>
    <t>//rsm:CIIHSupplyChainTradeTransaction/ram:IncludedCIILSupplyChainTradeLineItem/ram:SpecifiedCIILSupplyChainTradeSettlement/ram:SpecifiedCIILTradeSettlementMonetarySummation/ram:GrossLineTotalAmount</t>
  </si>
  <si>
    <t>//rsm:CIIHSupplyChainTradeTransaction/ram:IncludedCIILSupplyChainTradeLineItem/ram:SpecifiedCIILSupplyChainTradeSettlement/ram:SpecifiedCIILTradeSettlementMonetarySummation/ram:NetLineTotalAmount</t>
  </si>
  <si>
    <t>//rsm:CIIHSupplyChainTradeTransaction/ram:IncludedCIILSupplyChainTradeLineItem/ram:SpecifiedCIILSupplyChainTradeSettlement/ram:SpecifiedCIILTradeSettlementMonetarySummation/ram:NetIncludingTaxesLineTotalAmount</t>
  </si>
  <si>
    <t>//rsm:CIIHSupplyChainTradeTransaction/ram:IncludedCIILSupplyChainTradeLineItem/ram:SpecifiedCIILSupplyChainTradeSettlement/ram:SpecifiedCIILTradeSettlementMonetarySummation/ram:GrandTotalAmount</t>
  </si>
  <si>
    <t>//rsm:CIIHSupplyChainTradeTransaction/ram:IncludedCIILSupplyChainTradeLineItem/ram:SubordinateCIILBSubordinateTradeLineItem/ram:SpecifiedCIILBSupplyChainTradeDelivery/ram:BilledQuantity/@unitCode</t>
  </si>
  <si>
    <t>//rsm:CIIHSupplyChainTradeTransaction/ram:IncludedCIILSupplyChainTradeLineItem/ram:SubordinateCIILBSubordinateTradeLineItem/ram:SpecifiedCIILBSupplyChainTradeAgreement/ram:NetPriceProductCITradePrice/ram:BasisQuantity/@unitCode</t>
  </si>
  <si>
    <t>//rsm:CIIHSupplyChainTradeTransaction/ram:IncludedCIILSupplyChainTradeLineItem/ram:SpecifiedCIILSupplyChainTradeSettlement/ram:SpecifiedCITradeAllowanceCharge[ram:ChargeIndicator/udt:Indicator=false()]</t>
  </si>
  <si>
    <t>//rsm:CIIHSupplyChainTradeTransaction/ram:IncludedCIILSupplyChainTradeLineItem/ram:SpecifiedCIILSupplyChainTradeSettlement/ram:SpecifiedCITradeAllowanceCharge[ram:ChargeIndicator/udt:Indicator=false()]/ram:ChargeIndicator</t>
  </si>
  <si>
    <t>//rsm:CIIHSupplyChainTradeTransaction/ram:IncludedCIILSupplyChainTradeLineItem/ram:SpecifiedCIILSupplyChainTradeSettlement/ram:SpecifiedCITradeAllowanceCharge[ram:ChargeIndicator/udt:Indicator=false()]/ram:CalculationPercent</t>
  </si>
  <si>
    <t>//rsm:CIIHSupplyChainTradeTransaction/ram:IncludedCIILSupplyChainTradeLineItem/ram:SpecifiedCIILSupplyChainTradeSettlement/ram:SpecifiedCITradeAllowanceCharge[ram:ChargeIndicator/udt:Indicator=false()]/ram:ActualAmount</t>
  </si>
  <si>
    <t>//rsm:CIIHSupplyChainTradeTransaction/ram:IncludedCIILSupplyChainTradeLineItem/ram:SpecifiedCIILSupplyChainTradeSettlement/ram:SpecifiedCITradeAllowanceCharge[ram:ChargeIndicator/udt:Indicator=false()]/ram:ReasonCode</t>
  </si>
  <si>
    <t>//rsm:CIIHSupplyChainTradeTransaction/ram:IncludedCIILSupplyChainTradeLineItem/ram:SpecifiedCIILSupplyChainTradeSettlement/ram:SpecifiedCITradeAllowanceCharge[ram:ChargeIndicator/udt:Indicator=false()]/ram:Reason</t>
  </si>
  <si>
    <t>//rsm:CIIHSupplyChainTradeTransaction/ram:IncludedCIILSupplyChainTradeLineItem/ram:SpecifiedCIILSupplyChainTradeSettlement/ram:SpecifiedCITradeAllowanceCharge[ram:ChargeIndicator/udt:Indicator=false()]/ram:BasisAmount</t>
  </si>
  <si>
    <t>//rsm:CIIHSupplyChainTradeTransaction/ram:IncludedCIILSupplyChainTradeLineItem/ram:SpecifiedCIILSupplyChainTradeSettlement/ram:SpecifiedCITradeAllowanceCharge[ram:ChargeIndicator/udt:Indicator=false()]/ram:CategoryCITradeTax</t>
  </si>
  <si>
    <t>//rsm:CIIHSupplyChainTradeTransaction/ram:IncludedCIILSupplyChainTradeLineItem/ram:SpecifiedCIILSupplyChainTradeSettlement/ram:SpecifiedCITradeAllowanceCharge[ram:ChargeIndicator/udt:Indicator=false()]/ram:CategoryCITradeTax/ram:CalculatedRate</t>
  </si>
  <si>
    <t>//rsm:CIIHSupplyChainTradeTransaction/ram:IncludedCIILSupplyChainTradeLineItem/ram:SpecifiedCIILSupplyChainTradeSettlement/ram:SpecifiedCITradeAllowanceCharge[ram:ChargeIndicator/udt:Indicator=false()]/ram:CategoryCITradeTax/ram:CategoryCode</t>
  </si>
  <si>
    <t>//rsm:CIIHSupplyChainTradeTransaction/ram:IncludedCIILSupplyChainTradeLineItem/ram:SpecifiedCIILSupplyChainTradeSettlement/ram:SpecifiedCITradeAllowanceCharge[ram:ChargeIndicator/udt:Indicator=true()]</t>
  </si>
  <si>
    <t>//rsm:CIIHSupplyChainTradeTransaction/ram:IncludedCIILSupplyChainTradeLineItem/ram:SpecifiedCIILSupplyChainTradeSettlement/ram:SpecifiedCITradeAllowanceCharge[ram:ChargeIndicator/udt:Indicator=true()]/ram:ChargeIndicator</t>
  </si>
  <si>
    <t>//rsm:CIIHSupplyChainTradeTransaction/ram:IncludedCIILSupplyChainTradeLineItem/ram:SpecifiedCIILSupplyChainTradeSettlement/ram:SpecifiedCITradeAllowanceCharge[ram:ChargeIndicator/udt:Indicator=true()]/ram:CalculationPercent</t>
  </si>
  <si>
    <t>//rsm:CIIHSupplyChainTradeTransaction/ram:IncludedCIILSupplyChainTradeLineItem/ram:SpecifiedCIILSupplyChainTradeSettlement/ram:SpecifiedCITradeAllowanceCharge[ram:ChargeIndicator/udt:Indicator=true()]/ram:ActualAmount</t>
  </si>
  <si>
    <t>//rsm:CIIHSupplyChainTradeTransaction/ram:IncludedCIILSupplyChainTradeLineItem/ram:SpecifiedCIILSupplyChainTradeSettlement/ram:SpecifiedCITradeAllowanceCharge[ram:ChargeIndicator/udt:Indicator=true()]/ram:ReasonCode</t>
  </si>
  <si>
    <t>//rsm:CIIHSupplyChainTradeTransaction/ram:IncludedCIILSupplyChainTradeLineItem/ram:SpecifiedCIILSupplyChainTradeSettlement/ram:SpecifiedCITradeAllowanceCharge[ram:ChargeIndicator/udt:Indicator=true()]/ram:Reason</t>
  </si>
  <si>
    <t>//rsm:CIIHSupplyChainTradeTransaction/ram:IncludedCIILSupplyChainTradeLineItem/ram:SpecifiedCIILSupplyChainTradeSettlement/ram:SpecifiedCITradeAllowanceCharge[ram:ChargeIndicator/udt:Indicator=true()]/ram:BasisAmount</t>
  </si>
  <si>
    <t>//rsm:CIIHSupplyChainTradeTransaction/ram:IncludedCIILSupplyChainTradeLineItem/ram:SpecifiedCIILSupplyChainTradeSettlement/ram:SpecifiedCITradeAllowanceCharge[ram:ChargeIndicator/udt:Indicator=true()]/ram:CategoryCITradeTax</t>
  </si>
  <si>
    <t>//rsm:CIIHSupplyChainTradeTransaction/ram:IncludedCIILSupplyChainTradeLineItem/ram:SpecifiedCIILSupplyChainTradeSettlement/ram:SpecifiedCITradeAllowanceCharge[ram:ChargeIndicator/udt:Indicator=true()]/ram:CategoryCITradeTax/ram:CalculatedRate</t>
  </si>
  <si>
    <t>//rsm:CIIHSupplyChainTradeTransaction/ram:IncludedCIILSupplyChainTradeLineItem/ram:SpecifiedCIILSupplyChainTradeSettlement/ram:SpecifiedCITradeAllowanceCharge[ram:ChargeIndicator/udt:Indicator=true()]/ram:CategoryCITradeTax/ram:CategoryCode</t>
  </si>
  <si>
    <t>明細文書の課税分類ごとの税に関するグループ。</t>
  </si>
  <si>
    <t>SME_ Consolidated Invoice</t>
  </si>
  <si>
    <t>CIIH_ Exchanged_ Document. Purpose. Code</t>
  </si>
  <si>
    <t>CI_ Trade_ Party. Type. Code</t>
  </si>
  <si>
    <t>税の通貨コード。
属性＝JPY</t>
  </si>
  <si>
    <t>CI_ Trade Settlement_ Payment Means. Paid. Amount</t>
  </si>
  <si>
    <t>鏡ヘッダの明細文書課税分類別税額の合計金
鑑ヘッダでは複数明細文書税額の積み上げだけを行い、税額計算は行わない</t>
  </si>
  <si>
    <t>CI_ Trade_ Payment Terms. Identification. Identifier</t>
  </si>
  <si>
    <t>CI_ Trade_ Payment Terms. Instructed. Amount</t>
  </si>
  <si>
    <t>インボイス文書の総合計金額（税抜き）＝
鑑ヘッダ譲渡資産合計金額（税抜き）＋未決済総合計金額</t>
  </si>
  <si>
    <t>インボイス文書総合計金額（税込み）
＝鑑ヘッダ譲渡資産合計金額（税込み）+未決済総合計金額</t>
  </si>
  <si>
    <t>鑑ヘッダ調整金額
'＝（修正インボイス金額ー誤りインボイス金額）
調整ユースケースでは必須</t>
  </si>
  <si>
    <t>鑑ヘッダ調整額、鑑ヘッダ調整税額の＋ーを識別するコード
調整ユースケースでは必須</t>
  </si>
  <si>
    <t>鑑ヘッダの調整税額
＝修正インボイス税額ー誤りインボイス税額</t>
  </si>
  <si>
    <t>CIIH_ Supply Chain_ Trade Settlement. Specified. Advance_ Payment</t>
  </si>
  <si>
    <t>Advance_ Payment. Paid. Amount</t>
  </si>
  <si>
    <t>Advance_ Payment. Received. Date Time</t>
  </si>
  <si>
    <t>Advance_ Payment. Identification . Identifier</t>
  </si>
  <si>
    <t>Advance_ Payment. Identified. CI_ Trade_ Payment Terms</t>
  </si>
  <si>
    <t>CIIH_ Supply Chain_ Trade Settlement. Outstanding_ Specified. CIIH_ Trade Settlement_ Monetary Summation</t>
  </si>
  <si>
    <t>未決済総合計金額＝
前回インボイス総合計金額（税込み）ー入金済金額(前回インボイス分)＋追加請求合計額（消費税対象外）ー返金合計額（消費税対象外）</t>
  </si>
  <si>
    <t>CIIH_ Trade Settlement_ Monetary Summation. Specified. CI_ Referenced_ Document</t>
  </si>
  <si>
    <t>未決済合計金額が参照する文書を識別するコード。
属性＝「OI」Previous invoice number</t>
  </si>
  <si>
    <t>未決済合計金額の添付バイナリファイルの有無を識別するコード
なしの場合はNULL（デファクト）
ありの場合は鑑ヘッダの添付バイナリファイル識別子（UN01006015）を指定する。</t>
  </si>
  <si>
    <t>この統合文書が統合する明細文書に関するグループ。
文書タイプが「統合文書」を指定する場合にこのグループは必須。「単一請求」の場合はこのクラスは実装しない。</t>
  </si>
  <si>
    <t>CIIL_ Supply Chain_ Trade Delivery. Despatch Advice_ Referenced. CI_ Referenced_ Document</t>
  </si>
  <si>
    <t>この文書ヘッダが参照する納品書のタイプを識別するコード
＝「351」（Despatch advice）（デフォルト）</t>
  </si>
  <si>
    <t>この文書ヘッダが参照する納品書の類型（適格請求書等対応、適格請求書等部分対応、適格請求書非適合）を識別するコード
デフォルトは「適格請求書非適合」</t>
  </si>
  <si>
    <t>この文書ヘッダが参照する納品書のサブタイプを識別するコード
＝[35101](一般納品書：デフォルト）</t>
  </si>
  <si>
    <t>CIIL_ Supply Chain_ Trade Delivery. Receiving Advice_ Referenced. CI_ Referenced_ Document</t>
  </si>
  <si>
    <t>この文書ヘッダが参照する出荷回答書のタイプを識別するコード
＝「632」（Goods receipt）（デフォルト）</t>
  </si>
  <si>
    <t>この文書ヘッダが参照する出荷回答書のサブタイプを識別するコード
＝[63201](出荷回答書：デフォルト）</t>
  </si>
  <si>
    <t>文書ヘッダの決済に関するグループ。
文書タイプが「統合文書」を指定する場合にこのグループは任意。「単一文書」を指定する場合はこのグループは実装しない</t>
  </si>
  <si>
    <t>この文書ヘッダの取引方向を識別するコード
デフォルトは「プラス」</t>
  </si>
  <si>
    <t>文書ヘッダ返金と文書ヘッダ追加請求を識別する識別子
属性：Fault=Allowance</t>
  </si>
  <si>
    <t>文書ヘッダ返金と文書ヘッダ追加請求を識別する識別子
属性：True＝Charge</t>
  </si>
  <si>
    <t>文書ヘッダの課税分類毎に端数処理計算した税額。
文書ヘッダ課税分類資産譲渡合計金額×税率
算出した税額は切り上げ、切り捨て、四捨五入のいずれかで処理し、税額は整数とする</t>
  </si>
  <si>
    <t>明細行の課税分類毎の税抜き譲渡資産金額の合計金額
文書ヘッダ譲渡資産総合計金額（税抜き）＝∑明細行譲渡資産金額（税抜き）＋Σ文書ヘッダ追加請求金額ーΣ文書ヘッダ返金金額</t>
  </si>
  <si>
    <t>文書ヘッダの課税分類（標準税率、軽減税率、不課税、非課税、免税等）を識別するコード
課税分類ごとにクラスを設ける</t>
  </si>
  <si>
    <t>=「JPY」または「外貨」。デフォルトは「JPY」
文書通貨コード（UN01005914）の指定と合わせる。文書通貨コードが「外貨」を指定された場合は文書ヘッダ税クラス（外貨建て適格請求書用）とセットで利用する</t>
  </si>
  <si>
    <t>文書ヘッダの金額の税込み、税抜きを指定。
デフォルトは「税抜き」</t>
  </si>
  <si>
    <t>外貨建て請求書の文書ヘッダの課税分類毎に端数処理計算した税額。
属性＝「JPY」
外貨建て請求書の文書ヘッダ課税分類資産譲渡合計金額×税率
算出した税額は切り上げ、切り捨て、四捨五入のいずれかで処理し、税額は整数とする</t>
  </si>
  <si>
    <t>明細行の課税分類毎の税抜き譲渡資産金額の合計金額
属性＝「JPY」
文書ヘッダ譲渡資産総合計金額（税抜き）＝∑明細行譲渡資産金額（税抜き）＋Σ文書ヘッダ追加請求金額ーΣ文書ヘッダ返金金額</t>
  </si>
  <si>
    <t>外貨建て請求書の税額を日本円で表示することを指定するコード
属性=「JPY」</t>
  </si>
  <si>
    <t>外貨建て請求書の文書ヘッダの課税分類毎の税額計算のための率。</t>
  </si>
  <si>
    <t>CIIL_ Trade Settlement_ Monetary Summation. Charge Total. Amount</t>
  </si>
  <si>
    <t>CIIL_ Trade Settlement_ Monetary Summation. Allowance Total. Amount</t>
  </si>
  <si>
    <t>CIIL_ Trade Settlement_ Monetary Summation. Gross_ Line Total. Amount</t>
  </si>
  <si>
    <t>文書ヘッダ明細行の合計金額（税抜き）
文書ヘッダレベルの追加請求・返金を含む</t>
  </si>
  <si>
    <t>文書ヘッダ明細行の合計金額（税込み）
文書ヘッダレベルの追加請求・返金を含む</t>
  </si>
  <si>
    <t>文書ヘッダの総合計金額（税込み）
=文書ヘッダ合計金額（税抜き）＋文書ヘッダ合計税額</t>
  </si>
  <si>
    <t xml:space="preserve">外貨建て請求書文書ヘッダの合計金額に関するグループ。
</t>
  </si>
  <si>
    <t>外貨建て適格請求文書ヘッダの日本円合計税額。
通貨コード属性＝JPY
インボイス文書通貨コード＝「外貨」、税通貨コード＝「JPY」の場合に利用する</t>
  </si>
  <si>
    <t>文書ヘッダの調整に関するグループ
調整ユースケースで文書タイプが「統合文書」を指定する場合にこのグループは必須。「単一文書」を指定する場合はこのグループは実装しない。</t>
  </si>
  <si>
    <t>文書ヘッダの調整金額
'=（修正インボイス明細金額ー前回インボイス明細金額）</t>
  </si>
  <si>
    <t>文書ヘッダ調整金額、および税額の＋ーを識別するコード
調整ユースケースでは必須</t>
  </si>
  <si>
    <t>文書ヘッダの調整税額
＝文書ヘッダ課税分類税額ー文書ヘッダ調整参照文書課税分類税額</t>
  </si>
  <si>
    <t>この文書ヘッダが参照するインボイス文書を識別するコード。
属性＝「OI」Previous invoice number</t>
  </si>
  <si>
    <t>この文書ヘッダ付加文書の参照タイプを識別するコード。
デフォルト属性＝null</t>
  </si>
  <si>
    <t>この文書ヘッダ付加文書のタイプを識別するコード
属性＝「758」(Tender：入札書)の場合
　　　　→JP-PINT[IBT-017]へマッピング</t>
  </si>
  <si>
    <t>この文書ヘッダ付加文書の添付バイナリファイルの有無を識別するコード
なしの場合はNULL（デファクト）
ありの場合はヘッダの添付バイナリファイル識別子（UN01006015）を指定する。</t>
  </si>
  <si>
    <t>この文書ヘッダ付加文書の参照タイプを識別するコード。
属性＝「IV」(Invoice document identifier)の場合
　　　　→JP-PINT[IBT-018]へマッピング</t>
  </si>
  <si>
    <t>CIIL_ Supply Chain_ Trade Settlement. Purchase_ Specified. CI_ Trade_ Accounting Account</t>
  </si>
  <si>
    <t>CI_ Trade_ Accounting Account. Type. Code</t>
  </si>
  <si>
    <t>CI_ Trade_ Accounting Account. Name. Text</t>
  </si>
  <si>
    <t>CIILB_ Subordinate_ Trade Line Item. Included. CI_ Note</t>
  </si>
  <si>
    <t>この明細行が参照する文書の参照タイプを識別するコード。
デフォルト属性=null</t>
  </si>
  <si>
    <t>この明細行が参照する文書のタイプを識別するコード。
デフォルト属性＝「351」出荷案内書</t>
  </si>
  <si>
    <t>この明細行が参照する文書のタイプを識別するコード。
デフォルト属性＝「35101」一般納品書</t>
  </si>
  <si>
    <t>この明細行が参照する文書の参照タイプを識別するコード。
属性＝「IV」(Invoice document identifier)の場合
　　　　→JP-PINT[IBT-128]へマッピング</t>
  </si>
  <si>
    <t>✔定貫品目の数量単位指定が「セット」の場合：
　1セット当たりのバラ数量。
✔定貫品目の数量単位指定が「個」の場合：利用しない
✔不定貫品目の数量単位指定の場合：利用しない。
✔ハイブリッド品目の場合：
　指定した定貫品目数量単位の1単位当たりの重量等</t>
  </si>
  <si>
    <t>明細行の取引方向を識別するコード
デフォルトは「プラス」
明細行取引類型コードが「調整」を指定場合に利用する。
金額の「プラス」「マイナス」表示を許容する場合は実装しない。</t>
  </si>
  <si>
    <t>明細行譲渡資産金額（税抜き）</t>
  </si>
  <si>
    <t>この明細行の税抜き譲渡資産金額（契約単価×請求数量＋追加請求金額ー返金金額）
契約単価×数量で指定できない場合は金額</t>
  </si>
  <si>
    <t>明細行譲渡資産金額(税込み)</t>
  </si>
  <si>
    <t>この明細行の税額を含む譲渡資産金額</t>
  </si>
  <si>
    <t>明細行の返金に関するグループ
（金額にマイナスを許容する場合は使用しない）</t>
  </si>
  <si>
    <t>この明細行が返金か、追加請求（チャージ）かを識別する識別子。
属性：Fault=Allowance</t>
  </si>
  <si>
    <t>明細行の追加請求に関するグループ
（金額にマイナスを許容する場合は使用しない）</t>
  </si>
  <si>
    <t>この明細行が返金か、追加請求（チャージ）かを識別する識別子。
属性：True=Charge</t>
  </si>
  <si>
    <t>CIILB_ Supply Chain_ Trade Settlement. Purchase_ Specified. CI_ Trade_ Accounting Account</t>
  </si>
  <si>
    <t>CI_ Trade_ Product. Applicable. CI_ Product_ Characteristic</t>
  </si>
  <si>
    <t>CI_ Product_ Characteristic. Description. Text</t>
  </si>
  <si>
    <t>CI_ Product_ Characteristic. Value. Text</t>
  </si>
  <si>
    <t>CI_ Trade_ Product. Origin. CI_ Trade_ Country</t>
  </si>
  <si>
    <t>CI_ Trade_ Country. Identification. Identifier</t>
  </si>
  <si>
    <t>//rsm:CIIHSupplyChainTradeTransaction/ram:IncludedCIILSupplyChainTradeLineItem/ram:SubordinateCIILBSubordinateTradeLineItem/ram:SpecifiedCIILBSupplyChainTradeSettlement/ram:SpecifiedCITradeAllowanceCharge[ram:ChargeIndicator/udt:Indicator=false()]</t>
  </si>
  <si>
    <t>//rsm:CIIHSupplyChainTradeTransaction/ram:IncludedCIILSupplyChainTradeLineItem/ram:SubordinateCIILBSubordinateTradeLineItem/ram:SpecifiedCIILBSupplyChainTradeSettlement/ram:SpecifiedCITradeAllowanceCharge[ram:ChargeIndicator/udt:Indicator=false()]/ram:ChargeIndicator</t>
  </si>
  <si>
    <t>//rsm:CIIHSupplyChainTradeTransaction/ram:IncludedCIILSupplyChainTradeLineItem/ram:SubordinateCIILBSubordinateTradeLineItem/ram:SpecifiedCIILBSupplyChainTradeSettlement/ram:SpecifiedCITradeAllowanceCharge[ram:ChargeIndicator/udt:Indicator=false()][ram:ChargeIndicator/udt:Indicator=false()]/ram:CalculationPercent</t>
  </si>
  <si>
    <t>//rsm:CIIHSupplyChainTradeTransaction/ram:IncludedCIILSupplyChainTradeLineItem/ram:SubordinateCIILBSubordinateTradeLineItem/ram:SpecifiedCIILBSupplyChainTradeSettlement/ram:SpecifiedCITradeAllowanceCharge[ram:ChargeIndicator/udt:Indicator=false()][ram:ChargeIndicator/udt:Indicator=false()]/ram:ActualAmount</t>
  </si>
  <si>
    <t>//rsm:CIIHSupplyChainTradeTransaction/ram:IncludedCIILSupplyChainTradeLineItem/ram:SubordinateCIILBSubordinateTradeLineItem/ram:SpecifiedCIILBSupplyChainTradeSettlement/ram:SpecifiedCITradeAllowanceCharge[ram:ChargeIndicator/udt:Indicator=false()][ram:ChargeIndicator/udt:Indicator=false()]/ram:ReasonCode</t>
  </si>
  <si>
    <t>//rsm:CIIHSupplyChainTradeTransaction/ram:IncludedCIILSupplyChainTradeLineItem/ram:SubordinateCIILBSubordinateTradeLineItem/ram:SpecifiedCIILBSupplyChainTradeSettlement/ram:SpecifiedCITradeAllowanceCharge[ram:ChargeIndicator/udt:Indicator=false()][ram:ChargeIndicator/udt:Indicator=false()]/ram:Reason</t>
  </si>
  <si>
    <t>//rsm:CIIHSupplyChainTradeTransaction/ram:IncludedCIILSupplyChainTradeLineItem/ram:SubordinateCIILBSubordinateTradeLineItem/ram:SpecifiedCIILBSupplyChainTradeSettlement/ram:SpecifiedCITradeAllowanceCharge[ram:ChargeIndicator/udt:Indicator=false()]/ram:BasisAmount</t>
  </si>
  <si>
    <t>//rsm:CIIHSupplyChainTradeTransaction/ram:IncludedCIILSupplyChainTradeLineItem/ram:SubordinateCIILBSubordinateTradeLineItem/ram:SpecifiedCIILBSupplyChainTradeSettlement/ram:SpecifiedCITradeAllowanceCharge[ram:ChargeIndicator/udt:Indicator=true()][ram:ChargeIndicator/udt:Indicator=true()]</t>
  </si>
  <si>
    <t>//rsm:CIIHSupplyChainTradeTransaction/ram:IncludedCIILSupplyChainTradeLineItem/ram:SubordinateCIILBSubordinateTradeLineItem/ram:SpecifiedCIILBSupplyChainTradeSettlement/ram:SpecifiedCITradeAllowanceCharge[ram:ChargeIndicator/udt:Indicator=true()]/ram:ChargeIndicator</t>
  </si>
  <si>
    <t>//rsm:CIIHSupplyChainTradeTransaction/ram:IncludedCIILSupplyChainTradeLineItem/ram:SubordinateCIILBSubordinateTradeLineItem/ram:SpecifiedCIILBSupplyChainTradeSettlement/ram:SpecifiedCITradeAllowanceCharge[ram:ChargeIndicator/udt:Indicator=true()]/ram:CalculationPercent</t>
  </si>
  <si>
    <t>//rsm:CIIHSupplyChainTradeTransaction/ram:IncludedCIILSupplyChainTradeLineItem/ram:SubordinateCIILBSubordinateTradeLineItem/ram:SpecifiedCIILBSupplyChainTradeSettlement/ram:SpecifiedCITradeAllowanceCharge[ram:ChargeIndicator/udt:Indicator=true()]/ram:ActualAmount</t>
  </si>
  <si>
    <t>//rsm:CIIHSupplyChainTradeTransaction/ram:IncludedCIILSupplyChainTradeLineItem/ram:SubordinateCIILBSubordinateTradeLineItem/ram:SpecifiedCIILBSupplyChainTradeSettlement/ram:SpecifiedCITradeAllowanceCharge[ram:ChargeIndicator/udt:Indicator=true()]/ram:ReasonCode</t>
  </si>
  <si>
    <t>//rsm:CIIHSupplyChainTradeTransaction/ram:IncludedCIILSupplyChainTradeLineItem/ram:SubordinateCIILBSubordinateTradeLineItem/ram:SpecifiedCIILBSupplyChainTradeSettlement/ram:SpecifiedCITradeAllowanceCharge[ram:ChargeIndicator/udt:Indicator=true()]/ram:Reason</t>
  </si>
  <si>
    <t>//rsm:CIIHSupplyChainTradeTransaction/ram:IncludedCIILSupplyChainTradeLineItem/ram:SubordinateCIILBSubordinateTradeLineItem/ram:SpecifiedCIILBSupplyChainTradeSettlement/ram:SpecifiedCITradeAllowanceCharge[ram:ChargeIndicator/udt:Indicator=true()]/ram:BasisAmount</t>
  </si>
  <si>
    <t>//rsm:CIIHSupplyChainTradeTransaction/ram:IncludedCIILSupplyChainTradeLineItem/ram:SubordinateCIILBSubordinateTradeLineItem/ram:SpecifiedCIILBSupplyChainTradeSettlement/ram:SpecifiedCITradeAllowanceCharge[ram:ChargeIndicator/udt:Indicator=false()]/ram:CalculationPercent</t>
  </si>
  <si>
    <t>//rsm:CIIHSupplyChainTradeTransaction/ram:IncludedCIILSupplyChainTradeLineItem/ram:SubordinateCIILBSubordinateTradeLineItem/ram:SpecifiedCIILBSupplyChainTradeSettlement/ram:SpecifiedCITradeAllowanceCharge[ram:ChargeIndicator/udt:Indicator=false()]/ram:ActualAmount</t>
  </si>
  <si>
    <t>//rsm:CIIHSupplyChainTradeTransaction/ram:IncludedCIILSupplyChainTradeLineItem/ram:SubordinateCIILBSubordinateTradeLineItem/ram:SpecifiedCIILBSupplyChainTradeSettlement/ram:SpecifiedCITradeAllowanceCharge[ram:ChargeIndicator/udt:Indicator=false()]/ram:ReasonCode</t>
  </si>
  <si>
    <t>//rsm:CIIHSupplyChainTradeTransaction/ram:IncludedCIILSupplyChainTradeLineItem/ram:SubordinateCIILBSubordinateTradeLineItem/ram:SpecifiedCIILBSupplyChainTradeSettlement/ram:SpecifiedCITradeAllowanceCharge[ram:ChargeIndicator/udt:Indicator=false()]/ram:Reason</t>
  </si>
  <si>
    <t>//rsm:CIIHSupplyChainTradeTransaction/ram:IncludedCIILSupplyChainTradeLineItem/ram:SubordinateCIILBSubordinateTradeLineItem/ram:SpecifiedCIILBSupplyChainTradeSettlement/ram:SpecifiedCITradeAllowanceCharge[ram:ChargeIndicator/udt:Indicator=true()]</t>
  </si>
  <si>
    <t>rsm:DEN（DictionaryEntryName）</t>
  </si>
  <si>
    <t>//rsm:CIIHSupplyChainTradeTransaction/ram:ApplicableCIIHSupplyChainTradeSettlement/ram:InvoicerCITradeParty/ram:EndPointURICIUniversalCommunication/ram:ID</t>
  </si>
  <si>
    <t>//rsm:CIIHSupplyChainTradeTransaction/ram:IncludedCIILSupplyChainTradeLineItem/ram:SpecifiedCIILSupplyChainTradeSettlement/ram:ApplicableCITradeTax[ram:CurrencyCode=//rsm:CIIHSupplyChainTradeTransaction/ram:ApplicableCIIHSupplyChainTradeSettlement/ram:InvoiceCurrencyCode/ram:CalculatedAmount</t>
  </si>
  <si>
    <t>//rsm:CIIHSupplyChainTradeTransaction/ram:IncludedCIILSupplyChainTradeLineItem/ram:SpecifiedCIILSupplyChainTradeSettlement/ram:ApplicableCITradeTax[ram:CurrencyCode=//rsm:CIIHSupplyChainTradeTransaction/ram:ApplicableCIIHSupplyChainTradeSettlement/ram:InvoiceCurrencyCode/ram:TypeCode</t>
  </si>
  <si>
    <t>//rsm:CIIHSupplyChainTradeTransaction/ram:IncludedCIILSupplyChainTradeLineItem/ram:SpecifiedCIILSupplyChainTradeSettlement/ram:ApplicableCITradeTax[ram:CurrencyCode=//rsm:CIIHSupplyChainTradeTransaction/ram:ApplicableCIIHSupplyChainTradeSettlement/ram:InvoiceCurrencyCode/ram:BasisAmount</t>
  </si>
  <si>
    <t>//rsm:CIIHSupplyChainTradeTransaction/ram:IncludedCIILSupplyChainTradeLineItem/ram:SpecifiedCIILSupplyChainTradeSettlement/ram:ApplicableCITradeTax[ram:CurrencyCode=//rsm:CIIHSupplyChainTradeTransaction/ram:ApplicableCIIHSupplyChainTradeSettlement/ram:InvoiceCurrencyCode/ram:CategoryCode</t>
  </si>
  <si>
    <t>//rsm:CIIHSupplyChainTradeTransaction/ram:IncludedCIILSupplyChainTradeLineItem/ram:SpecifiedCIILSupplyChainTradeSettlement/ram:ApplicableCITradeTax[ram:CurrencyCode=//rsm:CIIHSupplyChainTradeTransaction/ram:ApplicableCIIHSupplyChainTradeSettlement/ram:InvoiceCurrencyCode/ram:CurrencyCode</t>
  </si>
  <si>
    <t>//rsm:CIIHSupplyChainTradeTransaction/ram:IncludedCIILSupplyChainTradeLineItem/ram:SpecifiedCIILSupplyChainTradeSettlement/ram:ApplicableCITradeTax[ram:CurrencyCode=//rsm:CIIHSupplyChainTradeTransaction/ram:ApplicableCIIHSupplyChainTradeSettlement/ram:InvoiceCurrencyCode/ram:CategoryName</t>
  </si>
  <si>
    <t>//rsm:CIIHSupplyChainTradeTransaction/ram:IncludedCIILSupplyChainTradeLineItem/ram:SpecifiedCIILSupplyChainTradeSettlement/ram:ApplicableCITradeTax[ram:CurrencyCode=//rsm:CIIHSupplyChainTradeTransaction/ram:ApplicableCIIHSupplyChainTradeSettlement/ram:InvoiceCurrencyCode/ram:RateApplicablePercent</t>
  </si>
  <si>
    <t>//rsm:CIIHSupplyChainTradeTransaction/ram:IncludedCIILSupplyChainTradeLineItem/ram:SpecifiedCIILSupplyChainTradeSettlement/ram:ApplicableCITradeTax[ram:CurrencyCode=//rsm:CIIHSupplyChainTradeTransaction/ram:ApplicableCIIHSupplyChainTradeSettlement/ram:InvoiceCurrencyCode/ram:GrandTotalAmount</t>
  </si>
  <si>
    <t>//rsm:CIIHSupplyChainTradeTransaction/ram:IncludedCIILSupplyChainTradeLineItem/ram:SpecifiedCIILSupplyChainTradeSettlement/ram:ApplicableCITradeTax[ram:CurrencyCode=//rsm:CIIHSupplyChainTradeTransaction/ram:ApplicableCIIHSupplyChainTradeSettlement/ram:InvoiceCurrencyCode/ram:CalculationMethodCode</t>
  </si>
  <si>
    <t>//rsm:CIIHSupplyChainTradeTransaction/ram:IncludedCIILSupplyChainTradeLineItem/ram:SpecifiedCIILSupplyChainTradeSettlement/ram:ApplicableCITradeTax[ram:CurrencyCode=//rsm:CIIHSupplyChainTradeTransaction/ram:ApplicableCIIHSupplyChainTradeSettlement/ram:InvoiceCurrencyCode/ram:LocalTaxSystemID</t>
  </si>
  <si>
    <t>//rsm:CIIHSupplyChainTradeTransaction/ram:IncludedCIILSupplyChainTradeLineItem/ram:SpecifiedCIILSupplyChainTradeSettlement/ram:ApplicableCITradeTax[ram:CurrencyCode=//rsm:CIIHSupplyChainTradeTransaction/ram:ApplicableCIIHSupplyChainTradeSettlement/ram:TaxCurrencyCode</t>
  </si>
  <si>
    <t>//rsm:CIIHSupplyChainTradeTransaction/ram:IncludedCIILSupplyChainTradeLineItem/ram:SpecifiedCIILSupplyChainTradeSettlement/ram:ApplicableCITradeTax[ram:CurrencyCode=//rsm:CIIHSupplyChainTradeTransaction/ram:ApplicableCIIHSupplyChainTradeSettlement/ram:TaxCurrencyCode/ram:CalculatedAmount</t>
  </si>
  <si>
    <t>//rsm:CIIHSupplyChainTradeTransaction/ram:IncludedCIILSupplyChainTradeLineItem/ram:SpecifiedCIILSupplyChainTradeSettlement/ram:ApplicableCITradeTax[ram:CurrencyCode=//rsm:CIIHSupplyChainTradeTransaction/ram:ApplicableCIIHSupplyChainTradeSettlement/ram:TaxCurrencyCode/ram:BasisAmount</t>
  </si>
  <si>
    <t>//rsm:CIIHSupplyChainTradeTransaction/ram:IncludedCIILSupplyChainTradeLineItem/ram:SpecifiedCIILSupplyChainTradeSettlement/ram:ApplicableCITradeTax[ram:CurrencyCode=//rsm:CIIHSupplyChainTradeTransaction/ram:ApplicableCIIHSupplyChainTradeSettlement/ram:TaxCurrencyCode/ram:CategoryCode</t>
  </si>
  <si>
    <t>//rsm:CIIHSupplyChainTradeTransaction/ram:IncludedCIILSupplyChainTradeLineItem/ram:SpecifiedCIILSupplyChainTradeSettlement/ram:ApplicableCITradeTax[ram:CurrencyCode=//rsm:CIIHSupplyChainTradeTransaction/ram:ApplicableCIIHSupplyChainTradeSettlement/ram:TaxCurrencyCode/ram:CurrencyCode</t>
  </si>
  <si>
    <t>//rsm:CIIHSupplyChainTradeTransaction/ram:IncludedCIILSupplyChainTradeLineItem/ram:SpecifiedCIILSupplyChainTradeSettlement/ram:ApplicableCITradeTax[ram:CurrencyCode=//rsm:CIIHSupplyChainTradeTransaction/ram:ApplicableCIIHSupplyChainTradeSettlement/ram:TaxCurrencyCode/ram:RateApplicablePercent</t>
  </si>
  <si>
    <t>//rsm:CIIHSupplyChainTradeTransaction/ram:IncludedCIILSupplyChainTradeLineItem/ram:SpecifiedCIILSupplyChainTradeSettlement/ram:ApplicableCITradeTax[ram:CurrencyCode=//rsm:CIIHSupplyChainTradeTransaction/ram:ApplicableCIIHSupplyChainTradeSettlement/ram:TaxCurrencyCode/ram:LocalTaxSystemID</t>
  </si>
  <si>
    <t>明細行参照文書参照タイプコード</t>
  </si>
  <si>
    <t>Currency Code</t>
  </si>
  <si>
    <t>false</t>
  </si>
  <si>
    <t>true</t>
  </si>
  <si>
    <t>/Invoice/cac:InvoiceLine/cac:Price/cac:AllowanceCharge/cbc:ChargeIndicator</t>
  </si>
  <si>
    <t>//rsm:CIIHSupplyChainTradeTransaction/ram:IncludedCIILSupplyChainTradeLineItem/ram:SpecifiedCIILSupplyChainTradeSettlement/ram:SpecifiedCIILTradeSettlementMonetarySummation[ram:TaxTotalAmount/@currencyID=//rsm:CIIHSupplyChainTradeTransaction/ram:ApplicableCIIHSupplyChainTradeSettlement/ram:InvoiceCurrencyCode]</t>
  </si>
  <si>
    <t>//rsm:CIIHSupplyChainTradeTransaction/ram:IncludedCIILSupplyChainTradeLineItem/ram:SpecifiedCIILSupplyChainTradeSettlement/ram:SpecifiedCIILTradeSettlementMonetarySummation[ram:TaxTotalAmount/@currencyID=//rsm:CIIHSupplyChainTradeTransaction/ram:ApplicableCIIHSupplyChainTradeSettlement/ram:InvoiceCurrencyCode]/ram:TaxTotalAmount</t>
  </si>
  <si>
    <t>//rsm:CIIHSupplyChainTradeTransaction/ram:IncludedCIILSupplyChainTradeLineItem/ram:SpecifiedCIILSupplyChainTradeSettlement/ram:SpecifiedCIILTradeSettlementMonetarySummation[ram:TaxTotalAmount/@currencyID=//rsm:CIIHSupplyChainTradeTransaction/ram:ApplicableCIIHSupplyChainTradeSettlement/ram:TaxCurrencyCode]</t>
  </si>
  <si>
    <t>//rsm:CIIHSupplyChainTradeTransaction/ram:IncludedCIILSupplyChainTradeLineItem/ram:SpecifiedCIILSupplyChainTradeSettlement/ram:SpecifiedCIILTradeSettlementMonetarySummation[ram:TaxTotalAmount/@currencyID=//rsm:CIIHSupplyChainTradeTransaction/ram:ApplicableCIIHSupplyChainTradeSettlement/ram:TaxCurrencyCode]/ram:TaxTotalAmount</t>
  </si>
  <si>
    <t>//rsm:CIIHSupplyChainTradeTransaction/ram:IncludedCIILSupplyChainTradeLineItem/ram:SpecifiedCIILSupplyChainTradeSettlement/ram:SpecifiedCITradeAllowanceCharge[ram:ChargeIndicator/udt:Indicator/udt:Indicator=false()]/ram:ChargeIndicator/udt:Indicator</t>
  </si>
  <si>
    <t>//rsm:CIIHSupplyChainTradeTransaction/ram:IncludedCIILSupplyChainTradeLineItem/ram:SpecifiedCIILSupplyChainTradeSettlement/ram:SpecifiedCITradeAllowanceCharge[ram:ChargeIndicator/udt:Indicator/udt:Indicator=true()]/ram:ChargeIndicator/udt:Indicator</t>
  </si>
  <si>
    <t>//rsm:CIIHSupplyChainTradeTransaction/ram:IncludedCIILSupplyChainTradeLineItem/ram:SubordinateCIILBSubordinateTradeLineItem/ram:SpecifiedCIILBSupplyChainTradeSettlement/ram:SpecifiedCITradeAllowanceCharge[ram:ChargeIndicator/udt:Indicator/udt:Indicator=false()]/ram:ChargeIndicator/udt:Indicator</t>
  </si>
  <si>
    <t>//rsm:CIIHSupplyChainTradeTransaction/ram:IncludedCIILSupplyChainTradeLineItem/ram:SubordinateCIILBSubordinateTradeLineItem/ram:SpecifiedCIILBSupplyChainTradeSettlement/ram:SpecifiedCITradeAllowanceCharge[ram:ChargeIndicator/udt:Indicator/udt:Indicator=true()]/ram:ChargeIndicator/udt:Indicator</t>
  </si>
  <si>
    <t>?</t>
  </si>
  <si>
    <t>既定値</t>
  </si>
  <si>
    <t>//rsm:CIIHExchangedDocument/ram:ReferenceCIReferencedDocument/ram:AttachmentBinaryObject/@mimeCode</t>
  </si>
  <si>
    <t>//rsm:CIIHExchangedDocument/ram:ReferenceCIReferencedDocument/ram:AttachmentBinaryObject/@uri</t>
  </si>
  <si>
    <t>//rsm:CIIHExchangedDocument/ram:ReferenceCIReferencedDocument/ram:AttachmentBinaryObject/@filename</t>
  </si>
  <si>
    <t>//rsm:CIIHSupplyChainTradeTransaction/ram:IncludedCIILSupplyChainTradeLineItem/ram:SubordinateCIILBSubordinateTradeLineItem/ram:SpecifiedCIILBSupplyChainTradeAgreement/ram:SellerOrderReferencedCIReferencedDocument/ram:TypeCode</t>
  </si>
  <si>
    <t>//rsm:CIIHSupplyChainTradeTransaction/ram:IncludedCIILSupplyChainTradeLineItem/ram:SubordinateCIILBSubordinateTradeLineItem/ram:SpecifiedCIILBSupplyChainTradeAgreement/ram:BuyerOrderReferencedCIReferencedDocument/ram:TypeCode</t>
  </si>
  <si>
    <t>/Invoice/cac:AccountingCustomerParty/cac:Party</t>
    <phoneticPr fontId="23"/>
  </si>
  <si>
    <t>/Invoice/cac:AccountingSupplierParty/cac:Party</t>
    <phoneticPr fontId="23"/>
  </si>
  <si>
    <t>/Invoice/cac:ProjectReference</t>
    <phoneticPr fontId="23"/>
  </si>
  <si>
    <t>/Invoice/cac:DespatchDocumentReference</t>
    <phoneticPr fontId="23"/>
  </si>
  <si>
    <t>/Invoice/cac:TaxTotal[cbc:TaxAmount/@currencyID=/Invoice/cbc:TaxCurrencyCode]</t>
    <phoneticPr fontId="23"/>
  </si>
  <si>
    <t>/Invoice/cac:InvoiceLine</t>
    <phoneticPr fontId="23"/>
  </si>
  <si>
    <t>UN_CCL_ID</t>
  </si>
  <si>
    <t>JBT-423</t>
  </si>
  <si>
    <t>JBT-422</t>
  </si>
  <si>
    <t>__</t>
  </si>
  <si>
    <t>JBT-421</t>
  </si>
  <si>
    <t>JBT-415</t>
  </si>
  <si>
    <t>JBT-414</t>
  </si>
  <si>
    <t>JBT-413</t>
  </si>
  <si>
    <t>JBT-412</t>
  </si>
  <si>
    <t>JBT-411</t>
  </si>
  <si>
    <t>JBT-410</t>
  </si>
  <si>
    <t>JBT-409</t>
  </si>
  <si>
    <t>JBT-408</t>
  </si>
  <si>
    <t>JBT-407</t>
  </si>
  <si>
    <t>JBT-406</t>
  </si>
  <si>
    <t>JBT-405</t>
  </si>
  <si>
    <t>JBT-404</t>
  </si>
  <si>
    <t>JBT-403</t>
  </si>
  <si>
    <t>JBT-402</t>
  </si>
  <si>
    <t>JBT-401</t>
  </si>
  <si>
    <t>JBT-400</t>
  </si>
  <si>
    <t>JBT-399</t>
  </si>
  <si>
    <t>JBT-398</t>
  </si>
  <si>
    <t>JBT-397</t>
  </si>
  <si>
    <t>JBT-396</t>
  </si>
  <si>
    <t>明細行追加請求基準金額</t>
  </si>
  <si>
    <t>JBT-395</t>
  </si>
  <si>
    <t>JBT-394</t>
  </si>
  <si>
    <t>JBT-393</t>
  </si>
  <si>
    <t>JBT-392</t>
  </si>
  <si>
    <t>明細行追加請求率</t>
  </si>
  <si>
    <t>JBT-391</t>
  </si>
  <si>
    <t>JBT-390</t>
  </si>
  <si>
    <t>明細行返金基準金額</t>
  </si>
  <si>
    <t>JBT-389</t>
  </si>
  <si>
    <t>JBT-388</t>
  </si>
  <si>
    <t>JBT-387</t>
  </si>
  <si>
    <t>JBT-386</t>
  </si>
  <si>
    <t>明細行返金率</t>
  </si>
  <si>
    <t>JBT-385</t>
  </si>
  <si>
    <t>JBT-384</t>
  </si>
  <si>
    <t>JBT-383</t>
  </si>
  <si>
    <t>JBT-382</t>
  </si>
  <si>
    <t>JBT-381</t>
  </si>
  <si>
    <t>JBT-380</t>
  </si>
  <si>
    <t>JBT-379</t>
  </si>
  <si>
    <t>JBT-378</t>
  </si>
  <si>
    <t>JBT-377</t>
  </si>
  <si>
    <t>JBT-376</t>
  </si>
  <si>
    <t>JBT-375</t>
  </si>
  <si>
    <t>JBT-374</t>
  </si>
  <si>
    <t>JBT-373</t>
  </si>
  <si>
    <t>JBT-372</t>
  </si>
  <si>
    <t>JBT-371</t>
  </si>
  <si>
    <t>JBT-370</t>
  </si>
  <si>
    <t>JBT-369</t>
  </si>
  <si>
    <t>JBT-368</t>
  </si>
  <si>
    <t>JBT-367</t>
  </si>
  <si>
    <t>JBT-366</t>
  </si>
  <si>
    <t>JBT-365</t>
  </si>
  <si>
    <t>JBT-364</t>
  </si>
  <si>
    <t>JBT-363</t>
  </si>
  <si>
    <t>JBT-362</t>
  </si>
  <si>
    <t>JBT-361</t>
  </si>
  <si>
    <t>JBT-360</t>
  </si>
  <si>
    <t>JBT-359</t>
  </si>
  <si>
    <t>JBT-358</t>
  </si>
  <si>
    <t>JBT-357</t>
  </si>
  <si>
    <t>JBT-356</t>
  </si>
  <si>
    <t>JBT-355</t>
  </si>
  <si>
    <t>JBT-354</t>
  </si>
  <si>
    <t>JBT-353</t>
  </si>
  <si>
    <t>JBT-352</t>
  </si>
  <si>
    <t>JBT-351</t>
  </si>
  <si>
    <t>JBT-350</t>
  </si>
  <si>
    <t>JBT-349</t>
  </si>
  <si>
    <t>JBT-348</t>
  </si>
  <si>
    <t>JBT-347</t>
  </si>
  <si>
    <t>JBT-346</t>
  </si>
  <si>
    <t>JBT-345</t>
  </si>
  <si>
    <t>JBT-344</t>
  </si>
  <si>
    <t>JBT-343</t>
  </si>
  <si>
    <t>JBT-342</t>
  </si>
  <si>
    <t>JBT-341</t>
  </si>
  <si>
    <t>JBT-340</t>
  </si>
  <si>
    <t>JBT-339</t>
  </si>
  <si>
    <t>JBT-338</t>
  </si>
  <si>
    <t>JBT-337</t>
  </si>
  <si>
    <t>JBT-336</t>
  </si>
  <si>
    <t>JBT-335</t>
  </si>
  <si>
    <t>JBT-334</t>
  </si>
  <si>
    <t>JBT-333</t>
  </si>
  <si>
    <t>JBT-332</t>
  </si>
  <si>
    <t>JBT-331</t>
  </si>
  <si>
    <t>JBT-330</t>
  </si>
  <si>
    <t>JBT-329</t>
  </si>
  <si>
    <t>JBT-328</t>
  </si>
  <si>
    <t>JBT-327</t>
  </si>
  <si>
    <t>JBT-326</t>
  </si>
  <si>
    <t>JBT-325</t>
  </si>
  <si>
    <t>JBT-324</t>
  </si>
  <si>
    <t>JBT-323</t>
  </si>
  <si>
    <t>JBT-322</t>
  </si>
  <si>
    <t>JBT-321</t>
  </si>
  <si>
    <t>JBT-320</t>
  </si>
  <si>
    <t>JBT-319</t>
  </si>
  <si>
    <t>JBT-318</t>
  </si>
  <si>
    <t>JBT-317</t>
  </si>
  <si>
    <t>JBT-316</t>
  </si>
  <si>
    <t>JBT-315</t>
  </si>
  <si>
    <t>JBT-314</t>
  </si>
  <si>
    <t>JBT-313</t>
  </si>
  <si>
    <t>JBT-312</t>
  </si>
  <si>
    <t>JBT-311</t>
  </si>
  <si>
    <t>JBT-310</t>
  </si>
  <si>
    <t>JBT-309</t>
  </si>
  <si>
    <t>JBT-308</t>
  </si>
  <si>
    <t>JBT-307</t>
  </si>
  <si>
    <t>JBT-306</t>
  </si>
  <si>
    <t>JBT-305</t>
  </si>
  <si>
    <t>JBT-304</t>
  </si>
  <si>
    <t>JBT-303</t>
  </si>
  <si>
    <t>JBT-302</t>
  </si>
  <si>
    <t>JBT-301</t>
  </si>
  <si>
    <t>JBT-300</t>
  </si>
  <si>
    <t>JBT-299</t>
  </si>
  <si>
    <t>JBT-298</t>
  </si>
  <si>
    <t>JBT-297</t>
  </si>
  <si>
    <t>JBT-296</t>
  </si>
  <si>
    <t>JBT-295</t>
  </si>
  <si>
    <t>JBT-294</t>
  </si>
  <si>
    <t>JBT-293</t>
  </si>
  <si>
    <t>JBT-292</t>
  </si>
  <si>
    <t>JBT-291</t>
  </si>
  <si>
    <t>JBT-290</t>
  </si>
  <si>
    <t>JBT-289</t>
  </si>
  <si>
    <t>JBT-288</t>
  </si>
  <si>
    <t>JBT-287</t>
  </si>
  <si>
    <t>JBT-286</t>
  </si>
  <si>
    <t>JBT-285</t>
  </si>
  <si>
    <t>JBT-284</t>
  </si>
  <si>
    <t>JBT-283</t>
  </si>
  <si>
    <t>JBT-282</t>
  </si>
  <si>
    <t>JBT-281</t>
  </si>
  <si>
    <t>JBT-280</t>
  </si>
  <si>
    <t>JBT-279</t>
  </si>
  <si>
    <t>JBT-278</t>
  </si>
  <si>
    <t>JBT-277</t>
  </si>
  <si>
    <t>JBT-276</t>
  </si>
  <si>
    <t>JBT-275</t>
  </si>
  <si>
    <t>JBT-274</t>
  </si>
  <si>
    <t>JBT-273</t>
  </si>
  <si>
    <t>JBT-272</t>
  </si>
  <si>
    <t>JBT-271</t>
  </si>
  <si>
    <t>JBT-270</t>
  </si>
  <si>
    <t>JBT-269</t>
  </si>
  <si>
    <t>JBT-268</t>
  </si>
  <si>
    <t>JBT-267</t>
  </si>
  <si>
    <t>JBT-266</t>
  </si>
  <si>
    <t>JBT-265</t>
  </si>
  <si>
    <t>JBT-264</t>
  </si>
  <si>
    <t>JBT-263</t>
  </si>
  <si>
    <t>JBT-262</t>
  </si>
  <si>
    <t>JBT-261</t>
  </si>
  <si>
    <t>JBT-260</t>
  </si>
  <si>
    <t>JBT-259</t>
  </si>
  <si>
    <t>JBT-257</t>
  </si>
  <si>
    <t>JBT-256</t>
  </si>
  <si>
    <t>JBT-255</t>
  </si>
  <si>
    <t>JBT-254</t>
  </si>
  <si>
    <t>JBT-253</t>
  </si>
  <si>
    <t>JBT-252</t>
  </si>
  <si>
    <t>JBT-251</t>
  </si>
  <si>
    <t>JBT-250</t>
  </si>
  <si>
    <t>JBT-249</t>
  </si>
  <si>
    <t>JBT-248</t>
  </si>
  <si>
    <t>JBT-247</t>
  </si>
  <si>
    <t>JBT-246</t>
  </si>
  <si>
    <t>JBT-245</t>
  </si>
  <si>
    <t>JBT-244</t>
  </si>
  <si>
    <t>JBT-243</t>
  </si>
  <si>
    <t>JBT-242</t>
  </si>
  <si>
    <t>JBT-241</t>
  </si>
  <si>
    <t>JBT-240</t>
  </si>
  <si>
    <t>JBT-239</t>
  </si>
  <si>
    <t>JBT-238</t>
  </si>
  <si>
    <t>JBT-237</t>
  </si>
  <si>
    <t>JBT-236</t>
  </si>
  <si>
    <t>JBT-235</t>
  </si>
  <si>
    <t>JBT-234</t>
  </si>
  <si>
    <t>JBT-233</t>
  </si>
  <si>
    <t>JBT-232</t>
  </si>
  <si>
    <t>JBT-231</t>
  </si>
  <si>
    <t>JBT-230</t>
  </si>
  <si>
    <t>JBT-229</t>
  </si>
  <si>
    <t>JBT-228</t>
  </si>
  <si>
    <t>JBT-227</t>
  </si>
  <si>
    <t>JBT-226</t>
  </si>
  <si>
    <t>JBT-225</t>
  </si>
  <si>
    <t>JBT-224</t>
  </si>
  <si>
    <t>JBT-223</t>
  </si>
  <si>
    <t>JBT-222</t>
  </si>
  <si>
    <t>JBT-221</t>
  </si>
  <si>
    <t>JBT-220</t>
  </si>
  <si>
    <t>JBT-219</t>
  </si>
  <si>
    <t>JBT-218</t>
  </si>
  <si>
    <t>JBT-217</t>
  </si>
  <si>
    <t>JBT-216</t>
  </si>
  <si>
    <t>JBT-215</t>
  </si>
  <si>
    <t>JBT-214</t>
  </si>
  <si>
    <t>JBT-213</t>
  </si>
  <si>
    <t>JBT-212</t>
  </si>
  <si>
    <t>JBT-211</t>
  </si>
  <si>
    <t>JBT-210</t>
  </si>
  <si>
    <t>JBT-209</t>
  </si>
  <si>
    <t>JBT-208</t>
  </si>
  <si>
    <t>JBT-207</t>
  </si>
  <si>
    <t>JBT-206</t>
  </si>
  <si>
    <t>JBT-205</t>
  </si>
  <si>
    <t>JBT-204</t>
  </si>
  <si>
    <t>JBT-203</t>
  </si>
  <si>
    <t>JBT-202</t>
  </si>
  <si>
    <t>JBT-201</t>
  </si>
  <si>
    <t>JBT-200</t>
  </si>
  <si>
    <t>JBT-199</t>
  </si>
  <si>
    <t>JBT-198</t>
  </si>
  <si>
    <t>JBT-197</t>
  </si>
  <si>
    <t>JBT-196</t>
  </si>
  <si>
    <t>JBT-195</t>
  </si>
  <si>
    <t>金融口座</t>
  </si>
  <si>
    <t>JBT-194</t>
  </si>
  <si>
    <t>JBT-193</t>
  </si>
  <si>
    <t>JBT-192</t>
  </si>
  <si>
    <t>JBT-191</t>
  </si>
  <si>
    <t>JBT-190</t>
  </si>
  <si>
    <t>JBT-189</t>
  </si>
  <si>
    <t>JBT-188</t>
  </si>
  <si>
    <t>JBT-187</t>
  </si>
  <si>
    <t>JBT-186</t>
  </si>
  <si>
    <t>JBT-185</t>
  </si>
  <si>
    <t>JBT-184</t>
  </si>
  <si>
    <t>JBT-183</t>
  </si>
  <si>
    <t>JBT-182</t>
  </si>
  <si>
    <t>JBT-181</t>
  </si>
  <si>
    <t>JBT-180</t>
  </si>
  <si>
    <t>JBT-179</t>
  </si>
  <si>
    <t>JBT-178</t>
  </si>
  <si>
    <t>JBT-177</t>
  </si>
  <si>
    <t>JBT-176</t>
  </si>
  <si>
    <t>JBT-175</t>
  </si>
  <si>
    <t>JBT-174</t>
  </si>
  <si>
    <t>JBT-173</t>
  </si>
  <si>
    <t>JBT-172</t>
  </si>
  <si>
    <t>JBT-171</t>
  </si>
  <si>
    <t>JBT-170</t>
  </si>
  <si>
    <t>JBT-169</t>
  </si>
  <si>
    <t>JBT-168</t>
  </si>
  <si>
    <t>JBT-167</t>
  </si>
  <si>
    <t>JBT-166</t>
  </si>
  <si>
    <t>JBT-165</t>
  </si>
  <si>
    <t>JBT-164</t>
  </si>
  <si>
    <t>JBT-163</t>
  </si>
  <si>
    <t>JBT-162</t>
  </si>
  <si>
    <t>JBT-161</t>
  </si>
  <si>
    <t>JBT-160</t>
  </si>
  <si>
    <t>JBT-159</t>
  </si>
  <si>
    <t>JBT-158</t>
  </si>
  <si>
    <t>JBT-157</t>
  </si>
  <si>
    <t>JBT-156</t>
  </si>
  <si>
    <t>JBT-155</t>
  </si>
  <si>
    <t>JBT-154</t>
  </si>
  <si>
    <t>JBT-153</t>
  </si>
  <si>
    <t>JBT-152</t>
  </si>
  <si>
    <t>JBT-151</t>
  </si>
  <si>
    <t>JBT-150</t>
  </si>
  <si>
    <t>JBT-149</t>
  </si>
  <si>
    <t>JBT-148</t>
  </si>
  <si>
    <t>JBT-147</t>
  </si>
  <si>
    <t>JBT-146</t>
  </si>
  <si>
    <t>JBT-145</t>
  </si>
  <si>
    <t>JBT-144</t>
  </si>
  <si>
    <t>JBT-143</t>
  </si>
  <si>
    <t>JBT-142</t>
  </si>
  <si>
    <t>JBT-141</t>
  </si>
  <si>
    <t>JBT-140</t>
  </si>
  <si>
    <t>JBT-139</t>
  </si>
  <si>
    <t>JBT-138</t>
  </si>
  <si>
    <t>JBT-137</t>
  </si>
  <si>
    <t>JBT-136</t>
  </si>
  <si>
    <t>JBT-135-1</t>
  </si>
  <si>
    <t>JBT-135</t>
  </si>
  <si>
    <t>JBT-134</t>
  </si>
  <si>
    <t>JBT-133</t>
  </si>
  <si>
    <t>JBT-132</t>
  </si>
  <si>
    <t>JBT-131</t>
  </si>
  <si>
    <t>JBT-130</t>
  </si>
  <si>
    <t>JBT-129</t>
  </si>
  <si>
    <t>JBT-128</t>
  </si>
  <si>
    <t>JBT-127</t>
  </si>
  <si>
    <t>JBT-126</t>
  </si>
  <si>
    <t>JBT-125</t>
  </si>
  <si>
    <t>JBT-124</t>
  </si>
  <si>
    <t>JBT-123</t>
  </si>
  <si>
    <t>JBT-122</t>
  </si>
  <si>
    <t>JBT-121</t>
  </si>
  <si>
    <t>JBT-120</t>
  </si>
  <si>
    <t>JBT-119-1</t>
  </si>
  <si>
    <t>JBT-119</t>
  </si>
  <si>
    <t>JBT-118-1</t>
  </si>
  <si>
    <t>JBT-118</t>
  </si>
  <si>
    <t>JBT-117</t>
  </si>
  <si>
    <t>JBT-116</t>
  </si>
  <si>
    <t>JBT-115</t>
  </si>
  <si>
    <t>JBT-114</t>
  </si>
  <si>
    <t>JBT-113</t>
  </si>
  <si>
    <t>JBT-112</t>
  </si>
  <si>
    <t>JBT-111</t>
  </si>
  <si>
    <t>JBT-110</t>
  </si>
  <si>
    <t>JBT-109</t>
  </si>
  <si>
    <t>JBT-108</t>
  </si>
  <si>
    <t>JBT-107</t>
  </si>
  <si>
    <t>JBT-106</t>
  </si>
  <si>
    <t>JBT-105</t>
  </si>
  <si>
    <t>JBT-104</t>
  </si>
  <si>
    <t>JBT-103</t>
  </si>
  <si>
    <t>JBT-102</t>
  </si>
  <si>
    <t>JBT-101</t>
  </si>
  <si>
    <t>JBT-100</t>
  </si>
  <si>
    <t>Numeric</t>
  </si>
  <si>
    <t>JBT-098</t>
  </si>
  <si>
    <t>JBT-097</t>
  </si>
  <si>
    <t>JBT-096</t>
  </si>
  <si>
    <t>JBT-095</t>
  </si>
  <si>
    <t>JBT-094</t>
  </si>
  <si>
    <t>JBT-093</t>
  </si>
  <si>
    <t>JBT-092</t>
  </si>
  <si>
    <t>JBT-091</t>
  </si>
  <si>
    <t>JBT-090</t>
  </si>
  <si>
    <t>JBT-089</t>
  </si>
  <si>
    <t>JBT-088</t>
  </si>
  <si>
    <t>JBT-087</t>
  </si>
  <si>
    <t>JBT-086</t>
  </si>
  <si>
    <t>JBT-085</t>
  </si>
  <si>
    <t>JBT-084</t>
  </si>
  <si>
    <t>JBT-083</t>
  </si>
  <si>
    <t>JBT-082</t>
  </si>
  <si>
    <t>JBT-081</t>
  </si>
  <si>
    <t>JBT-080</t>
  </si>
  <si>
    <t>JBT-079</t>
  </si>
  <si>
    <t>JBT-078</t>
  </si>
  <si>
    <t>JBT-077</t>
  </si>
  <si>
    <t>JBT-076</t>
  </si>
  <si>
    <t>JBT-075</t>
  </si>
  <si>
    <t>JBT-074</t>
  </si>
  <si>
    <t>JBT-073-1</t>
  </si>
  <si>
    <t>JBT-073</t>
  </si>
  <si>
    <t>JBT-072-1</t>
  </si>
  <si>
    <t>JBT-072</t>
  </si>
  <si>
    <t>JBT-071</t>
  </si>
  <si>
    <t>JBT-070</t>
  </si>
  <si>
    <t>JBT-069-1</t>
  </si>
  <si>
    <t>JBT-069</t>
  </si>
  <si>
    <t>JBT-068-1</t>
  </si>
  <si>
    <t>JBT-068</t>
  </si>
  <si>
    <t>JBT-067</t>
  </si>
  <si>
    <t>JBT-066</t>
  </si>
  <si>
    <t>JBT-065</t>
  </si>
  <si>
    <t>JBT-064</t>
  </si>
  <si>
    <t>JBT-063</t>
  </si>
  <si>
    <t>JBT-062</t>
  </si>
  <si>
    <t>JBT-061</t>
  </si>
  <si>
    <t>JBT-060</t>
  </si>
  <si>
    <t>JBT-059</t>
  </si>
  <si>
    <t>JBT-058</t>
  </si>
  <si>
    <t>JBT-057</t>
  </si>
  <si>
    <t>JBT-056</t>
  </si>
  <si>
    <t>JBT-055</t>
  </si>
  <si>
    <t>JBT-054</t>
  </si>
  <si>
    <t>JBT-052</t>
  </si>
  <si>
    <t>JBT-053</t>
  </si>
  <si>
    <t>JBT-051-1</t>
  </si>
  <si>
    <t>JBT-051</t>
  </si>
  <si>
    <t>JBT-050-1</t>
  </si>
  <si>
    <t>JBT-050</t>
  </si>
  <si>
    <t>JBT-049</t>
  </si>
  <si>
    <t>JBT-048</t>
  </si>
  <si>
    <t>JBT-047-1</t>
  </si>
  <si>
    <t>JBT-047</t>
  </si>
  <si>
    <t>JBT-046-1</t>
  </si>
  <si>
    <t>JBT-046</t>
  </si>
  <si>
    <t>JBT-045</t>
  </si>
  <si>
    <t>JBT-044</t>
  </si>
  <si>
    <t>JBT-043</t>
  </si>
  <si>
    <t>JBT-042</t>
  </si>
  <si>
    <t>JBT-041</t>
  </si>
  <si>
    <t>JBT-040</t>
  </si>
  <si>
    <t>JBT-039</t>
  </si>
  <si>
    <t>JBT-038</t>
  </si>
  <si>
    <t>許可されているMIMEコード:\\napplication/pdf\\nimage/png\\nimage/jpeg\\ntext/csv\\napplication/vnd.openxmlformats-officedocument.spreadsheetml.sheet\\napplication/vnd.oasis.opendocument. Spreadsheet</t>
  </si>
  <si>
    <t>JBT-037</t>
  </si>
  <si>
    <t>JBT-036</t>
  </si>
  <si>
    <t>JBT-035</t>
  </si>
  <si>
    <t>JBT-034</t>
  </si>
  <si>
    <t>JBT-033</t>
  </si>
  <si>
    <t>JBT-032</t>
  </si>
  <si>
    <t>JBT-031</t>
  </si>
  <si>
    <t>JBT-030</t>
  </si>
  <si>
    <t>JBT-029</t>
  </si>
  <si>
    <t>JBT-028</t>
  </si>
  <si>
    <t>JBT-027</t>
  </si>
  <si>
    <t>JBT-026</t>
  </si>
  <si>
    <t>JBT-025</t>
  </si>
  <si>
    <t>JBT-024</t>
  </si>
  <si>
    <t>インボイス文書発効時刻</t>
  </si>
  <si>
    <t>JBT-023</t>
  </si>
  <si>
    <t>JBT-022</t>
  </si>
  <si>
    <t>JBT-021</t>
  </si>
  <si>
    <t>JBT-020</t>
  </si>
  <si>
    <t>JBT-019</t>
  </si>
  <si>
    <t>JBT-018</t>
  </si>
  <si>
    <t>JBT-017</t>
  </si>
  <si>
    <t>JBT-016</t>
  </si>
  <si>
    <t>JBT-015</t>
  </si>
  <si>
    <t>JBT-014</t>
  </si>
  <si>
    <t>JBT-013</t>
  </si>
  <si>
    <t>JBT-012</t>
  </si>
  <si>
    <t>JBT-011</t>
  </si>
  <si>
    <t>JBT-010</t>
  </si>
  <si>
    <t>JBT-008</t>
  </si>
  <si>
    <t>JBT-007</t>
  </si>
  <si>
    <t>JBT-006</t>
  </si>
  <si>
    <t>JBT-005</t>
  </si>
  <si>
    <t>JBT-004</t>
  </si>
  <si>
    <t>JBT-003</t>
  </si>
  <si>
    <t>JBT-002</t>
  </si>
  <si>
    <t>JBT-001</t>
  </si>
  <si>
    <t>occur</t>
  </si>
  <si>
    <t>xPath</t>
  </si>
  <si>
    <t>synSort</t>
  </si>
  <si>
    <t>desc_ja</t>
  </si>
  <si>
    <t>businessTerm_ja</t>
  </si>
  <si>
    <t>syntaxID</t>
  </si>
  <si>
    <t>dataType</t>
  </si>
  <si>
    <t>defaultValue</t>
  </si>
  <si>
    <t>desc</t>
  </si>
  <si>
    <t>businessTerm</t>
  </si>
  <si>
    <t>level</t>
  </si>
  <si>
    <t>card</t>
  </si>
  <si>
    <t>id</t>
  </si>
  <si>
    <t>不定貫品目（個数でカウントできない品目）の場合：\\n　単価基準数量＝単価の基準となる重量・容量\\n定貫品目（個数でカウントできる品目）の場合：\\n　単価基準数量＝１（デフォルト）</t>
  </si>
  <si>
    <t>発注者と受注者が合意した明細発注品の単価。単価基準数量と単価基準数量単位の指定に従う。\\n税込み、税抜きの識別はヘッダ部の「UN01013096：税計算方式」で指定（指定がない場合（デフォルト）は税抜き）。</t>
  </si>
  <si>
    <t>発注者と売り手が合意した明細発注品の単価。単価基準数量と単価基準数量単位の指定に従う。\\n税込み、税抜きの識別はヘッダ部の「UN01013096：税計算方式」で指定（指定がない場合（デフォルト）は税抜き）。</t>
  </si>
  <si>
    <t>品目のタイプ（定貫品目、不定貫品目、ハイブリッド品目）を識別するコード\\nデフォルトは定貫品目</t>
  </si>
  <si>
    <t>この明細行取引の税制年度を識別するID\\nデフォルトは「2019」（2019年度税制）</t>
  </si>
  <si>
    <t>この明細行の調整金額\\n調整ユースケースの場合は必須</t>
  </si>
  <si>
    <t>この明細行の追加請求金額。\\n契約単価×追加請求数量、または金額。\\n契約単価×追加請求数量で指定できない場合には金額</t>
  </si>
  <si>
    <t>この明細行の追加請求金額。\\n契約単価×追加請求数量、または金額。\\n契約単価×追加請求数量で指定できない場合には金額\\n明細行取引類型コード＝「資産譲渡」を指定した場合は利用しない。</t>
  </si>
  <si>
    <t>この明細行が返金か、追加請求（チャージ）かを識別する識別子。\\n属性：True=Charge</t>
  </si>
  <si>
    <t>この明細行が追加請求（チャージ）か識別する識別子。\\n固定値 true=Charge</t>
  </si>
  <si>
    <t>明細行の追加請求に関するグループ\\n（金額にマイナスを許容する場合は使用しない）</t>
  </si>
  <si>
    <t>この明細行の返金金額。\\n契約単価×返金数量、または金額。\\n契約単価×返金数量で指定できない場合には金額</t>
  </si>
  <si>
    <t>この明細行の返金金額。\\n契約単価×返金数量、または金額。\\n契約単価×返金数量で指定できない場合には金額\\n明細行取引類型コード＝「資産譲渡」を指定した場合は利用しない。</t>
  </si>
  <si>
    <t>この明細行が返金か、追加請求（チャージ）かを識別する識別子。\\n属性：Fault=Allowance</t>
  </si>
  <si>
    <t>この明細行が追加請求（チャージ）か識別する識別子。\\n固定値 fault=Allowance</t>
  </si>
  <si>
    <t>明細行の返金に関するグループ\\n（金額にマイナスを許容する場合は使用しない）</t>
  </si>
  <si>
    <t>明細行の取引方向を識別するコード\\nデフォルトは「プラス」\\n明細行取引類型コードが「返金・追加請求」「調整」を指定場合に利用する。\\n金額の「プラス」「マイナス」表示を許容する場合は実装しない。</t>
  </si>
  <si>
    <t>この明細行品目のバラ請求数量、またはセット請求数量。\\nバラ、セットの区分は数量単位コードで指定する\\n流通業取引では利用せず、「セット数量」「バラ数量」情報項目を利用する</t>
  </si>
  <si>
    <t>●定貫品目の数量単位指定が「セット」の場合：1セット当たりのバラ数量。\\n●定貫品目の数量単位指定が「個」の場合：利用しない\\n●不定貫品目の数量単位指定の場合：\\n　利用しない。\\n●ハイブリッド品目の場合：指定した定貫品目数量単位の1単位当たりの重量等</t>
  </si>
  <si>
    <t>この明細行品目が単体（バラ）で請求された場合の数量\\n流通業の固有仕様</t>
  </si>
  <si>
    <t>この明細行品目がセットで請求された場合のセット数量\\n流通業の固有仕様</t>
  </si>
  <si>
    <t>明細行課税分類譲渡資産金額（税込み）</t>
  </si>
  <si>
    <t>この明細行の課税分類（明細行課税分類コード／税率）毎の税抜き譲渡資産金額（契約単価×請求数量）\\n契約単価×数量で指定できない場合は金額</t>
  </si>
  <si>
    <t>この明細行が参照する文書の添付バイナリファイルの有無を識別するコード\\nなしの場合はNULL（デファクト）\\nありの場合はヘッダの添付バイナリファイル識別子（UN01006015）を指定する。</t>
  </si>
  <si>
    <t>この明細行が参照する文書に記載の文書番号。\\n補完納品書の場合は必須</t>
  </si>
  <si>
    <t>この明細行の取引類型（資産譲渡、返金・追加請求、調整等）を識別するコード。\\n=101：資産譲渡（デフォルト）\\n＝102：返金\\n=103：追加請求\\n=104：調整（修正差月請求）</t>
  </si>
  <si>
    <t>文書ヘッダの調整税額\\n＝文書ヘッダ課税分類税額ー文書ヘッダ調整参照文書課税分類税額</t>
  </si>
  <si>
    <t>文書ヘッダ調整金額、および税額の＋ーを識別するコード\\n調整ユースケースでは必須</t>
  </si>
  <si>
    <t>文書ヘッダの調整金額\\n'=（修正インボイス明細金額ー前回インボイス明細金額）</t>
  </si>
  <si>
    <t>文書ヘッダの調整に関するグループ\\n調整ユースケースで文書タイプが「統合文書」を指定する場合にこのグループは必須。「単一文書」を指定する場合はこのグループは実装しない。</t>
  </si>
  <si>
    <t>取引の税制年度を識別するID\\nデフォルトは「2019」（2019年度税制）</t>
  </si>
  <si>
    <t>’=「外貨」\\n文書通貨コード＝「外貨」、税通貨コード＝[JPY」の場合に利用する'。</t>
  </si>
  <si>
    <t>明細行の課税分類毎の税抜き譲渡資産金額の合計金額\\n文書ヘッダ譲渡資産総合計金額（税抜き）＝∑明細行譲渡資産金額（税抜き）＋Σ文書ヘッダ追加請求金額ーΣ文書ヘッダ返金金額</t>
  </si>
  <si>
    <t>明細行の課税分類毎の税抜き譲渡資産金額の合計金額\\n明細文書譲渡資産総合計金額（税抜き）＝∑明細行譲渡資産金額（税抜き）＋Σ明細文書追加請求金額ーΣ明細文書返金金額</t>
  </si>
  <si>
    <t>外貨建て請求書の文書ヘッダの課税分類毎に端数処理計算した税額。\\n外貨建て請求書の文書ヘッダ課税分類資産譲渡合計金額×税率\\n算出した税額は切り上げ、切り捨て、四捨五入のいずれかで処理し、税額は整数とする</t>
  </si>
  <si>
    <t>外貨建て請求書の明細文書の課税分類毎に端数処理計算した税額。\\n外貨建て請求書の明細文書課税分類資産譲渡合計金額×税率\\n算出した税額は切り上げ、切り捨て、四捨五入のいずれかで処理し、税額は整数とする</t>
  </si>
  <si>
    <t>文書ヘッダの金額の税込み、税抜きを指定。\\nデフォルトは「税抜き」</t>
  </si>
  <si>
    <t>明細文書の金額の税込み、税抜きを指定。\\nデフォルトは「税抜き」</t>
  </si>
  <si>
    <t>「JPY」\\n文書通貨コード（UN01005914）の指定と合わせる。文書通貨コードが「外貨」を指定された場合は文書ヘッダ税クラス（外貨建て適格請求書用）とセットで利用する</t>
  </si>
  <si>
    <t>文書ヘッダの課税分類（標準税率、軽減税率、不課税、非課税、免税等）を識別するコード\\n課税分類ごとにクラスを設ける</t>
  </si>
  <si>
    <t>明細文書の課税分類（標準税率、軽減税率、不課税、非課税、免税等）を識別するコード\\n課税分類ごとにクラスを設ける</t>
  </si>
  <si>
    <t>文書ヘッダの課税分類毎に端数処理計算した税額。\\n文書ヘッダ課税分類資産譲渡合計金額×税率\\n算出した税額は切り上げ、切り捨て、四捨五入のいずれかで処理し、税額は整数とする</t>
  </si>
  <si>
    <t>明細文書の課税分類毎に端数処理計算した税額。\\n明細文書課税分類資産譲渡合計金額×税率\\n算出した税額は切り上げ、切り捨て、四捨五入のいずれかで処理し、税額は整数とする</t>
  </si>
  <si>
    <t>外貨建て適格請求文書ヘッダの日本円合計税額。\\n通貨コード属性＝JPY\\nインボイス文書通貨コード＝「外貨」、税通貨コード＝「JPY」の場合に利用する</t>
  </si>
  <si>
    <t>外貨建て適格請求明細文書の日本円合計税額。\\n通貨コード属性＝JPY\\nインボイス文書通貨コード＝「外貨」、税通貨コード＝「JPY」の場合に利用する</t>
  </si>
  <si>
    <t>外貨建て請求書文書ヘッダの合計金額に関するグループ。\\n</t>
  </si>
  <si>
    <t>外貨建て請求書明細文書の合計金額に関するグループ。\\n</t>
  </si>
  <si>
    <t>文書ヘッダの総合計金額（税込み）\\n=文書ヘッダ合計金額（税抜き）＋文書ヘッダ合計税額</t>
  </si>
  <si>
    <t>明細文書の総合計金額（税込み）\\n=明細文書合計金額（税抜き）＋明細文書合計税額</t>
  </si>
  <si>
    <t>文書ヘッダ明細行の合計金額（税込み）\\n文書ヘッダレベルの追加請求・返金を含む</t>
  </si>
  <si>
    <t>明細文書明細行の合計金額（税込み）\\n明細文書レベルの追加請求・返金を含む</t>
  </si>
  <si>
    <t>文書ヘッダ明細行の合計金額（税抜き）\\n文書ヘッダレベルの追加請求・返金を含む</t>
  </si>
  <si>
    <t>明細文書明細行の合計金額（税抜き）\\n明細文書レベルの追加請求・返金を含む</t>
  </si>
  <si>
    <t>コードの発番機関コード</t>
  </si>
  <si>
    <t>この明細文書が参照する納品書のサブタイプを識別するコード\\nデフォルトは「納品書」</t>
  </si>
  <si>
    <t>この明細文書が参照する納品書の類型（適格請求書等対応、適格請求書等部分対応、適格請求書非適合）を識別するコード\\nデフォルトは「適格請求書非適合」</t>
  </si>
  <si>
    <t>この明細文書が参照する納品書のタイプを識別するコード\\nデフォルトは「納品書」</t>
  </si>
  <si>
    <t>この文書ヘッダが参照する出荷回答書のサブタイプを識別するコード\\n＝[63201](出荷回答書：デフォルト）</t>
  </si>
  <si>
    <t>この文書ヘッダが参照する出荷回答書のタイプを識別するコード\\n＝「632」（Goods receipt）（デフォルト）</t>
  </si>
  <si>
    <t>この文書ヘッダ付加文書の添付バイナリファイルの有無を識別するコード\\nなしの場合はNULL（デファクト）\\nありの場合はヘッダの添付バイナリファイル識別子（UN01006015）を指定する。</t>
  </si>
  <si>
    <t>この文書ヘッダ付加文書のタイプを識別するコード\\n属性＝「758」(Tender：入札書)の場合\\n　　　　→JP-PINT[IBT-017]へマッピング</t>
  </si>
  <si>
    <t>この文書ヘッダ付加文書の参照タイプを識別するコード。\\nデフォルト属性＝null</t>
  </si>
  <si>
    <t>文書ヘッダ返金と文書ヘッダ追加請求を識別する識別子\\n属性：True＝Charge</t>
  </si>
  <si>
    <t>この明細行が追加請求（チャージ）か識別する識別子。\\n固定値 true=harge</t>
  </si>
  <si>
    <t>ヘッダ返金とヘッダ追加請求を識別するコード。\\nデフォルトは返金</t>
  </si>
  <si>
    <t>この文書ヘッダが参照するインボイス文書を識別するコード。\\n属性＝「OI」Previous invoice number</t>
  </si>
  <si>
    <t>この統合文書が統合する明細文書に関するグループ。\\n文書タイプが「統合文書」を指定する場合にこのグループは必須。「単一請求」の場合はこのクラスは実装しない。</t>
  </si>
  <si>
    <t>この明細文書の取引類型（資産譲渡、補完、返金・追加請求、相殺、調整、参照等）を識別するコード。\\nデフォルトは資産譲渡</t>
  </si>
  <si>
    <t>この統合文書に統合する複数の明細文書を特定し、識別するために付与した番号。\\nデフォルトは「１」\\n単一文書（区分1請求、区分２請求）の場合は非公開とし、EDIプロバイダが「１」をセットする。</t>
  </si>
  <si>
    <t>統合請求（区分３請求）で複数の文書を統合する場合に、統合する複数の文書を明細文書行として識別するグループ。\\n\\n単一請求（区分」請求、区分2請求）の場合はこのグループは明細文書番号＝１のみを利用する</t>
  </si>
  <si>
    <t>ヘッダの調整税額\\n＝修正インボイス税額ー誤りインボイス税額</t>
  </si>
  <si>
    <t>ヘッダ調整額、ヘッダ調整税額の＋ーを識別するコード\\n調整ユースケースでは必須</t>
  </si>
  <si>
    <t>ヘッダ調整金額\\n'＝（修正インボイス金額ー誤りインボイス金額）\\n調整ユースケースでは必須</t>
  </si>
  <si>
    <t>前払いユースケースの支払責務金額＝\\n</t>
  </si>
  <si>
    <t>インボイス文書総合計金額のうち、すでに前払いで支払済合計金額\\n前払いユースケースでは必須</t>
  </si>
  <si>
    <t>インボイス文書の総合計金額（税込み）＝\\nインボイス文書総合計金額（税抜き）＋ヘッダ総合計税額\\n+未決済総合計金額</t>
  </si>
  <si>
    <t>インボイス文書の総合計金額（税抜き）\\n=ヘッダ譲渡資産合計金額（税抜き）ーヘッダ返金合計金額+ヘッダ追加請求合計金額</t>
  </si>
  <si>
    <t>金額の税込み、税抜きを指定。\\nデフォルトは「税抜き」</t>
  </si>
  <si>
    <t>課税分類毎の税額計算のための率。\\n</t>
  </si>
  <si>
    <t>①文書タイプコード＝単一文書の場合\\n　課税分類毎に計算した税額＝ヘッダ課税分類譲渡資産合計金額（税抜き）×ヘッダ税率\\n算出した税額は切り上げ、切り捨て、四捨五入のいずれかで処理し、税額は整数とする\\n②文書タイプコード＝統合文書の場合\\n　消費税額計算はヘッダ税クラスでは行わない。　</t>
  </si>
  <si>
    <t>債権者金融口座の、文字で表現された口座名。\\n半角カナ（日本の場合）</t>
  </si>
  <si>
    <t>未決済合計金額の添付バイナリファイルの有無を識別するコード\\nなしの場合はNULL（デファクト）\\nありの場合は鑑ヘッダの添付バイナリファイル識別子（UN01006015）を指定する。</t>
  </si>
  <si>
    <t>未決済合計金額が参照する文書を識別するコード。\\n属性＝「OI」Previous invoice number</t>
  </si>
  <si>
    <t>未決済総合計金額＝\\n前回インボイス総合計金額（税込み）ー入金済金額(前回インボイス分)＋追加請求合計額（消費税対象外）ー返金合計額（消費税対象外）</t>
  </si>
  <si>
    <t>消費税が関係しない返金合計金額。立替返金等。\\n（課税分類コード＝Ｏの取引）</t>
  </si>
  <si>
    <t>消費税が関係しない追加請求合計金額。立替金等。\\n（課税分類コード＝Ｏの取引）</t>
  </si>
  <si>
    <t>為替における交換先通貨を表すコード\\nデフォルト＝「JPY」</t>
  </si>
  <si>
    <t>為替における交換元通貨を表すコード\\nデフォルト＝「JPY」</t>
  </si>
  <si>
    <t>登録された発注者の適格請求書発行事業者登録番号\\n（免税事業者についてはなし）</t>
  </si>
  <si>
    <t>登録された買い手の適格請求書発行事業者登録番号\\n（免税事業者についてはなし）</t>
  </si>
  <si>
    <t>国税庁へ登録された適格請求書発行事業者登録番号（区分記載請求書発行者についてはなし）\\nT1234567890123</t>
  </si>
  <si>
    <t>インボイス文書の添付バイナリファイルの有無を識別するコード\\nなしの場合はNULL（デファクト）\\nありの場合はヘッダの添付バイナリファイル識別子（UN01006015）を指定する。</t>
  </si>
  <si>
    <t>地域固有の文書のタイプを識別するコード\\nデフォルトは「合算請求書パターン１」</t>
  </si>
  <si>
    <t>インボイス文書の類型（単一文書日本円取引、単一文書外貨建て取引、統合文書日本円取引等）を識別するコード\\nデフォルトは「単一文書日本円取引」</t>
  </si>
  <si>
    <t>インボイス文書の発行時刻，またはインボイス文書の書面上の発行異国。</t>
  </si>
  <si>
    <t>インボイス文書のタイプを識別するコード\\nデフォルトは「合算請求書パターン１」</t>
  </si>
  <si>
    <t>取引プロセスの識別子(ID)\\n共通EDIプロバイダがプロセスをセットする</t>
  </si>
  <si>
    <t>JBG-00</t>
  </si>
  <si>
    <t>品目単価追加請求フラグ</t>
  </si>
  <si>
    <t>この明細行が参照する文書の参照タイプを識別するコード。\nデフォルト属性=null</t>
  </si>
  <si>
    <t>売り手、買い手が税を記帳する日付</t>
  </si>
  <si>
    <t>The date when the TAX becomes accountable for the Seller and for the Buyer in so far as that date can be determined and differs from the date of issue of the invoice according to the TAX directive.</t>
  </si>
  <si>
    <t>税が売り手と買い手に有効になる日付は、その日付が決定できる限りであり、税法による請求書の発行日とは異なる。</t>
  </si>
  <si>
    <t>JBG-01</t>
  </si>
  <si>
    <t>JBG-02</t>
  </si>
  <si>
    <t>JBG-03</t>
  </si>
  <si>
    <t>JBG-04</t>
  </si>
  <si>
    <t>JBG-05</t>
  </si>
  <si>
    <t>JBG-06</t>
  </si>
  <si>
    <t>JBG-07</t>
  </si>
  <si>
    <t>JBG-08</t>
  </si>
  <si>
    <t>JBG-09</t>
  </si>
  <si>
    <t>JBG-10</t>
  </si>
  <si>
    <t>JBG-11</t>
  </si>
  <si>
    <t>JBG-38</t>
  </si>
  <si>
    <t>JBG-39</t>
  </si>
  <si>
    <t>JBG-40</t>
  </si>
  <si>
    <t>JBG-41</t>
  </si>
  <si>
    <t>JBG-42</t>
  </si>
  <si>
    <t>JBG-43</t>
  </si>
  <si>
    <t>JBG-44</t>
  </si>
  <si>
    <t>JBG-45</t>
  </si>
  <si>
    <t>JBG-46</t>
  </si>
  <si>
    <t>JBG-47</t>
  </si>
  <si>
    <t>この明細行が参照する文書の参照タイプを識別するコード。\\nデフォルト属性=null</t>
  </si>
  <si>
    <t>GST</t>
  </si>
  <si>
    <t>取引設定</t>
  </si>
  <si>
    <t>インボイス文書</t>
  </si>
  <si>
    <t>JBG-89</t>
  </si>
  <si>
    <t>JBG-90</t>
  </si>
  <si>
    <t>JBG-91</t>
  </si>
  <si>
    <t>JBG-92</t>
  </si>
  <si>
    <t>文書ヘッダの決済に関するグループ。\\n文書タイプが「統合文書」を指定する場合にこのグループは任意。「単一文書」を指定する場合はこのグループは実装しない</t>
  </si>
  <si>
    <t>JBG-88</t>
  </si>
  <si>
    <t>文書ヘッダ参照受注書番号</t>
  </si>
  <si>
    <t>文書ヘッダ参照受注書履歴番号</t>
  </si>
  <si>
    <t>文書ヘッダ参照注文書番号</t>
  </si>
  <si>
    <t>文書ヘッダ参照注文書履歴番号</t>
  </si>
  <si>
    <t>文書ヘッダ参照契約文書番号</t>
  </si>
  <si>
    <t>文書ヘッダ参照契約書履歴番号</t>
  </si>
  <si>
    <t>取引設定内容/取引プロセス</t>
  </si>
  <si>
    <t>取引プロセス/バージョン</t>
  </si>
  <si>
    <t>取引設定内容/取引シナリオ</t>
  </si>
  <si>
    <t>取引設定内容/アプリケーション</t>
  </si>
  <si>
    <t>取引設定内容/業務領域</t>
  </si>
  <si>
    <t>業務領域/バージョン</t>
  </si>
  <si>
    <t>送信者国際アドレス</t>
  </si>
  <si>
    <t>請求先国際アドレス</t>
  </si>
  <si>
    <t>文書ヘッダ注釈</t>
  </si>
  <si>
    <t>文書ヘッダ参照受注書</t>
  </si>
  <si>
    <t>文書ヘッダ参照注文書</t>
  </si>
  <si>
    <t>文書ヘッダ参照契約書</t>
  </si>
  <si>
    <t>文書ヘッダ参照文書</t>
  </si>
  <si>
    <t>文書ヘッダ取引期間</t>
  </si>
  <si>
    <t>文書ヘッダ調整</t>
  </si>
  <si>
    <t>文書ヘッダ調整税</t>
  </si>
  <si>
    <t>文書ヘッダ購買会計アカウント</t>
  </si>
  <si>
    <t>明細行購買会計アカウント</t>
  </si>
  <si>
    <t>明細行注釈</t>
  </si>
  <si>
    <t>明細行配送</t>
  </si>
  <si>
    <t>JBT-416</t>
  </si>
  <si>
    <t>JBT-424</t>
  </si>
  <si>
    <t>JBT-009</t>
  </si>
  <si>
    <t>文書ヘッダ番号</t>
  </si>
  <si>
    <t>文書ヘッダ類型コード</t>
  </si>
  <si>
    <t>統合文書ヘッダ</t>
  </si>
  <si>
    <t>統合文書ヘッダ番号</t>
  </si>
  <si>
    <t>統合文書ヘッダ発行日</t>
  </si>
  <si>
    <t>統合文書ヘッダ履歴番号</t>
  </si>
  <si>
    <t>統合文書ヘッダタイプコード</t>
  </si>
  <si>
    <t>統合文書ヘッダサブタイプコード</t>
  </si>
  <si>
    <t>文書ヘッダ返金</t>
  </si>
  <si>
    <t>文書ヘッダ返金の率</t>
  </si>
  <si>
    <t>文書ヘッダ返金課税分類合計金額</t>
  </si>
  <si>
    <t>文書ヘッダ返金の理由</t>
  </si>
  <si>
    <t>文書ヘッダ返金の理由コード</t>
  </si>
  <si>
    <t>文書ヘッダ返金金額の基準となる金額</t>
  </si>
  <si>
    <t>文書ヘッダ追加請求</t>
  </si>
  <si>
    <t>文書ヘッダ追加請求の率</t>
  </si>
  <si>
    <t>文書ヘッダ追加請求課税分類合計金額</t>
  </si>
  <si>
    <t>文書ヘッダ追加請求の理由</t>
  </si>
  <si>
    <t>文書ヘッダ追加請求の理由コード</t>
  </si>
  <si>
    <t>文書ヘッダ追加請求金額の基準となる金額</t>
  </si>
  <si>
    <t>文書ヘッダ付加文書</t>
  </si>
  <si>
    <t>文書ヘッダ参照出荷回答書番号</t>
  </si>
  <si>
    <t>文書ヘッダ参照出荷回答書履歴番号</t>
  </si>
  <si>
    <t>文書ヘッダ参照出荷回答書タイプコード</t>
  </si>
  <si>
    <t>文書ヘッダ参照文書サブタイプコード</t>
  </si>
  <si>
    <t>文書ヘッダ合計金額</t>
  </si>
  <si>
    <t>文書ヘッダ外貨建て請求書合計金額</t>
  </si>
  <si>
    <t>外貨建て請求書文書ヘッダ合計税額</t>
  </si>
  <si>
    <t>文書ヘッダ課税分類</t>
  </si>
  <si>
    <t>明細行参照インボイス文書ヘッダ番号</t>
  </si>
  <si>
    <t>鑑ヘッダ参照文書</t>
  </si>
  <si>
    <t>鑑ヘッダ参照文書番号</t>
  </si>
  <si>
    <t>鑑ヘッダ参照文書発行日</t>
  </si>
  <si>
    <t>鑑ヘッダ参照文書参照タイプコード</t>
  </si>
  <si>
    <t>鑑ヘッダ参照文書履歴番号</t>
  </si>
  <si>
    <t>鑑ヘッダ参照文書情報</t>
  </si>
  <si>
    <t>鑑ヘッダ参照文書タイプコード</t>
  </si>
  <si>
    <t>鑑ヘッダ参照文書添付ファイル</t>
  </si>
  <si>
    <t>鑑ヘッダ参照文書添付ファイルMIMEコード</t>
  </si>
  <si>
    <t>鑑ヘッダ参照文書添付ファイルのファイル名</t>
  </si>
  <si>
    <t>鑑ヘッダ参照文書添付ファイル外部ドキュメントのロケーション</t>
  </si>
  <si>
    <t>鑑ヘッダ参照文書サブタイプコード</t>
  </si>
  <si>
    <t>鑑ヘッダ税</t>
  </si>
  <si>
    <t>鑑ヘッダ取引期間</t>
  </si>
  <si>
    <t>鑑ヘッダ総合計金額税抜き</t>
  </si>
  <si>
    <t>鑑ヘッダ譲渡資産合計金額税抜き</t>
  </si>
  <si>
    <t>鑑ヘッダ譲渡資産合計金額税込み</t>
  </si>
  <si>
    <t>鑑ヘッダ調整</t>
  </si>
  <si>
    <t>鑑ヘッダ調整税</t>
  </si>
  <si>
    <t>鑑ヘッダ合計金額</t>
  </si>
  <si>
    <t>鑑ヘッダ総合計金額税込み</t>
  </si>
  <si>
    <t>鑑ヘッダ文書参照文書参照タイプコード</t>
  </si>
  <si>
    <t>文書ヘッダ外貨建て税率</t>
  </si>
  <si>
    <t>文書ヘッダ外貨建て課税分類</t>
  </si>
  <si>
    <t>文書ヘッダ外貨建て課税分類税額</t>
  </si>
  <si>
    <t>文書ヘッダ外貨建て課税分類譲渡資産合計金額（税抜き）</t>
  </si>
  <si>
    <t>文書ヘッダ外貨建て課税分類コード</t>
  </si>
  <si>
    <t>文書ヘッダ外貨建て課税分類税通貨コード</t>
  </si>
  <si>
    <t>文書ヘッダ課税分類税通貨コード</t>
  </si>
  <si>
    <t>0..0</t>
  </si>
  <si>
    <t>/Invoice/cac:AdditionalDocumentReference/cbc:DocumentTypeCode</t>
  </si>
  <si>
    <t>請求するオブジェクト</t>
  </si>
  <si>
    <t>文書ヘッダ参照文書参照タイプコード</t>
  </si>
  <si>
    <t>文書ヘッダ参照文書履歴番号</t>
  </si>
  <si>
    <t>文書ヘッダ参照文書タイプ</t>
  </si>
  <si>
    <t>文書ヘッダ参照文書サブタイプ</t>
  </si>
  <si>
    <t>//rsm:CIIHSupplyChainTradeTransaction/ram:IncludedCIILSupplyChainTradeLineItem/ram:SpecifiedCIILSupplyChainTradeSettlement/ram:InvoiceReferencedCIReferencedDocument/ram:AttachedSpecifiedBinaryFile</t>
  </si>
  <si>
    <t>文書ヘッダ参照文書添付バイナリファイル</t>
  </si>
  <si>
    <t>文書ヘッダ参照文書添付バイナリファイルmimeコード</t>
  </si>
  <si>
    <t>文書ヘッダ参照文書添付バイナリファイルファイル名</t>
  </si>
  <si>
    <t>文書ヘッダ参照文書説明</t>
  </si>
  <si>
    <t>JBT-053-1</t>
  </si>
  <si>
    <t>JBT-254-1</t>
  </si>
  <si>
    <t>JBG-93</t>
  </si>
  <si>
    <t>JBG-94</t>
  </si>
  <si>
    <t>文書ヘッダ参照文書外部ファイルロケーション</t>
  </si>
  <si>
    <t>文書ヘッダ参照文書番号</t>
  </si>
  <si>
    <t>文書ヘッダ参照文書発行日</t>
  </si>
  <si>
    <t>//rsm:CIIHSupplyChainTradeTransaction/ram:IncludedCIILSupplyChainTradeLineItem/ram:SpecifiedCIILSupplyChainTradeSettlement/ram:InvoiceReferencedCIReferencedDocument/ram:AttachedSpecifiedBinaryFile/ram:Description</t>
  </si>
  <si>
    <t>//rsm:CIIHSupplyChainTradeTransaction/ram:IncludedCIILSupplyChainTradeLineItem/ram:SpecifiedCIILSupplyChainTradeSettlement/ram:InvoiceReferencedCIReferencedDocument/ram:AttachedSpecifiedBinaryFile/ram:URIID</t>
  </si>
  <si>
    <t>//rsm:CIIHSupplyChainTradeTransaction/ram:IncludedCIILSupplyChainTradeLineItem/ram:SpecifiedCIILSupplyChainTradeSettlement/ram:InvoiceReferencedCIReferencedDocument/ram:AttachedBinaryObject/@mimeCode</t>
  </si>
  <si>
    <t>//rsm:CIIHSupplyChainTradeTransaction/ram:IncludedCIILSupplyChainTradeLineItem/ram:SpecifiedCIILSupplyChainTradeSettlement/ram:InvoiceReferencedCIReferencedDocument/ram:AttachedSpecifiedBinaryFile/@fileName</t>
  </si>
  <si>
    <t>//rsm:CIIHSupplyChainTradeTransaction/ram:IncludedCIILSupplyChainTradeLineItem/ram:SpecifiedCIILSupplyChainTradeSettlement/ram:InvoiceReferencedCIReferencedDocument/ram:AttachedBinaryObject</t>
  </si>
  <si>
    <t>attribute</t>
  </si>
  <si>
    <t>/Invoice/cac:AccountingSupplierParty/cac:Party/cac:PartyTaxScheme/cac:TaxScheme/cbc:ID</t>
  </si>
  <si>
    <t>IBT-048-1</t>
  </si>
  <si>
    <t>IBT-063-1</t>
  </si>
  <si>
    <t>NA</t>
  </si>
  <si>
    <t>JBT-183-1</t>
  </si>
  <si>
    <t>JBT-264-1</t>
  </si>
  <si>
    <t>JBT-264-2</t>
  </si>
  <si>
    <t>JBT-272-1</t>
  </si>
  <si>
    <t>JBT-280-1</t>
  </si>
  <si>
    <t>JBT-300-1</t>
  </si>
  <si>
    <t>JBT-417</t>
  </si>
  <si>
    <t>JBT-425</t>
  </si>
  <si>
    <t>JBT-99</t>
  </si>
  <si>
    <t>JBT-151-1</t>
  </si>
  <si>
    <t>JBT-258</t>
  </si>
  <si>
    <t>/Invoice/cac:InvoiceLine/cac:DocumentReference/cbc:DocumentTypeCode</t>
  </si>
  <si>
    <t>JBT-377-1</t>
  </si>
  <si>
    <t>JBT-408-1</t>
  </si>
  <si>
    <t>JBT-418</t>
  </si>
  <si>
    <t>JBT-426</t>
  </si>
  <si>
    <t>請求書明細行オブジェクト</t>
  </si>
  <si>
    <t>JBG-13</t>
  </si>
  <si>
    <t>JBG-14</t>
  </si>
  <si>
    <t>JBG-15</t>
  </si>
  <si>
    <t>JBG-16</t>
  </si>
  <si>
    <t>JBG-17</t>
  </si>
  <si>
    <t>JBG-18</t>
  </si>
  <si>
    <t>JBG-19</t>
  </si>
  <si>
    <t>JBG-20</t>
  </si>
  <si>
    <t>JBG-21</t>
  </si>
  <si>
    <t>JBG-27</t>
  </si>
  <si>
    <t>JBG-48</t>
  </si>
  <si>
    <t>JBG-51</t>
  </si>
  <si>
    <t>JBG-53</t>
  </si>
  <si>
    <t>JBG-59</t>
  </si>
  <si>
    <t>JBG-61</t>
  </si>
  <si>
    <t>JBG-62</t>
  </si>
  <si>
    <t>JBG-63</t>
  </si>
  <si>
    <t>JBG-64</t>
  </si>
  <si>
    <t>JBG-65</t>
  </si>
  <si>
    <t>JBG-67</t>
  </si>
  <si>
    <t>JBG-68</t>
  </si>
  <si>
    <t>JBG-69</t>
  </si>
  <si>
    <t>JBG-70</t>
  </si>
  <si>
    <t>JBG-72</t>
  </si>
  <si>
    <t>JBG-73</t>
  </si>
  <si>
    <t>JBG-74</t>
  </si>
  <si>
    <t>JBG-75</t>
  </si>
  <si>
    <t>JBG-79</t>
  </si>
  <si>
    <t>JBG-80</t>
  </si>
  <si>
    <t>JBG-82</t>
  </si>
  <si>
    <t>JBG-83</t>
  </si>
  <si>
    <t>JBG-84</t>
  </si>
  <si>
    <t>JBG-85</t>
  </si>
  <si>
    <t>JBG-87</t>
  </si>
  <si>
    <t>JBT-417-1</t>
  </si>
  <si>
    <t>JBT-417-2</t>
  </si>
  <si>
    <t>JBG-410</t>
  </si>
  <si>
    <t>JBT-419</t>
  </si>
  <si>
    <t>JBG-411</t>
  </si>
  <si>
    <t>JBT-427</t>
  </si>
  <si>
    <t>JBG-12</t>
  </si>
  <si>
    <t>JBG-22</t>
  </si>
  <si>
    <t>JBG-23</t>
  </si>
  <si>
    <t>JBG-24</t>
  </si>
  <si>
    <t>JBG-25</t>
  </si>
  <si>
    <t>JBG-26</t>
  </si>
  <si>
    <t>JBG-28</t>
  </si>
  <si>
    <t>JBG-29</t>
  </si>
  <si>
    <t>JBG-30</t>
  </si>
  <si>
    <t>JBG-31</t>
  </si>
  <si>
    <t>JBG-32</t>
  </si>
  <si>
    <t>JBG-33</t>
  </si>
  <si>
    <t>JBG-34</t>
  </si>
  <si>
    <t>JBG-35</t>
  </si>
  <si>
    <t>JBG-36</t>
  </si>
  <si>
    <t>JBG-37</t>
  </si>
  <si>
    <t>JBG-49</t>
  </si>
  <si>
    <t>JBG-50</t>
  </si>
  <si>
    <t>JBG-52</t>
  </si>
  <si>
    <t>JBG-54</t>
  </si>
  <si>
    <t>JBG-55</t>
  </si>
  <si>
    <t>JBG-56</t>
  </si>
  <si>
    <t>JBG-57</t>
  </si>
  <si>
    <t>JBG-58</t>
  </si>
  <si>
    <t>JBG-60</t>
  </si>
  <si>
    <t>JBG-66</t>
  </si>
  <si>
    <t>JBG-71</t>
  </si>
  <si>
    <t>JBG-76</t>
  </si>
  <si>
    <t>JBG-77</t>
  </si>
  <si>
    <t>JBG-78</t>
  </si>
  <si>
    <t>JBG-81</t>
  </si>
  <si>
    <t>JBG-86</t>
  </si>
  <si>
    <t>明細文書</t>
  </si>
  <si>
    <t>文書ヘッダ外貨建て税タイプコード</t>
  </si>
  <si>
    <t>（外貨建て請求書）文書ヘッダ税タイプコード</t>
  </si>
  <si>
    <t>//rsm:CIIHSupplyChainTradeTransaction/ram:IncludedCIILSupplyChainTradeLineItem/ram:SpecifiedCIILSupplyChainTradeSettlement/ram:ApplicableCITradeTax[ram:CurrencyCode=//rsm:CIIHSupplyChainTradeTransaction/ram:ApplicableCIIHSupplyChainTradeSettlement/ram:TaxCurrencyCode]/ram:TypeCode</t>
  </si>
  <si>
    <t>/rsm:SMEinvoice/rsm:CIExchangedDocumentContext/ram:BusinessProcessSpecifiedCIDocumentContextParameter/ram:ID</t>
  </si>
  <si>
    <t>/rsm:SMEinvoice/rsm:CIExchangedDocumentContext/ram:SubsetSpecifiedCIDocumentContextParameter/ram:ID</t>
  </si>
  <si>
    <t>/rsm:SMEinvoice/rsm:CIIHExchangedDocument/ram:ID</t>
  </si>
  <si>
    <t>/rsm:SMEinvoice/rsm:CIIHExchangedDocument/ram:TypeCode</t>
  </si>
  <si>
    <t>/rsm:SMEinvoice/rsm:CIIHExchangedDocument/ram:IssueDateTime/udt:DateTimeString</t>
  </si>
  <si>
    <t>/rsm:SMEinvoice/rsm:CIIHExchangedDocument/ram:IncludedCINote</t>
  </si>
  <si>
    <t>/rsm:SMEinvoice/rsm:CIIHExchangedDocument/ram:IncludedCINote/ram:Content</t>
  </si>
  <si>
    <t>/rsm:SMEinvoice/rsm:CIIHSupplyChainTradeTransaction/ram:ApplicableCIIHSupplyChainTradeAgreement/ram:SellerCITradeParty</t>
  </si>
  <si>
    <t>/rsm:SMEinvoice/rsm:CIIHSupplyChainTradeTransaction/ram:ApplicableCIIHSupplyChainTradeAgreement/ram:SellerCITradeParty/ram:ID</t>
  </si>
  <si>
    <t>/rsm:SMEinvoice/rsm:CIIHSupplyChainTradeTransaction/ram:ApplicableCIIHSupplyChainTradeAgreement/ram:SellerCITradeParty/ram:GlobalID</t>
  </si>
  <si>
    <t>/rsm:SMEinvoice/rsm:CIIHSupplyChainTradeTransaction/ram:ApplicableCIIHSupplyChainTradeAgreement/ram:SellerCITradeParty/ram:Name</t>
  </si>
  <si>
    <t>/rsm:SMEinvoice/rsm:CIIHSupplyChainTradeTransaction/ram:ApplicableCIIHSupplyChainTradeAgreement/ram:SellerCITradeParty/ram:RegisteredID</t>
  </si>
  <si>
    <t>/rsm:SMEinvoice/rsm:CIIHSupplyChainTradeTransaction/ram:ApplicableCIIHSupplyChainTradeAgreement/ram:SellerCITradeParty/ram:TypeCode</t>
  </si>
  <si>
    <t>/rsm:SMEinvoice/rsm:CIIHSupplyChainTradeTransaction/ram:ApplicableCIIHSupplyChainTradeAgreement/ram:SellerCITradeParty/ram:EndPointURICIUniversalCommunication</t>
  </si>
  <si>
    <t>/rsm:SMEinvoice/rsm:CIIHSupplyChainTradeTransaction/ram:ApplicableCIIHSupplyChainTradeAgreement/ram:SellerCITradeParty/ram:EndPointURICIUniversalCommunication/ram:CompleteNumber</t>
  </si>
  <si>
    <t>/rsm:SMEinvoice/rsm:CIIHSupplyChainTradeTransaction/ram:ApplicableCIIHSupplyChainTradeAgreement/ram:SellerCITradeParty/ram:EndPointURICIUniversalCommunication/ram:ChannelCode</t>
  </si>
  <si>
    <t>/rsm:SMEinvoice/rsm:CIIHSupplyChainTradeTransaction/ram:ApplicableCIIHSupplyChainTradeAgreement/ram:SellerCITradeParty/ram:DefinedCITradeContact</t>
  </si>
  <si>
    <t>/rsm:SMEinvoice/rsm:CIIHSupplyChainTradeTransaction/ram:ApplicableCIIHSupplyChainTradeAgreement/ram:SellerCITradeParty/ram:DefinedCITradeContact/ram:PersonName</t>
  </si>
  <si>
    <t>/rsm:SMEinvoice/rsm:CIIHSupplyChainTradeTransaction/ram:ApplicableCIIHSupplyChainTradeAgreement/ram:SellerCITradeParty/ram:DefinedCITradeContact/ram:TelephoneCIUniversalCommunication/ram:CompleteNumber</t>
  </si>
  <si>
    <t>/rsm:SMEinvoice/rsm:CIIHSupplyChainTradeTransaction/ram:ApplicableCIIHSupplyChainTradeAgreement/ram:SellerCITradeParty/ram:DefinedCITradeContact/ram:EmailURICIUniversalCommunication/ram:URIID</t>
  </si>
  <si>
    <t>/rsm:SMEinvoice/rsm:CIIHSupplyChainTradeTransaction/ram:ApplicableCIIHSupplyChainTradeAgreement/ram:SellerCITradeParty/ram:PostalCITradeAddress</t>
  </si>
  <si>
    <t>/rsm:SMEinvoice/rsm:CIIHSupplyChainTradeTransaction/ram:ApplicableCIIHSupplyChainTradeAgreement/ram:SellerCITradeParty/ram:PostalCITradeAddress/ram:PostcodeCode</t>
  </si>
  <si>
    <t>/rsm:SMEinvoice/rsm:CIIHSupplyChainTradeTransaction/ram:ApplicableCIIHSupplyChainTradeAgreement/ram:SellerCITradeParty/ram:PostalCITradeAddress/ram:LineOne</t>
  </si>
  <si>
    <t>/rsm:SMEinvoice/rsm:CIIHSupplyChainTradeTransaction/ram:ApplicableCIIHSupplyChainTradeAgreement/ram:SellerCITradeParty/ram:PostalCITradeAddress/ram:LineTwo</t>
  </si>
  <si>
    <t>/rsm:SMEinvoice/rsm:CIIHSupplyChainTradeTransaction/ram:ApplicableCIIHSupplyChainTradeAgreement/ram:SellerCITradeParty/ram:PostalCITradeAddress/ram:LineThree</t>
  </si>
  <si>
    <t>/rsm:SMEinvoice/rsm:CIIHSupplyChainTradeTransaction/ram:ApplicableCIIHSupplyChainTradeAgreement/ram:SellerCITradeParty/ram:PostalCITradeAddress/ram:CountryID</t>
  </si>
  <si>
    <t>/rsm:SMEinvoice/rsm:CIIHSupplyChainTradeTransaction/ram:ApplicableCIIHSupplyChainTradeAgreement/ram:BuyerCITradeParty</t>
  </si>
  <si>
    <t>/rsm:SMEinvoice/rsm:CIIHSupplyChainTradeTransaction/ram:ApplicableCIIHSupplyChainTradeAgreement/ram:BuyerCITradeParty/ram:ID</t>
  </si>
  <si>
    <t>/rsm:SMEinvoice/rsm:CIIHSupplyChainTradeTransaction/ram:ApplicableCIIHSupplyChainTradeAgreement/ram:BuyerCITradeParty/ram:GlobalID</t>
  </si>
  <si>
    <t>/rsm:SMEinvoice/rsm:CIIHSupplyChainTradeTransaction/ram:ApplicableCIIHSupplyChainTradeAgreement/ram:BuyerCITradeParty/ram:Name</t>
  </si>
  <si>
    <t>/rsm:SMEinvoice/rsm:CIIHSupplyChainTradeTransaction/ram:ApplicableCIIHSupplyChainTradeAgreement/ram:BuyerCITradeParty/ram:RegisteredID</t>
  </si>
  <si>
    <t>/rsm:SMEinvoice/rsm:CIIHSupplyChainTradeTransaction/ram:ApplicableCIIHSupplyChainTradeAgreement/ram:BuyerCITradeParty/ram:TypeCode</t>
  </si>
  <si>
    <t>/rsm:SMEinvoice/rsm:CIIHSupplyChainTradeTransaction/ram:ApplicableCIIHSupplyChainTradeAgreement/ram:BuyerCITradeParty/ram:EndPointURICIUniversalCommunication</t>
  </si>
  <si>
    <t>/rsm:SMEinvoice/rsm:CIIHSupplyChainTradeTransaction/ram:ApplicableCIIHSupplyChainTradeAgreement/ram:BuyerCITradeParty/ram:EndPointURICIUniversalCommunication/ram:CompleteNumber</t>
  </si>
  <si>
    <t>/rsm:SMEinvoice/rsm:CIIHSupplyChainTradeTransaction/ram:ApplicableCIIHSupplyChainTradeAgreement/ram:BuyerCITradeParty/ram:EndPointURICIUniversalCommunication/ram:ChannelCode</t>
  </si>
  <si>
    <t>/rsm:SMEinvoice/rsm:CIIHSupplyChainTradeTransaction/ram:ApplicableCIIHSupplyChainTradeAgreement/ram:BuyerCITradeParty/ram:DefinedCITradeContact</t>
  </si>
  <si>
    <t>/rsm:SMEinvoice/rsm:CIIHSupplyChainTradeTransaction/ram:ApplicableCIIHSupplyChainTradeAgreement/ram:BuyerCITradeParty/ram:DefinedCITradeContact/ram:PersonName</t>
  </si>
  <si>
    <t>/rsm:SMEinvoice/rsm:CIIHSupplyChainTradeTransaction/ram:ApplicableCIIHSupplyChainTradeAgreement/ram:BuyerCITradeParty/ram:DefinedCITradeContact/ram:TelephoneCIUniversalCommunication/ram:CompleteNumber</t>
  </si>
  <si>
    <t>/rsm:SMEinvoice/rsm:CIIHSupplyChainTradeTransaction/ram:ApplicableCIIHSupplyChainTradeAgreement/ram:BuyerCITradeParty/ram:DefinedCITradeContact/ram:EmailURICIUniversalCommunication/ram:URIID</t>
  </si>
  <si>
    <t>/rsm:SMEinvoice/rsm:CIIHSupplyChainTradeTransaction/ram:ApplicableCIIHSupplyChainTradeAgreement/ram:BuyerCITradeParty/ram:PostalCITradeAddress</t>
  </si>
  <si>
    <t>/rsm:SMEinvoice/rsm:CIIHSupplyChainTradeTransaction/ram:ApplicableCIIHSupplyChainTradeAgreement/ram:BuyerCITradeParty/ram:PostalCITradeAddress/ram:PostcodeCode</t>
  </si>
  <si>
    <t>/rsm:SMEinvoice/rsm:CIIHSupplyChainTradeTransaction/ram:ApplicableCIIHSupplyChainTradeAgreement/ram:BuyerCITradeParty/ram:PostalCITradeAddress/ram:LineOne</t>
  </si>
  <si>
    <t>/rsm:SMEinvoice/rsm:CIIHSupplyChainTradeTransaction/ram:ApplicableCIIHSupplyChainTradeAgreement/ram:BuyerCITradeParty/ram:PostalCITradeAddress/ram:LineTwo</t>
  </si>
  <si>
    <t>/rsm:SMEinvoice/rsm:CIIHSupplyChainTradeTransaction/ram:ApplicableCIIHSupplyChainTradeAgreement/ram:BuyerCITradeParty/ram:PostalCITradeAddress/ram:LineThree</t>
  </si>
  <si>
    <t>/rsm:SMEinvoice/rsm:CIIHSupplyChainTradeTransaction/ram:ApplicableCIIHSupplyChainTradeAgreement/ram:BuyerCITradeParty/ram:PostalCITradeAddress/ram:CountryID</t>
  </si>
  <si>
    <t>/rsm:SMEinvoice/rsm:CIIHSupplyChainTradeTransaction/ram:ApplicableCIIHSupplyChainTradeAgreement/ram:SpecifiedProcuringProject</t>
  </si>
  <si>
    <t>/rsm:SMEinvoice/rsm:CIIHSupplyChainTradeTransaction/ram:ApplicableCIIHSupplyChainTradeAgreement/ram:SpecifiedProcuringProject/ram:ID</t>
  </si>
  <si>
    <t>/rsm:SMEinvoice/rsm:CIIHSupplyChainTradeTransaction/ram:ApplicableCIIHSupplyChainTradeSettlement/ram:InvoiceCurrencyCode</t>
  </si>
  <si>
    <t>/rsm:SMEinvoice/rsm:CIIHSupplyChainTradeTransaction/ram:ApplicableCIIHSupplyChainTradeSettlement/ram:TaxCurrencyCode</t>
  </si>
  <si>
    <t>/rsm:SMEinvoice/rsm:CIIHSupplyChainTradeTransaction/ram:ApplicableCIIHSupplyChainTradeSettlement/ram:SpecifiedAdvancePayment</t>
  </si>
  <si>
    <t>/rsm:SMEinvoice/rsm:CIIHSupplyChainTradeTransaction/ram:ApplicableCIIHSupplyChainTradeSettlement/ram:SpecifiedAdvancePayment/ram:PaidAmount</t>
  </si>
  <si>
    <t>/rsm:SMEinvoice/rsm:CIIHSupplyChainTradeTransaction/ram:ApplicableCIIHSupplyChainTradeSettlement/ram:SpecifiedAdvancePayment/ram:ReceivedDateTime/udt:DateTimeString</t>
  </si>
  <si>
    <t>/rsm:SMEinvoice/rsm:CIIHSupplyChainTradeTransaction/ram:ApplicableCIIHSupplyChainTradeSettlement/ram:SpecifiedAdvancePayment/ram:ID</t>
  </si>
  <si>
    <t>/rsm:SMEinvoice/rsm:CIIHSupplyChainTradeTransaction/ram:ApplicableCIIHSupplyChainTradeSettlement/ram:SpecifiedAdvancePayment/ram:IdentifiedCITradePaymentTerms/ram:TypeCode</t>
  </si>
  <si>
    <t>/rsm:SMEinvoice/rsm:CIIHSupplyChainTradeTransaction/ram:ApplicableCIIHSupplyChainTradeSettlement/ram:InvoicerCITradeParty</t>
  </si>
  <si>
    <t>/rsm:SMEinvoice/rsm:CIIHSupplyChainTradeTransaction/ram:ApplicableCIIHSupplyChainTradeSettlement/ram:InvoicerCITradeParty/ram:ID</t>
  </si>
  <si>
    <t>/rsm:SMEinvoice/rsm:CIIHSupplyChainTradeTransaction/ram:ApplicableCIIHSupplyChainTradeSettlement/ram:InvoicerCITradeParty/ram:GlobalID</t>
  </si>
  <si>
    <t>/rsm:SMEinvoice/rsm:CIIHSupplyChainTradeTransaction/ram:ApplicableCIIHSupplyChainTradeSettlement/ram:InvoicerCITradeParty/ram:Name</t>
  </si>
  <si>
    <t>/rsm:SMEinvoice/rsm:CIIHSupplyChainTradeTransaction/ram:ApplicableCIIHSupplyChainTradeSettlement/ram:SpecifiedCITradeSettlementPaymentMeans</t>
  </si>
  <si>
    <t>/rsm:SMEinvoice/rsm:CIIHSupplyChainTradeTransaction/ram:ApplicableCIIHSupplyChainTradeSettlement/ram:SpecifiedCITradeSettlementPaymentMeans/ram:TypeCode</t>
  </si>
  <si>
    <t>/rsm:SMEinvoice/rsm:CIIHSupplyChainTradeTransaction/ram:ApplicableCIIHSupplyChainTradeSettlement/ram:SpecifiedCITradeSettlementPaymentMeans/ram:Information</t>
  </si>
  <si>
    <t>/rsm:SMEinvoice/rsm:CIIHSupplyChainTradeTransaction/ram:ApplicableCIIHSupplyChainTradeSettlement/ram:SpecifiedCITradeSettlementPaymentMeans/ram:PayeePartyCICreditorFinancialAccount</t>
  </si>
  <si>
    <t>/rsm:SMEinvoice/rsm:CIIHSupplyChainTradeTransaction/ram:ApplicableCIIHSupplyChainTradeSettlement/ram:SpecifiedCITradeSettlementPaymentMeans/ram:PayeePartyCICreditorFinancialAccount/ram:AccountName</t>
  </si>
  <si>
    <t>/rsm:SMEinvoice/rsm:CIIHSupplyChainTradeTransaction/ram:ApplicableCIIHSupplyChainTradeSettlement/ram:SpecifiedCITradeSettlementPaymentMeans/ram:PayeePartyCICreditorFinancialAccount/ram:ProprietaryID</t>
  </si>
  <si>
    <t>/rsm:SMEinvoice/rsm:CIIHSupplyChainTradeTransaction/ram:ApplicableCIIHSupplyChainTradeSettlement/ram:SpecifiedCITradeSettlementPaymentMeans/ram:PayeeSpecifiedCICreditorFinancialInstitution/ram:Name</t>
  </si>
  <si>
    <t>/rsm:SMEinvoice/rsm:CIIHSupplyChainTradeTransaction/ram:ApplicableCIIHSupplyChainTradeSettlement/ram:SpecifiedCITradeSettlementPaymentMeans/ram:ApplicableTradeSettlementFinancialCard</t>
  </si>
  <si>
    <t>/rsm:SMEinvoice/rsm:CIIHSupplyChainTradeTransaction/ram:ApplicableCIIHSupplyChainTradeSettlement/ram:SpecifiedCITradeSettlementPaymentMeans/ram:ApplicableTradeSettlementFinancialCard/ram:ID</t>
  </si>
  <si>
    <t>/rsm:SMEinvoice/rsm:CIIHSupplyChainTradeTransaction/ram:ApplicableCIIHSupplyChainTradeSettlement/ram:SpecifiedCITradeSettlementPaymentMeans/ram:ApplicableTradeSettlementFinancialCard/ram:CardholderName</t>
  </si>
  <si>
    <t>/rsm:SMEinvoice/rsm:CIIHSupplyChainTradeTransaction/ram:ApplicableCIIHSupplyChainTradeSettlement/ram:BillingCISpecifiedPeriod</t>
  </si>
  <si>
    <t>/rsm:SMEinvoice/rsm:CIIHSupplyChainTradeTransaction/ram:ApplicableCIIHSupplyChainTradeSettlement/ram:BillingCISpecifiedPeriod/ram:StartDateTime/udt:DateTimeString</t>
  </si>
  <si>
    <t>/rsm:SMEinvoice/rsm:CIIHSupplyChainTradeTransaction/ram:ApplicableCIIHSupplyChainTradeSettlement/ram:BillingCISpecifiedPeriod/ram:EndDateTime/udt:DateTimeString</t>
  </si>
  <si>
    <t>/rsm:SMEinvoice/rsm:CIIHSupplyChainTradeTransaction/ram:ApplicableCIIHSupplyChainTradeSettlement/ram:SpecifiedCITradePaymentTerms</t>
  </si>
  <si>
    <t>/rsm:SMEinvoice/rsm:CIIHSupplyChainTradeTransaction/ram:ApplicableCIIHSupplyChainTradeSettlement/ram:SpecifiedCITradePaymentTerms/ram:ID</t>
  </si>
  <si>
    <t>/rsm:SMEinvoice/rsm:CIIHSupplyChainTradeTransaction/ram:ApplicableCIIHSupplyChainTradeSettlement/ram:SpecifiedCITradePaymentTerms/ram:Description</t>
  </si>
  <si>
    <t>/rsm:SMEinvoice/rsm:CIIHSupplyChainTradeTransaction/ram:ApplicableCIIHSupplyChainTradeSettlement/ram:SpecifiedCITradePaymentTerms/ram:DueDateDateTime/udt:DateTimeString</t>
  </si>
  <si>
    <t>/rsm:SMEinvoice/rsm:CIIHSupplyChainTradeTransaction/ram:ApplicableCIIHSupplyChainTradeSettlement/ram:SpecifiedCITradePaymentTerms/ram:InstructedAmount</t>
  </si>
  <si>
    <t>/rsm:SMEinvoice/rsm:CIIHSupplyChainTradeTransaction/ram:ApplicableCIIHSupplyChainTradeSettlement/ram:SpecifiedCIIHTradeSettlementMonetarySummation/ram:TotalPrepaidAmount</t>
  </si>
  <si>
    <t>/rsm:SMEinvoice/rsm:CIIHSupplyChainTradeTransaction/ram:ApplicableCIIHSupplyChainTradeSettlement/ram:SpecifiedCIFinancialAdjustment/ram:InvoiceReferenceCIReferencedDocument</t>
  </si>
  <si>
    <t>/rsm:SMEinvoice/rsm:CIIHSupplyChainTradeTransaction/ram:ApplicableCIIHSupplyChainTradeSettlement/ram:SpecifiedCIFinancialAdjustment/ram:InvoiceReferenceCIReferencedDocument/ram:IssuerAssignedID</t>
  </si>
  <si>
    <t>/rsm:SMEinvoice/rsm:CIIHSupplyChainTradeTransaction/ram:IncludedCIILSupplyChainTradeLineItem</t>
  </si>
  <si>
    <t>/rsm:SMEinvoice/rsm:CIIHSupplyChainTradeTransaction/ram:IncludedCIILSupplyChainTradeLineItem/ram:SpecifiedCIILSupplyChainTradeAgreement/ram:SellerOrderReferencedCIReferencedDocument</t>
  </si>
  <si>
    <t>/rsm:SMEinvoice/rsm:CIIHSupplyChainTradeTransaction/ram:IncludedCIILSupplyChainTradeLineItem/ram:SpecifiedCIILSupplyChainTradeAgreement/ram:SellerOrderReferencedCIReferencedDocument/ram:IssuerAssignedID</t>
  </si>
  <si>
    <t>/rsm:SMEinvoice/rsm:CIIHSupplyChainTradeTransaction/ram:IncludedCIILSupplyChainTradeLineItem/ram:SpecifiedCIILSupplyChainTradeAgreement/ram:BuyerOrderReferencedCIReferencedDocument/ram:IssuerAssignedID</t>
  </si>
  <si>
    <t>/rsm:SMEinvoice/rsm:CIIHSupplyChainTradeTransaction/ram:IncludedCIILSupplyChainTradeLineItem/ram:SpecifiedCIILSupplyChainTradeAgreement/ram:ContractReferencedCIReferencedDocument</t>
  </si>
  <si>
    <t>/rsm:SMEinvoice/rsm:CIIHSupplyChainTradeTransaction/ram:IncludedCIILSupplyChainTradeLineItem/ram:SpecifiedCIILSupplyChainTradeAgreement/ram:ContractReferencedCIReferencedDocument/ram:IssuerAssignedID</t>
  </si>
  <si>
    <t>/rsm:SMEinvoice/rsm:CIIHSupplyChainTradeTransaction/ram:IncludedCIILSupplyChainTradeLineItem/ram:SpecifiedCIILSupplyChainTradeSettlement/ram:InvoiceReferencedCIReferencedDocument</t>
  </si>
  <si>
    <t>/rsm:SMEinvoice/rsm:CIIHSupplyChainTradeTransaction/ram:IncludedCIILSupplyChainTradeLineItem/ram:SpecifiedCIILSupplyChainTradeSettlement/ram:InvoiceReferencedCIReferencedDocument/ram:IssuerAssignedID</t>
  </si>
  <si>
    <t>/rsm:SMEinvoice/rsm:CIIHSupplyChainTradeTransaction/ram:IncludedCIILSupplyChainTradeLineItem/ram:SpecifiedCIILSupplyChainTradeSettlement/ram:InvoiceReferencedCIReferencedDocument/ram:AttachedSpecifiedBinaryFile/ram:Description</t>
  </si>
  <si>
    <t>/rsm:SMEinvoice/rsm:CIIHSupplyChainTradeTransaction/ram:IncludedCIILSupplyChainTradeLineItem/ram:SpecifiedCIILSupplyChainTradeSettlement/ram:InvoiceReferencedCIReferencedDocument/ram:AttachedSpecifiedBinaryFile/ram:URIID</t>
  </si>
  <si>
    <t>/rsm:SMEinvoice/rsm:CIIHSupplyChainTradeTransaction/ram:IncludedCIILSupplyChainTradeLineItem/ram:SpecifiedCIILSupplyChainTradeSettlement/ram:InvoiceReferencedCIReferencedDocument/ram:AttachedBinaryObject</t>
  </si>
  <si>
    <t>/rsm:SMEinvoice/rsm:CIIHSupplyChainTradeTransaction/ram:IncludedCIILSupplyChainTradeLineItem/ram:SpecifiedCIILSupplyChainTradeSettlement/ram:InvoiceReferencedCIReferencedDocument/ram:AttachedBinaryObject/@mimeCode</t>
  </si>
  <si>
    <t>/rsm:SMEinvoice/rsm:CIIHSupplyChainTradeTransaction/ram:IncludedCIILSupplyChainTradeLineItem/ram:SpecifiedCIILSupplyChainTradeSettlement/ram:InvoiceReferencedCIReferencedDocument/ram:AttachedSpecifiedBinaryFile/@fileName</t>
  </si>
  <si>
    <t>/rsm:SMEinvoice/rsm:CIIHSupplyChainTradeTransaction/ram:IncludedCIILSupplyChainTradeLineItem/ram:SpecifiedCIILSupplyChainTradeSettlement/ram:SpecifiedCITradeAllowanceCharge[ram:ChargeIndicator/udt:Indicator=false()]</t>
  </si>
  <si>
    <t>/rsm:SMEinvoice/rsm:CIIHSupplyChainTradeTransaction/ram:IncludedCIILSupplyChainTradeLineItem/ram:SpecifiedCIILSupplyChainTradeSettlement/ram:SpecifiedCITradeAllowanceCharge[ram:ChargeIndicator/udt:Indicator/udt:Indicator=false()]/ram:ChargeIndicator/udt:Indicator</t>
  </si>
  <si>
    <t>/rsm:SMEinvoice/rsm:CIIHSupplyChainTradeTransaction/ram:IncludedCIILSupplyChainTradeLineItem/ram:SpecifiedCIILSupplyChainTradeSettlement/ram:SpecifiedCITradeAllowanceCharge[ram:ChargeIndicator/udt:Indicator=false()]/ram:CalculationPercent</t>
  </si>
  <si>
    <t>/rsm:SMEinvoice/rsm:CIIHSupplyChainTradeTransaction/ram:IncludedCIILSupplyChainTradeLineItem/ram:SpecifiedCIILSupplyChainTradeSettlement/ram:SpecifiedCITradeAllowanceCharge[ram:ChargeIndicator/udt:Indicator=false()]/ram:ActualAmount</t>
  </si>
  <si>
    <t>/rsm:SMEinvoice/rsm:CIIHSupplyChainTradeTransaction/ram:IncludedCIILSupplyChainTradeLineItem/ram:SpecifiedCIILSupplyChainTradeSettlement/ram:SpecifiedCITradeAllowanceCharge[ram:ChargeIndicator/udt:Indicator=false()]/ram:ReasonCode</t>
  </si>
  <si>
    <t>/rsm:SMEinvoice/rsm:CIIHSupplyChainTradeTransaction/ram:IncludedCIILSupplyChainTradeLineItem/ram:SpecifiedCIILSupplyChainTradeSettlement/ram:SpecifiedCITradeAllowanceCharge[ram:ChargeIndicator/udt:Indicator=false()]/ram:Reason</t>
  </si>
  <si>
    <t>/rsm:SMEinvoice/rsm:CIIHSupplyChainTradeTransaction/ram:IncludedCIILSupplyChainTradeLineItem/ram:SpecifiedCIILSupplyChainTradeSettlement/ram:SpecifiedCITradeAllowanceCharge[ram:ChargeIndicator/udt:Indicator=false()]/ram:BasisAmount</t>
  </si>
  <si>
    <t>/rsm:SMEinvoice/rsm:CIIHSupplyChainTradeTransaction/ram:IncludedCIILSupplyChainTradeLineItem/ram:SpecifiedCIILSupplyChainTradeSettlement/ram:SpecifiedCITradeAllowanceCharge[ram:ChargeIndicator/udt:Indicator=false()]/ram:CategoryCITradeTax/ram:CalculatedRate</t>
  </si>
  <si>
    <t>/rsm:SMEinvoice/rsm:CIIHSupplyChainTradeTransaction/ram:IncludedCIILSupplyChainTradeLineItem/ram:SpecifiedCIILSupplyChainTradeSettlement/ram:SpecifiedCITradeAllowanceCharge[ram:ChargeIndicator/udt:Indicator=false()]/ram:CategoryCITradeTax/ram:CategoryCode</t>
  </si>
  <si>
    <t>/rsm:SMEinvoice/rsm:CIIHSupplyChainTradeTransaction/ram:IncludedCIILSupplyChainTradeLineItem/ram:SpecifiedCIILSupplyChainTradeSettlement/ram:SpecifiedCITradeAllowanceCharge[ram:ChargeIndicator/udt:Indicator=true()]</t>
  </si>
  <si>
    <t>/rsm:SMEinvoice/rsm:CIIHSupplyChainTradeTransaction/ram:IncludedCIILSupplyChainTradeLineItem/ram:SpecifiedCIILSupplyChainTradeSettlement/ram:SpecifiedCITradeAllowanceCharge[ram:ChargeIndicator/udt:Indicator/udt:Indicator=true()]/ram:ChargeIndicator/udt:Indicator</t>
  </si>
  <si>
    <t>/rsm:SMEinvoice/rsm:CIIHSupplyChainTradeTransaction/ram:IncludedCIILSupplyChainTradeLineItem/ram:SpecifiedCIILSupplyChainTradeSettlement/ram:SpecifiedCITradeAllowanceCharge[ram:ChargeIndicator/udt:Indicator=true()]/ram:CalculationPercent</t>
  </si>
  <si>
    <t>/rsm:SMEinvoice/rsm:CIIHSupplyChainTradeTransaction/ram:IncludedCIILSupplyChainTradeLineItem/ram:SpecifiedCIILSupplyChainTradeSettlement/ram:SpecifiedCITradeAllowanceCharge[ram:ChargeIndicator/udt:Indicator=true()]/ram:ActualAmount</t>
  </si>
  <si>
    <t>/rsm:SMEinvoice/rsm:CIIHSupplyChainTradeTransaction/ram:IncludedCIILSupplyChainTradeLineItem/ram:SpecifiedCIILSupplyChainTradeSettlement/ram:SpecifiedCITradeAllowanceCharge[ram:ChargeIndicator/udt:Indicator=true()]/ram:ReasonCode</t>
  </si>
  <si>
    <t>/rsm:SMEinvoice/rsm:CIIHSupplyChainTradeTransaction/ram:IncludedCIILSupplyChainTradeLineItem/ram:SpecifiedCIILSupplyChainTradeSettlement/ram:SpecifiedCITradeAllowanceCharge[ram:ChargeIndicator/udt:Indicator=true()]/ram:Reason</t>
  </si>
  <si>
    <t>/rsm:SMEinvoice/rsm:CIIHSupplyChainTradeTransaction/ram:IncludedCIILSupplyChainTradeLineItem/ram:SpecifiedCIILSupplyChainTradeSettlement/ram:SpecifiedCITradeAllowanceCharge[ram:ChargeIndicator/udt:Indicator=true()]/ram:BasisAmount</t>
  </si>
  <si>
    <t>/rsm:SMEinvoice/rsm:CIIHSupplyChainTradeTransaction/ram:IncludedCIILSupplyChainTradeLineItem/ram:SpecifiedCIILSupplyChainTradeSettlement/ram:SpecifiedCITradeAllowanceCharge[ram:ChargeIndicator/udt:Indicator=true()]/ram:CategoryCITradeTax/ram:CalculatedRate</t>
  </si>
  <si>
    <t>/rsm:SMEinvoice/rsm:CIIHSupplyChainTradeTransaction/ram:IncludedCIILSupplyChainTradeLineItem/ram:SpecifiedCIILSupplyChainTradeSettlement/ram:SpecifiedCITradeAllowanceCharge[ram:ChargeIndicator/udt:Indicator=true()]/ram:CategoryCITradeTax/ram:CategoryCode</t>
  </si>
  <si>
    <t>/rsm:SMEinvoice/rsm:CIIHSupplyChainTradeTransaction/ram:IncludedCIILSupplyChainTradeLineItem/ram:SpecifiedCIILSupplyChainTradeDelivery/ram:ReceivingAdviceReferencedCIReferencedDocument</t>
  </si>
  <si>
    <t>/rsm:SMEinvoice/rsm:CIIHSupplyChainTradeTransaction/ram:IncludedCIILSupplyChainTradeLineItem/ram:SpecifiedCIILSupplyChainTradeDelivery/ram:ReceivingAdviceReferencedCIReferencedDocument/ram:IssuerAssignedID</t>
  </si>
  <si>
    <t>/rsm:SMEinvoice/rsm:CIIHSupplyChainTradeTransaction/ram:IncludedCIILSupplyChainTradeLineItem/ram:SpecifiedCIILSupplyChainTradeDelivery/ram:DespatchAdviceReferencedCIReferencedDocument</t>
  </si>
  <si>
    <t>/rsm:SMEinvoice/rsm:CIIHSupplyChainTradeTransaction/ram:IncludedCIILSupplyChainTradeLineItem/ram:SpecifiedCIILSupplyChainTradeDelivery/ram:DespatchAdviceReferencedCIReferencedDocument/ram:IssuerAssignedID</t>
  </si>
  <si>
    <t>/rsm:SMEinvoice/rsm:CIIHSupplyChainTradeTransaction/ram:IncludedCIILSupplyChainTradeLineItem/ram:SpecifiedCIILSupplyChainTradeDelivery/ram:ShipToCITradeParty</t>
  </si>
  <si>
    <t>/rsm:SMEinvoice/rsm:CIIHSupplyChainTradeTransaction/ram:IncludedCIILSupplyChainTradeLineItem/ram:SpecifiedCIILSupplyChainTradeDelivery/ram:ActualDeliveryCISupplyChainEvent/ram:OccurrenceDateTime/udt:DateTimeString</t>
  </si>
  <si>
    <t>/rsm:SMEinvoice/rsm:CIIHSupplyChainTradeTransaction/ram:IncludedCIILSupplyChainTradeLineItem/ram:SpecifiedCIILSupplyChainTradeDelivery/ram:ShipToCITradeParty/ram:ID</t>
  </si>
  <si>
    <t>/rsm:SMEinvoice/rsm:CIIHSupplyChainTradeTransaction/ram:IncludedCIILSupplyChainTradeLineItem/ram:SpecifiedCIILSupplyChainTradeDelivery/ram:ShipToCITradeParty/ram:Name</t>
  </si>
  <si>
    <t>/rsm:SMEinvoice/rsm:CIIHSupplyChainTradeTransaction/ram:IncludedCIILSupplyChainTradeLineItem/ram:SpecifiedCIILSupplyChainTradeDelivery/ram:ShipToCITradeParty/ram:PostalCITradeAddress</t>
  </si>
  <si>
    <t>/rsm:SMEinvoice/rsm:CIIHSupplyChainTradeTransaction/ram:IncludedCIILSupplyChainTradeLineItem/ram:SpecifiedCIILSupplyChainTradeDelivery/ram:ShipToCITradeParty/ram:PostalCITradeAddress/ram:PostcodeCode</t>
  </si>
  <si>
    <t>/rsm:SMEinvoice/rsm:CIIHSupplyChainTradeTransaction/ram:IncludedCIILSupplyChainTradeLineItem/ram:SpecifiedCIILSupplyChainTradeDelivery/ram:ShipToCITradeParty/ram:PostalCITradeAddress/ram:LineOne</t>
  </si>
  <si>
    <t>/rsm:SMEinvoice/rsm:CIIHSupplyChainTradeTransaction/ram:IncludedCIILSupplyChainTradeLineItem/ram:SpecifiedCIILSupplyChainTradeDelivery/ram:ShipToCITradeParty/ram:PostalCITradeAddress/ram:LineTwo</t>
  </si>
  <si>
    <t>/rsm:SMEinvoice/rsm:CIIHSupplyChainTradeTransaction/ram:IncludedCIILSupplyChainTradeLineItem/ram:SpecifiedCIILSupplyChainTradeDelivery/ram:ShipToCITradeParty/ram:PostalCITradeAddress/ram:LineThree</t>
  </si>
  <si>
    <t>/rsm:SMEinvoice/rsm:CIIHSupplyChainTradeTransaction/ram:IncludedCIILSupplyChainTradeLineItem/ram:SpecifiedCIILSupplyChainTradeDelivery/ram:ShipToCITradeParty/ram:PostalCITradeAddress/ram:CountryID</t>
  </si>
  <si>
    <t>/rsm:SMEinvoice/rsm:CIIHSupplyChainTradeTransaction/ram:IncludedCIILSupplyChainTradeLineItem/ram:SpecifiedCIILSupplyChainTradeSettlement/ram:SpecifiedCIILTradeSettlementMonetarySummation[ram:TaxTotalAmount/@currencyID=/rsm:SMEinvoice/rsm:CIIHSupplyChainTradeTransaction/ram:ApplicableCIIHSupplyChainTradeSettlement/ram:InvoiceCurrencyCode]</t>
  </si>
  <si>
    <t>/rsm:SMEinvoice/rsm:CIIHSupplyChainTradeTransaction/ram:IncludedCIILSupplyChainTradeLineItem/ram:SpecifiedCIILSupplyChainTradeSettlement/ram:SpecifiedCIILTradeSettlementMonetarySummation/ram:ChargeTotalAmount</t>
  </si>
  <si>
    <t>/rsm:SMEinvoice/rsm:CIIHSupplyChainTradeTransaction/ram:IncludedCIILSupplyChainTradeLineItem/ram:SpecifiedCIILSupplyChainTradeSettlement/ram:SpecifiedCIILTradeSettlementMonetarySummation/ram:AllowanceTotalAmount</t>
  </si>
  <si>
    <t>/rsm:SMEinvoice/rsm:CIIHSupplyChainTradeTransaction/ram:IncludedCIILSupplyChainTradeLineItem/ram:SpecifiedCIILSupplyChainTradeSettlement/ram:SpecifiedCIILTradeSettlementMonetarySummation[ram:TaxTotalAmount/@currencyID=/rsm:SMEinvoice/rsm:CIIHSupplyChainTradeTransaction/ram:ApplicableCIIHSupplyChainTradeSettlement/ram:InvoiceCurrencyCode]/ram:TaxTotalAmount</t>
  </si>
  <si>
    <t>/rsm:SMEinvoice/rsm:CIIHSupplyChainTradeTransaction/ram:IncludedCIILSupplyChainTradeLineItem/ram:SpecifiedCIILSupplyChainTradeSettlement/ram:SpecifiedCIILTradeSettlementMonetarySummation/ram:GrossLineTotalAmount</t>
  </si>
  <si>
    <t>/rsm:SMEinvoice/rsm:CIIHSupplyChainTradeTransaction/ram:IncludedCIILSupplyChainTradeLineItem/ram:SpecifiedCIILSupplyChainTradeSettlement/ram:SpecifiedCIILTradeSettlementMonetarySummation/ram:NetLineTotalAmount</t>
  </si>
  <si>
    <t>/rsm:SMEinvoice/rsm:CIIHSupplyChainTradeTransaction/ram:IncludedCIILSupplyChainTradeLineItem/ram:SpecifiedCIILSupplyChainTradeSettlement/ram:SpecifiedCIILTradeSettlementMonetarySummation/ram:NetIncludingTaxesLineTotalAmount</t>
  </si>
  <si>
    <t>/rsm:SMEinvoice/rsm:CIIHSupplyChainTradeTransaction/ram:IncludedCIILSupplyChainTradeLineItem/ram:SpecifiedCIILSupplyChainTradeSettlement/ram:SpecifiedCIILTradeSettlementMonetarySummation/ram:GrandTotalAmount</t>
  </si>
  <si>
    <t>/rsm:SMEinvoice/rsm:CIIHSupplyChainTradeTransaction/ram:IncludedCIILSupplyChainTradeLineItem/ram:SpecifiedCIILSupplyChainTradeSettlement/ram:SpecifiedCIILTradeSettlementMonetarySummation[ram:TaxTotalAmount/@currencyID=/rsm:SMEinvoice/rsm:CIIHSupplyChainTradeTransaction/ram:ApplicableCIIHSupplyChainTradeSettlement/ram:TaxCurrencyCode]</t>
  </si>
  <si>
    <t>/rsm:SMEinvoice/rsm:CIIHSupplyChainTradeTransaction/ram:IncludedCIILSupplyChainTradeLineItem/ram:SpecifiedCIILSupplyChainTradeSettlement/ram:SpecifiedCIILTradeSettlementMonetarySummation[ram:TaxTotalAmount/@currencyID=/rsm:SMEinvoice/rsm:CIIHSupplyChainTradeTransaction/ram:ApplicableCIIHSupplyChainTradeSettlement/ram:TaxCurrencyCode]/ram:TaxTotalAmount</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</si>
  <si>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</si>
  <si>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alculatedAmount</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</si>
  <si>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Type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</si>
  <si>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BasisAmount</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</si>
  <si>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ategory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</si>
  <si>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urrency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</si>
  <si>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RateApplicablePercent</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</si>
  <si>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</si>
  <si>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CalculatedAmount</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</si>
  <si>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TypeCode</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</si>
  <si>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CategoryCode</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</si>
  <si>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CurrencyCode</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</si>
  <si>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RateApplicablePercent</t>
  </si>
  <si>
    <t>/rsm:SMEinvoice/rsm:CIIHSupplyChainTradeTransaction/ram:IncludedCIILSupplyChainTradeLineItem/ram:SpecifiedCIILSupplyChainTradeSettlement/ram:PurchaseSpecifiedCITradeAccountingAccount/ram:Name</t>
  </si>
  <si>
    <t>/rsm:SMEinvoice/rsm:CIIHSupplyChainTradeTransaction/ram:IncludedCIILSupplyChainTradeLineItem/ram:SubordinateCIILBSubordinateTradeLineItem</t>
  </si>
  <si>
    <t>/rsm:SMEinvoice/rsm:CIIHSupplyChainTradeTransaction/ram:IncludedCIILSupplyChainTradeLineItem/ram:SubordinateCIILBSubordinateTradeLineItem/ram:ID</t>
  </si>
  <si>
    <t>/rsm:SMEinvoice/rsm:CIIHSupplyChainTradeTransaction/ram:IncludedCIILSupplyChainTradeLineItem/ram:SubordinateCIILBSubordinateTradeLineItem/ram:SpecifiedCIILBSupplyChainTradeSettlement/ram:ApplicableCITradeTax/ram:BasisAmount</t>
  </si>
  <si>
    <t>/rsm:SMEinvoice/rsm:CIIHSupplyChainTradeTransaction/ram:IncludedCIILSupplyChainTradeLineItem/ram:SubordinateCIILBSubordinateTradeLineItem/ram:SpecifiedCIILBSupplyChainTradeSettlement/ram:ApplicableCITradeTax/ram:GrandTotalAmount</t>
  </si>
  <si>
    <t>/rsm:SMEinvoice/rsm:CIIHSupplyChainTradeTransaction/ram:IncludedCIILSupplyChainTradeLineItem/ram:SubordinateCIILBSubordinateTradeLineItem/ram:IncludedCINote</t>
  </si>
  <si>
    <t>/rsm:SMEinvoice/rsm:CIIHSupplyChainTradeTransaction/ram:IncludedCIILSupplyChainTradeLineItem/ram:SubordinateCIILBSubordinateTradeLineItem/ram:IncludedCINote/ram:Content</t>
  </si>
  <si>
    <t>/rsm:SMEinvoice/rsm:CIIHSupplyChainTradeTransaction/ram:IncludedCIILSupplyChainTradeLineItem/ram:SubordinateCIILBSubordinateTradeLineItem/ram:SpecifiedCIILBSupplyChainTradeAgreement/ram:BuyerOrderReferencedCIReferencedDocument</t>
  </si>
  <si>
    <t>/rsm:SMEinvoice/rsm:CIIHSupplyChainTradeTransaction/ram:IncludedCIILSupplyChainTradeLineItem/ram:SubordinateCIILBSubordinateTradeLineItem/ram:SpecifiedCIILBSupplyChainTradeAgreement/ram:BuyerOrderReferencedCIReferencedDocument/ram:IssuerAssignedID</t>
  </si>
  <si>
    <t>/rsm:SMEinvoice/rsm:CIIHSupplyChainTradeTransaction/ram:IncludedCIILSupplyChainTradeLineItem/ram:SubordinateCIILBSubordinateTradeLineItem/ram:SpecifiedCIILBSupplyChainTradeAgreement/ram:BuyerOrderReferencedCIReferencedDocument/ram:LineID</t>
  </si>
  <si>
    <t>/rsm:SMEinvoice/rsm:CIIHSupplyChainTradeTransaction/ram:IncludedCIILSupplyChainTradeLineItem/ram:SubordinateCIILBSubordinateTradeLineItem/ram:SpecifiedCIILBSupplyChainTradeAgreement/ram:AdditionalReferencedCIReferencedDocument</t>
  </si>
  <si>
    <t>/rsm:SMEinvoice/rsm:CIIHSupplyChainTradeTransaction/ram:IncludedCIILSupplyChainTradeLineItem/ram:SubordinateCIILBSubordinateTradeLineItem/ram:SpecifiedCIILBSupplyChainTradeAgreement/ram:AdditionalReferencedCIReferencedDocument/ram:IssuerAssignedID</t>
  </si>
  <si>
    <t>/rsm:SMEinvoice/rsm:CIIHSupplyChainTradeTransaction/ram:IncludedCIILSupplyChainTradeLineItem/ram:SubordinateCIILBSubordinateTradeLineItem/ram:SpecifiedCIILBSupplyChainTradeAgreement/ram:AdditionalReferencedCIReferencedDocument/ram:TypeCode</t>
  </si>
  <si>
    <t>/rsm:SMEinvoice/rsm:CIIHSupplyChainTradeTransaction/ram:IncludedCIILSupplyChainTradeLineItem/ram:SubordinateCIILBSubordinateTradeLineItem/ram:SpecifiedCIILBSupplyChainTradeDelivery</t>
  </si>
  <si>
    <t>/rsm:SMEinvoice/rsm:CIIHSupplyChainTradeTransaction/ram:IncludedCIILSupplyChainTradeLineItem/ram:SubordinateCIILBSubordinateTradeLineItem/ram:SpecifiedCIILBSupplyChainTradeDelivery/ram:BilledQuantity</t>
  </si>
  <si>
    <t>/rsm:SMEinvoice/rsm:CIIHSupplyChainTradeTransaction/ram:IncludedCIILSupplyChainTradeLineItem/ram:SubordinateCIILBSubordinateTradeLineItem/ram:SpecifiedCIILBSupplyChainTradeDelivery/ram:BilledQuantity/@unitCode</t>
  </si>
  <si>
    <t>/rsm:SMEinvoice/rsm:CIIHSupplyChainTradeTransaction/ram:IncludedCIILSupplyChainTradeLineItem/ram:SubordinateCIILBSubordinateTradeLineItem/ram:SpecifiedCIILBSupplyChainTradeSettlement/ram:ApplicableCITradeTax</t>
  </si>
  <si>
    <t>/rsm:SMEinvoice/rsm:CIIHSupplyChainTradeTransaction/ram:IncludedCIILSupplyChainTradeLineItem/ram:SubordinateCIILBSubordinateTradeLineItem/ram:SpecifiedCIILBSupplyChainTradeSettlement/ram:ApplicableCITradeTax/ram:TypeCode</t>
  </si>
  <si>
    <t>/rsm:SMEinvoice/rsm:CIIHSupplyChainTradeTransaction/ram:IncludedCIILSupplyChainTradeLineItem/ram:SubordinateCIILBSubordinateTradeLineItem/ram:SpecifiedCIILBSupplyChainTradeSettlement/ram:ApplicableCITradeTax/ram:CategoryCode</t>
  </si>
  <si>
    <t>/rsm:SMEinvoice/rsm:CIIHSupplyChainTradeTransaction/ram:IncludedCIILSupplyChainTradeLineItem/ram:SubordinateCIILBSubordinateTradeLineItem/ram:SpecifiedCIILBSupplyChainTradeSettlement/ram:ApplicableCITradeTax/ram:RateApplicablePercent</t>
  </si>
  <si>
    <t>/rsm:SMEinvoice/rsm:CIIHSupplyChainTradeTransaction/ram:IncludedCIILSupplyChainTradeLineItem/ram:SubordinateCIILBSubordinateTradeLineItem/ram:SpecifiedCIILBSupplyChainTradeSettlement/ram:InvoiceReferencedCIReferencedDocument</t>
  </si>
  <si>
    <t>/rsm:SMEinvoice/rsm:CIIHSupplyChainTradeTransaction/ram:IncludedCIILSupplyChainTradeLineItem/ram:SubordinateCIILBSubordinateTradeLineItem/ram:SpecifiedCIILBSupplyChainTradeSettlement/ram:InvoiceReferencedCIReferencedDocument/ram:IssuerAssignedID</t>
  </si>
  <si>
    <t>/rsm:SMEinvoice/rsm:CIIHSupplyChainTradeTransaction/ram:IncludedCIILSupplyChainTradeLineItem/ram:SubordinateCIILBSubordinateTradeLineItem/ram:SpecifiedCIILBSupplyChainTradeSettlement/ram:InvoiceReferencedCIReferencedDocument/ram:TypeCode</t>
  </si>
  <si>
    <t>/rsm:SMEinvoice/rsm:CIIHSupplyChainTradeTransaction/ram:IncludedCIILSupplyChainTradeLineItem/ram:SubordinateCIILBSubordinateTradeLineItem/ram:SpecifiedCIILBSupplyChainTradeSettlement/ram:InvoiceReferencedCIReferencedDocument/ram:SubordinateLineID</t>
  </si>
  <si>
    <t>/rsm:SMEinvoice/rsm:CIIHSupplyChainTradeTransaction/ram:IncludedCIILSupplyChainTradeLineItem/ram:SubordinateCIILBSubordinateTradeLineItem/ram:SpecifiedCIILBSupplyChainTradeSettlement/ram:SpecifiedCITradeAllowanceCharge[ram:ChargeIndicator/udt:Indicator=false()]</t>
  </si>
  <si>
    <t>/rsm:SMEinvoice/rsm:CIIHSupplyChainTradeTransaction/ram:IncludedCIILSupplyChainTradeLineItem/ram:SubordinateCIILBSubordinateTradeLineItem/ram:SpecifiedCIILBSupplyChainTradeSettlement/ram:SpecifiedCITradeAllowanceCharge[ram:ChargeIndicator/udt:Indicator/udt:Indicator=false()]/ram:ChargeIndicator/udt:Indicator</t>
  </si>
  <si>
    <t>/rsm:SMEinvoice/rsm:CIIHSupplyChainTradeTransaction/ram:IncludedCIILSupplyChainTradeLineItem/ram:SubordinateCIILBSubordinateTradeLineItem/ram:SpecifiedCIILBSupplyChainTradeSettlement/ram:SpecifiedCITradeAllowanceCharge[ram:ChargeIndicator/udt:Indicator=false()][ram:ChargeIndicator/udt:Indicator=false()]/ram:CalculationPercent</t>
  </si>
  <si>
    <t>/rsm:SMEinvoice/rsm:CIIHSupplyChainTradeTransaction/ram:IncludedCIILSupplyChainTradeLineItem/ram:SubordinateCIILBSubordinateTradeLineItem/ram:SpecifiedCIILBSupplyChainTradeSettlement/ram:SpecifiedCITradeAllowanceCharge[ram:ChargeIndicator/udt:Indicator=false()][ram:ChargeIndicator/udt:Indicator=false()]/ram:ActualAmount</t>
  </si>
  <si>
    <t>/rsm:SMEinvoice/rsm:CIIHSupplyChainTradeTransaction/ram:IncludedCIILSupplyChainTradeLineItem/ram:SubordinateCIILBSubordinateTradeLineItem/ram:SpecifiedCIILBSupplyChainTradeSettlement/ram:SpecifiedCITradeAllowanceCharge[ram:ChargeIndicator/udt:Indicator=false()][ram:ChargeIndicator/udt:Indicator=false()]/ram:ReasonCode</t>
  </si>
  <si>
    <t>/rsm:SMEinvoice/rsm:CIIHSupplyChainTradeTransaction/ram:IncludedCIILSupplyChainTradeLineItem/ram:SubordinateCIILBSubordinateTradeLineItem/ram:SpecifiedCIILBSupplyChainTradeSettlement/ram:SpecifiedCITradeAllowanceCharge[ram:ChargeIndicator/udt:Indicator=false()][ram:ChargeIndicator/udt:Indicator=false()]/ram:Reason</t>
  </si>
  <si>
    <t>/rsm:SMEinvoice/rsm:CIIHSupplyChainTradeTransaction/ram:IncludedCIILSupplyChainTradeLineItem/ram:SubordinateCIILBSubordinateTradeLineItem/ram:SpecifiedCIILBSupplyChainTradeSettlement/ram:SpecifiedCITradeAllowanceCharge[ram:ChargeIndicator/udt:Indicator=false()]/ram:BasisAmount</t>
  </si>
  <si>
    <t>/rsm:SMEinvoice/rsm:CIIHSupplyChainTradeTransaction/ram:IncludedCIILSupplyChainTradeLineItem/ram:SubordinateCIILBSubordinateTradeLineItem/ram:SpecifiedCIILBSupplyChainTradeSettlement/ram:SpecifiedCITradeAllowanceCharge[ram:ChargeIndicator/udt:Indicator=true()][ram:ChargeIndicator/udt:Indicator=true()]</t>
  </si>
  <si>
    <t>/rsm:SMEinvoice/rsm:CIIHSupplyChainTradeTransaction/ram:IncludedCIILSupplyChainTradeLineItem/ram:SubordinateCIILBSubordinateTradeLineItem/ram:SpecifiedCIILBSupplyChainTradeSettlement/ram:SpecifiedCITradeAllowanceCharge[ram:ChargeIndicator/udt:Indicator/udt:Indicator=true()]/ram:ChargeIndicator/udt:Indicator</t>
  </si>
  <si>
    <t>/rsm:SMEinvoice/rsm:CIIHSupplyChainTradeTransaction/ram:IncludedCIILSupplyChainTradeLineItem/ram:SubordinateCIILBSubordinateTradeLineItem/ram:SpecifiedCIILBSupplyChainTradeSettlement/ram:SpecifiedCITradeAllowanceCharge[ram:ChargeIndicator/udt:Indicator=true()]/ram:CalculationPercent</t>
  </si>
  <si>
    <t>/rsm:SMEinvoice/rsm:CIIHSupplyChainTradeTransaction/ram:IncludedCIILSupplyChainTradeLineItem/ram:SubordinateCIILBSubordinateTradeLineItem/ram:SpecifiedCIILBSupplyChainTradeSettlement/ram:SpecifiedCITradeAllowanceCharge[ram:ChargeIndicator/udt:Indicator=true()]/ram:ActualAmount</t>
  </si>
  <si>
    <t>/rsm:SMEinvoice/rsm:CIIHSupplyChainTradeTransaction/ram:IncludedCIILSupplyChainTradeLineItem/ram:SubordinateCIILBSubordinateTradeLineItem/ram:SpecifiedCIILBSupplyChainTradeSettlement/ram:SpecifiedCITradeAllowanceCharge[ram:ChargeIndicator/udt:Indicator=true()]/ram:ReasonCode</t>
  </si>
  <si>
    <t>/rsm:SMEinvoice/rsm:CIIHSupplyChainTradeTransaction/ram:IncludedCIILSupplyChainTradeLineItem/ram:SubordinateCIILBSubordinateTradeLineItem/ram:SpecifiedCIILBSupplyChainTradeSettlement/ram:SpecifiedCITradeAllowanceCharge[ram:ChargeIndicator/udt:Indicator=true()]/ram:Reason</t>
  </si>
  <si>
    <t>/rsm:SMEinvoice/rsm:CIIHSupplyChainTradeTransaction/ram:IncludedCIILSupplyChainTradeLineItem/ram:SubordinateCIILBSubordinateTradeLineItem/ram:SpecifiedCIILBSupplyChainTradeSettlement/ram:SpecifiedCITradeAllowanceCharge[ram:ChargeIndicator/udt:Indicator=true()]/ram:BasisAmount</t>
  </si>
  <si>
    <t>/rsm:SMEinvoice/rsm:CIIHSupplyChainTradeTransaction/ram:IncludedCIILSupplyChainTradeLineItem/ram:SubordinateCIILBSubordinateTradeLineItem/ram:SpecifiedCIILBSupplyChainTradeSettlement/ram:BillingCISpecifiedPeriod</t>
  </si>
  <si>
    <t>/rsm:SMEinvoice/rsm:CIIHSupplyChainTradeTransaction/ram:IncludedCIILSupplyChainTradeLineItem/ram:SubordinateCIILBSubordinateTradeLineItem/ram:SpecifiedCIILBSupplyChainTradeSettlement/ram:BillingCISpecifiedPeriod/ram:StartDateTime/udt:DateTimeString</t>
  </si>
  <si>
    <t>/rsm:SMEinvoice/rsm:CIIHSupplyChainTradeTransaction/ram:IncludedCIILSupplyChainTradeLineItem/ram:SubordinateCIILBSubordinateTradeLineItem/ram:SpecifiedCIILBSupplyChainTradeSettlement/ram:BillingCISpecifiedPeriod/ram:EndDateTime/udt:DateTimeString</t>
  </si>
  <si>
    <t>/rsm:SMEinvoice/rsm:CIIHSupplyChainTradeTransaction/ram:IncludedCIILSupplyChainTradeLineItem/ram:SubordinateCIILBSubordinateTradeLineItem/ram:SpecifiedCIILBSupplyChainTradeSettlement/ram:PurchaseSpecifiedCITradeAccountingAccount</t>
  </si>
  <si>
    <t>/rsm:SMEinvoice/rsm:CIIHSupplyChainTradeTransaction/ram:IncludedCIILSupplyChainTradeLineItem/ram:SubordinateCIILBSubordinateTradeLineItem/ram:SpecifiedCIILBSupplyChainTradeSettlement/ram:PurchaseSpecifiedCITradeAccountingAccount/ram:Name</t>
  </si>
  <si>
    <t>/rsm:SMEinvoice/rsm:CIIHSupplyChainTradeTransaction/ram:IncludedCIILSupplyChainTradeLineItem/ram:SubordinateCIILBSubordinateTradeLineItem/ram:ApplicableCITradeProduct</t>
  </si>
  <si>
    <t>/rsm:SMEinvoice/rsm:CIIHSupplyChainTradeTransaction/ram:IncludedCIILSupplyChainTradeLineItem/ram:SubordinateCIILBSubordinateTradeLineItem/ram:ApplicableCITradeProduct/ram:GlobalID</t>
  </si>
  <si>
    <t>/rsm:SMEinvoice/rsm:CIIHSupplyChainTradeTransaction/ram:IncludedCIILSupplyChainTradeLineItem/ram:SubordinateCIILBSubordinateTradeLineItem/ram:ApplicableCITradeProduct/ram:SellerAssignedID</t>
  </si>
  <si>
    <t>/rsm:SMEinvoice/rsm:CIIHSupplyChainTradeTransaction/ram:IncludedCIILSupplyChainTradeLineItem/ram:SubordinateCIILBSubordinateTradeLineItem/ram:ApplicableCITradeProduct/ram:BuyerAssignedID</t>
  </si>
  <si>
    <t>/rsm:SMEinvoice/rsm:CIIHSupplyChainTradeTransaction/ram:IncludedCIILSupplyChainTradeLineItem/ram:SubordinateCIILBSubordinateTradeLineItem/ram:ApplicableCITradeProduct/ram:Name</t>
  </si>
  <si>
    <t>/rsm:SMEinvoice/rsm:CIIHSupplyChainTradeTransaction/ram:IncludedCIILSupplyChainTradeLineItem/ram:SubordinateCIILBSubordinateTradeLineItem/ram:ApplicableCITradeProduct/ram:Description</t>
  </si>
  <si>
    <t>/rsm:SMEinvoice/rsm:CIIHSupplyChainTradeTransaction/ram:IncludedCIILSupplyChainTradeLineItem/ram:SubordinateCIILBSubordinateTradeLineItem/ram:ApplicableCITradeProduct/ram:OriginCITradeCountry/ram:ID</t>
  </si>
  <si>
    <t>/rsm:SMEinvoice/rsm:CIIHSupplyChainTradeTransaction/ram:IncludedCIILSupplyChainTradeLineItem/ram:SubordinateCIILBSubordinateTradeLineItem/ram:SpecifiedCIILBSupplyChainTradeAgreement/ram:NetPriceProductCITradePrice</t>
  </si>
  <si>
    <t>/rsm:SMEinvoice/rsm:CIIHSupplyChainTradeTransaction/ram:IncludedCIILSupplyChainTradeLineItem/ram:SubordinateCIILBSubordinateTradeLineItem/ram:SpecifiedCIILBSupplyChainTradeAgreement/ram:NetPriceProductCITradePrice/ram:ChargeAmount</t>
  </si>
  <si>
    <t>/rsm:SMEinvoice/rsm:CIIHSupplyChainTradeTransaction/ram:IncludedCIILSupplyChainTradeLineItem/ram:SubordinateCIILBSubordinateTradeLineItem/ram:SpecifiedCIILBSupplyChainTradeAgreement/ram:NetPriceProductCITradePrice/ram:BasisQuantity</t>
  </si>
  <si>
    <t>/rsm:SMEinvoice/rsm:CIIHSupplyChainTradeTransaction/ram:IncludedCIILSupplyChainTradeLineItem/ram:SubordinateCIILBSubordinateTradeLineItem/ram:SpecifiedCIILBSupplyChainTradeAgreement/ram:NetPriceProductCITradePrice/ram:BasisQuantity/@unitCode</t>
  </si>
  <si>
    <t>/rsm:SMEinvoice/rsm:CIIHSupplyChainTradeTransaction/ram:IncludedCIILSupplyChainTradeLineItem/ram:SubordinateCIILBSubordinateTradeLineItem/ram:ApplicableCITradeProduct/ram:ApplicableCIProductCharacteristic</t>
  </si>
  <si>
    <t>/rsm:SMEinvoice/rsm:CIIHSupplyChainTradeTransaction/ram:IncludedCIILSupplyChainTradeLineItem/ram:SubordinateCIILBSubordinateTradeLineItem/ram:ApplicableCITradeProduct/ram:ApplicableCIProductCharacteristic/ram:Description</t>
  </si>
  <si>
    <t>/rsm:SMEinvoice/rsm:CIIHSupplyChainTradeTransaction/ram:IncludedCIILSupplyChainTradeLineItem/ram:SubordinateCIILBSubordinateTradeLineItem/ram:ApplicableCITradeProduct/ram:ApplicableCIProductCharacteristic/ram:Value</t>
  </si>
  <si>
    <t>/rsm:SMEinvoice/rsm:CIExchangedDocumentContext</t>
  </si>
  <si>
    <t>/rsm:SMEinvoice/rsm:CIExchangedDocumentContext/ram:SpecifiedTransactionID</t>
  </si>
  <si>
    <t>/rsm:SMEinvoice/rsm:CIExchangedDocumentContext/ram:ProcessingTransactionDateTime/udt:DateTimeString</t>
  </si>
  <si>
    <t>/rsm:SMEinvoice/rsm:CIExchangedDocumentContext/ram:BusinessProcessSpecifiedCIDocumentContextParameter</t>
  </si>
  <si>
    <t>/rsm:SMEinvoice/rsm:CIExchangedDocumentContext/ram:BusinessProcessSpecifiedCIDocumentContextParameter/ram:Value</t>
  </si>
  <si>
    <t>/rsm:SMEinvoice/rsm:CIExchangedDocumentContext/ram:BusinessProcessSpecifiedCIDocumentContextParameter/ram:SpecifiedCIDocumentVersion</t>
  </si>
  <si>
    <t>/rsm:SMEinvoice/rsm:CIExchangedDocumentContext/ram:BusinessProcessSpecifiedCIDocumentContextParameter/ram:SpecifiedCIDocumentVersion/ram:ID</t>
  </si>
  <si>
    <t>/rsm:SMEinvoice/rsm:CIExchangedDocumentContext/ram:BusinessProcessSpecifiedCIDocumentContextParameter/ram:SpecifiedCIDocumentVersion/ram:IssueDateTime/udt:DateTimeString</t>
  </si>
  <si>
    <t>/rsm:SMEinvoice/rsm:CIExchangedDocumentContext/ram:ScenarioSpecifiedCIDocumentContextParameter</t>
  </si>
  <si>
    <t>/rsm:SMEinvoice/rsm:CIExchangedDocumentContext/ram:ScenarioSpecifiedCIDocumentContextParameter/ram:ID</t>
  </si>
  <si>
    <t>/rsm:SMEinvoice/rsm:CIExchangedDocumentContext/ram:ScenarioSpecifiedCIDocumentContextParameter/ram:Value</t>
  </si>
  <si>
    <t>/rsm:SMEinvoice/rsm:CIExchangedDocumentContext/ram:ApplicationSpecifiedCIDocumentContextParameter</t>
  </si>
  <si>
    <t>/rsm:SMEinvoice/rsm:CIExchangedDocumentContext/ram:ApplicationSpecifiedCIDocumentContextParameter/ram:ID</t>
  </si>
  <si>
    <t>/rsm:SMEinvoice/rsm:CIExchangedDocumentContext/ram:ApplicationSpecifiedCIDocumentContextParameter/ram:Value</t>
  </si>
  <si>
    <t>/rsm:SMEinvoice/rsm:CIExchangedDocumentContext/ram:SubsetSpecifiedCIDocumentContextParameter</t>
  </si>
  <si>
    <t>/rsm:SMEinvoice/rsm:CIExchangedDocumentContext/ram:SubsetSpecifiedCIDocumentContextParameter/ram:Value</t>
  </si>
  <si>
    <t>/rsm:SMEinvoice/rsm:CIExchangedDocumentContext/ram:SubsetSpecifiedCIDocumentContextParameter/ram:SpecifiedCIDocumentVersion</t>
  </si>
  <si>
    <t>/rsm:SMEinvoice/rsm:CIExchangedDocumentContext/ram:SubsetSpecifiedCIDocumentContextParameter/ram:SpecifiedCIDocumentVersion/ram:ID</t>
  </si>
  <si>
    <t>/rsm:SMEinvoice/rsm:CIExchangedDocumentContext/ram:SubsetSpecifiedCIDocumentContextParameter/ram:SpecifiedCIDocumentVersion/ram:IssueDateTime/udt:DateTimeString</t>
  </si>
  <si>
    <t>/rsm:SMEinvoice/rsm:CIIHExchangedDocument</t>
  </si>
  <si>
    <t>/rsm:SMEinvoice/rsm:CIIHExchangedDocument/ram:Name</t>
  </si>
  <si>
    <t>/rsm:SMEinvoice/rsm:CIIHExchangedDocument/ram:PurposeCode</t>
  </si>
  <si>
    <t>/rsm:SMEinvoice/rsm:CIIHExchangedDocument/ram:PreviousRevisionID</t>
  </si>
  <si>
    <t>/rsm:SMEinvoice/rsm:CIIHExchangedDocument/ram:CategoryCode</t>
  </si>
  <si>
    <t>/rsm:SMEinvoice/rsm:CIIHExchangedDocument/ram:SubtypeCode</t>
  </si>
  <si>
    <t>/rsm:SMEinvoice/rsm:CIIHExchangedDocument/ram:IncludedCINote/ram:Subject</t>
  </si>
  <si>
    <t>/rsm:SMEinvoice/rsm:CIIHExchangedDocument/ram:IncludedCINote/ram:ID</t>
  </si>
  <si>
    <t>/rsm:SMEinvoice/rsm:CIIHExchangedDocument/ram:ReferenceCIReferencedDocument</t>
  </si>
  <si>
    <t>/rsm:SMEinvoice/rsm:CIIHExchangedDocument/ram:ReferenceCIReferencedDocument/ram:IssuerAssignedID</t>
  </si>
  <si>
    <t>/rsm:SMEinvoice/rsm:CIIHExchangedDocument/ram:ReferenceCIReferencedDocument/ram:ReferenceTypeCode</t>
  </si>
  <si>
    <t>/rsm:SMEinvoice/rsm:CIIHExchangedDocument/ram:ReferenceCIReferencedDocument/ram:RevisionID</t>
  </si>
  <si>
    <t>/rsm:SMEinvoice/rsm:CIIHExchangedDocument/ram:ReferenceCIReferencedDocument/ram:Information</t>
  </si>
  <si>
    <t>/rsm:SMEinvoice/rsm:CIIHExchangedDocument/ram:ReferenceCIReferencedDocument/ram:TypeCode</t>
  </si>
  <si>
    <t>/rsm:SMEinvoice/rsm:CIIHExchangedDocument/ram:ReferenceCIReferencedDocument/ram:SubtypeCode</t>
  </si>
  <si>
    <t>/rsm:SMEinvoice/rsm:CIIHExchangedDocument/ram:ReferenceCIReferencedDocument/ram:AttachmentBinaryObject</t>
  </si>
  <si>
    <t>/rsm:SMEinvoice/rsm:CIIHExchangedDocument/ram:ReferenceCIReferencedDocument/ram:AttachmentBinaryObject/@mimeCode</t>
  </si>
  <si>
    <t>/rsm:SMEinvoice/rsm:CIIHExchangedDocument/ram:ReferenceCIReferencedDocument/ram:AttachmentBinaryObject/@filename</t>
  </si>
  <si>
    <t>/rsm:SMEinvoice/rsm:CIIHExchangedDocument/ram:ReferenceCIReferencedDocument/ram:AttachmentBinaryObject/@uri</t>
  </si>
  <si>
    <t>/rsm:SMEinvoice/rsm:CIIHExchangedDocument/ram:AttachedSpecifiedBinaryFile</t>
  </si>
  <si>
    <t>/rsm:SMEinvoice/rsm:CIIHExchangedDocument/ram:AttachedSpecifiedBinaryFile/ram:ID</t>
  </si>
  <si>
    <t>/rsm:SMEinvoice/rsm:CIIHExchangedDocument/ram:AttachedSpecifiedBinaryFile/ram:MIMECode</t>
  </si>
  <si>
    <t>/rsm:SMEinvoice/rsm:CIIHExchangedDocument/ram:AttachedSpecifiedBinaryFile/ram:FileName</t>
  </si>
  <si>
    <t>/rsm:SMEinvoice/rsm:CIIHExchangedDocument/ram:AttachedSpecifiedBinaryFile/ram:URIID</t>
  </si>
  <si>
    <t>/rsm:SMEinvoice/rsm:CIIHExchangedDocument/ram:AttachedSpecifiedBinaryFile/ram:Description</t>
  </si>
  <si>
    <t>/rsm:SMEinvoice/rsm:CIIHSupplyChainTradeTransaction/ram:ApplicableCIIHSupplyChainTradeAgreement/ram:SellerCITradeParty/ram:DefinedCITradeContact/ram:ID</t>
  </si>
  <si>
    <t>/rsm:SMEinvoice/rsm:CIIHSupplyChainTradeTransaction/ram:ApplicableCIIHSupplyChainTradeAgreement/ram:SellerCITradeParty/ram:DefinedCITradeContact/ram:DepartmentName</t>
  </si>
  <si>
    <t>/rsm:SMEinvoice/rsm:CIIHSupplyChainTradeTransaction/ram:ApplicableCIIHSupplyChainTradeAgreement/ram:SellerCITradeParty/ram:DefinedCITradeContact/ram:PersonID</t>
  </si>
  <si>
    <t>/rsm:SMEinvoice/rsm:CIIHSupplyChainTradeTransaction/ram:ApplicableCIIHSupplyChainTradeAgreement/ram:SellerCITradeParty/ram:DefinedCITradeContact/ram:FaxCIUniversalCommunication/ram:CompleteNumber</t>
  </si>
  <si>
    <t>/rsm:SMEinvoice/rsm:CIIHSupplyChainTradeTransaction/ram:ApplicableCIIHSupplyChainTradeAgreement/ram:BuyerCITradeParty/ram:DefinedCITradeContact/ram:ID</t>
  </si>
  <si>
    <t>/rsm:SMEinvoice/rsm:CIIHSupplyChainTradeTransaction/ram:ApplicableCIIHSupplyChainTradeAgreement/ram:BuyerCITradeParty/ram:DefinedCITradeContact/ram:DepartmentName</t>
  </si>
  <si>
    <t>/rsm:SMEinvoice/rsm:CIIHSupplyChainTradeTransaction/ram:ApplicableCIIHSupplyChainTradeAgreement/ram:BuyerCITradeParty/ram:DefinedCITradeContact/ram:PersonID</t>
  </si>
  <si>
    <t>/rsm:SMEinvoice/rsm:CIIHSupplyChainTradeTransaction/ram:ApplicableCIIHSupplyChainTradeAgreement/ram:BuyerCITradeParty/ram:DefinedCITradeContact/ram:FaxCIUniversalCommunication/ram:CompleteNumber</t>
  </si>
  <si>
    <t>/rsm:SMEinvoice/rsm:CIIHSupplyChainTradeTransaction/ram:ApplicableCIIHSupplyChainTradeAgreement/ram:SpecifiedProcuringProject/ram:Name</t>
  </si>
  <si>
    <t>/rsm:SMEinvoice/rsm:CIIHSupplyChainTradeTransaction/ram:ApplicableCIIHSupplyChainTradeSettlement</t>
  </si>
  <si>
    <t>/rsm:SMEinvoice/rsm:CIIHSupplyChainTradeTransaction/ram:ApplicableCIIHSupplyChainTradeSettlement/ram:PaymentCurrencyCode</t>
  </si>
  <si>
    <t>/rsm:SMEinvoice/rsm:CIIHSupplyChainTradeTransaction/ram:ApplicableCIIHSupplyChainTradeSettlement/ram:InvoiceApplicableCITradeCurrencyExchange</t>
  </si>
  <si>
    <t>/rsm:SMEinvoice/rsm:CIIHSupplyChainTradeTransaction/ram:ApplicableCIIHSupplyChainTradeSettlement/ram:InvoiceApplicableCITradeCurrencyExchange/ram:SourceCurrencyCode</t>
  </si>
  <si>
    <t>/rsm:SMEinvoice/rsm:CIIHSupplyChainTradeTransaction/ram:ApplicableCIIHSupplyChainTradeSettlement/ram:InvoiceApplicableCITradeCurrencyExchange/ram:TargetCurrencyCode</t>
  </si>
  <si>
    <t>/rsm:SMEinvoice/rsm:CIIHSupplyChainTradeTransaction/ram:ApplicableCIIHSupplyChainTradeSettlement/ram:InvoiceApplicableCITradeCurrencyExchange/ram:ConversionRate</t>
  </si>
  <si>
    <t>/rsm:SMEinvoice/rsm:CIIHSupplyChainTradeTransaction/ram:ApplicableCIIHSupplyChainTradeSettlement/ram:InvoiceApplicableCITradeCurrencyExchange/ram:ConversionRateDateTime/udt:DateTimeString</t>
  </si>
  <si>
    <t>/rsm:SMEinvoice/rsm:CIIHSupplyChainTradeTransaction/ram:ApplicableCIIHSupplyChainTradeSettlement/ram:PaymentApplicableCITradeCurrencyExchange</t>
  </si>
  <si>
    <t>/rsm:SMEinvoice/rsm:CIIHSupplyChainTradeTransaction/ram:ApplicableCIIHSupplyChainTradeSettlement/ram:PaymentApplicableCITradeCurrencyExchange/ram:SourceCurrencyCode</t>
  </si>
  <si>
    <t>/rsm:SMEinvoice/rsm:CIIHSupplyChainTradeTransaction/ram:ApplicableCIIHSupplyChainTradeSettlement/ram:PaymentApplicableCITradeCurrencyExchange/ram:TargetCurrencyCode</t>
  </si>
  <si>
    <t>/rsm:SMEinvoice/rsm:CIIHSupplyChainTradeTransaction/ram:ApplicableCIIHSupplyChainTradeSettlement/ram:PaymentApplicableCITradeCurrencyExchange/ram:ConversionRate</t>
  </si>
  <si>
    <t>/rsm:SMEinvoice/rsm:CIIHSupplyChainTradeTransaction/ram:ApplicableCIIHSupplyChainTradeSettlement/ram:PaymentApplicableCITradeCurrencyExchange/ram:ConversionRateDateTime/udt:DateTimeString</t>
  </si>
  <si>
    <t>/rsm:SMEinvoice/rsm:CIIHSupplyChainTradeTransaction/ram:ApplicableCIIHSupplyChainTradeSettlement/ram:SpecifiedAdvancePayment/ram:IdentifiedCITradePaymentTerms</t>
  </si>
  <si>
    <t>/rsm:SMEinvoice/rsm:CIIHSupplyChainTradeTransaction/ram:ApplicableCIIHSupplyChainTradeSettlement/ram:OutstandingSpecifiedCIIHTradeSettlementMonetarySummation</t>
  </si>
  <si>
    <t>/rsm:SMEinvoice/rsm:CIIHSupplyChainTradeTransaction/ram:ApplicableCIIHSupplyChainTradeSettlement/ram:OutstandingSpecifiedCIIHTradeSettlementMonetarySummation/ram:ChargeTotalAmount</t>
  </si>
  <si>
    <t>/rsm:SMEinvoice/rsm:CIIHSupplyChainTradeTransaction/ram:ApplicableCIIHSupplyChainTradeSettlement/ram:OutstandingSpecifiedCIIHTradeSettlementMonetarySummation/ram:AllowanceTotalAmount</t>
  </si>
  <si>
    <t>/rsm:SMEinvoice/rsm:CIIHSupplyChainTradeTransaction/ram:ApplicableCIIHSupplyChainTradeSettlement/ram:OutstandingSpecifiedCIIHTradeSettlementMonetarySummation/ram:GrandTotalAmount</t>
  </si>
  <si>
    <t>/rsm:SMEinvoice/rsm:CIIHSupplyChainTradeTransaction/ram:ApplicableCIIHSupplyChainTradeSettlement/ram:OutstandingSpecifiedCIIHTradeSettlementMonetarySummation/ram:TotalPrepaidAmount</t>
  </si>
  <si>
    <t>/rsm:SMEinvoice/rsm:CIIHSupplyChainTradeTransaction/ram:ApplicableCIIHSupplyChainTradeSettlement/ram:OutstandingSpecifiedCIIHTradeSettlementMonetarySummation/ram:DuePayableAmount</t>
  </si>
  <si>
    <t>/rsm:SMEinvoice/rsm:CIIHSupplyChainTradeTransaction/ram:ApplicableCIIHSupplyChainTradeSettlement/ram:OutstandingSpecifiedCIIHTradeSettlementMonetarySummation/ram:SpecifiedCIReferencedDocument</t>
  </si>
  <si>
    <t>/rsm:SMEinvoice/rsm:CIIHSupplyChainTradeTransaction/ram:ApplicableCIIHSupplyChainTradeSettlement/ram:OutstandingSpecifiedCIIHTradeSettlementMonetarySummation/ram:SpecifiedCIReferencedDocument/ram:IssuerAssignedID</t>
  </si>
  <si>
    <t>/rsm:SMEinvoice/rsm:CIIHSupplyChainTradeTransaction/ram:ApplicableCIIHSupplyChainTradeSettlement/ram:OutstandingSpecifiedCIIHTradeSettlementMonetarySummation/ram:SpecifiedCIReferencedDocument/ram:IssueDateTime/udt:DateTimeString</t>
  </si>
  <si>
    <t>/rsm:SMEinvoice/rsm:CIIHSupplyChainTradeTransaction/ram:ApplicableCIIHSupplyChainTradeSettlement/ram:OutstandingSpecifiedCIIHTradeSettlementMonetarySummation/ram:SpecifiedCIReferencedDocument/ram:ReferenceTypeCode</t>
  </si>
  <si>
    <t>/rsm:SMEinvoice/rsm:CIIHSupplyChainTradeTransaction/ram:ApplicableCIIHSupplyChainTradeSettlement/ram:OutstandingSpecifiedCIIHTradeSettlementMonetarySummation/ram:SpecifiedCIReferencedDocument/ram:RevisionID</t>
  </si>
  <si>
    <t>/rsm:SMEinvoice/rsm:CIIHSupplyChainTradeTransaction/ram:ApplicableCIIHSupplyChainTradeSettlement/ram:OutstandingSpecifiedCIIHTradeSettlementMonetarySummation/ram:SpecifiedCIReferencedDocument/ram:Information</t>
  </si>
  <si>
    <t>/rsm:SMEinvoice/rsm:CIIHSupplyChainTradeTransaction/ram:ApplicableCIIHSupplyChainTradeSettlement/ram:OutstandingSpecifiedCIIHTradeSettlementMonetarySummation/ram:SpecifiedCIReferencedDocument/ram:TypeCode</t>
  </si>
  <si>
    <t>/rsm:SMEinvoice/rsm:CIIHSupplyChainTradeTransaction/ram:ApplicableCIIHSupplyChainTradeSettlement/ram:OutstandingSpecifiedCIIHTradeSettlementMonetarySummation/ram:SpecifiedCIReferencedDocument/ram:AttachmentBinaryObject</t>
  </si>
  <si>
    <t>/rsm:SMEinvoice/rsm:CIIHSupplyChainTradeTransaction/ram:ApplicableCIIHSupplyChainTradeSettlement/ram:OutstandingSpecifiedCIIHTradeSettlementMonetarySummation/ram:SpecifiedCIReferencedDocument/ram:SubtypeCode</t>
  </si>
  <si>
    <t>/rsm:SMEinvoice/rsm:CIIHSupplyChainTradeTransaction/ram:ApplicableCIIHSupplyChainTradeSettlement/ram:InvoicerCITradeParty/ram:RegisteredID</t>
  </si>
  <si>
    <t>/rsm:SMEinvoice/rsm:CIIHSupplyChainTradeTransaction/ram:ApplicableCIIHSupplyChainTradeSettlement/ram:InvoicerCITradeParty/ram:TypeCode</t>
  </si>
  <si>
    <t>/rsm:SMEinvoice/rsm:CIIHSupplyChainTradeTransaction/ram:ApplicableCIIHSupplyChainTradeSettlement/ram:InvoicerCITradeParty/ram:DefinedCITradeContact</t>
  </si>
  <si>
    <t>/rsm:SMEinvoice/rsm:CIIHSupplyChainTradeTransaction/ram:ApplicableCIIHSupplyChainTradeSettlement/ram:InvoicerCITradeParty/ram:DefinedCITradeContact/ram:ID</t>
  </si>
  <si>
    <t>/rsm:SMEinvoice/rsm:CIIHSupplyChainTradeTransaction/ram:ApplicableCIIHSupplyChainTradeSettlement/ram:InvoicerCITradeParty/ram:DefinedCITradeContact/ram:PersonName</t>
  </si>
  <si>
    <t>/rsm:SMEinvoice/rsm:CIIHSupplyChainTradeTransaction/ram:ApplicableCIIHSupplyChainTradeSettlement/ram:InvoicerCITradeParty/ram:DefinedCITradeContact/ram:DepartmentName</t>
  </si>
  <si>
    <t>/rsm:SMEinvoice/rsm:CIIHSupplyChainTradeTransaction/ram:ApplicableCIIHSupplyChainTradeSettlement/ram:InvoicerCITradeParty/ram:DefinedCITradeContact/ram:PersonID</t>
  </si>
  <si>
    <t>/rsm:SMEinvoice/rsm:CIIHSupplyChainTradeTransaction/ram:ApplicableCIIHSupplyChainTradeSettlement/ram:InvoicerCITradeParty/ram:DefinedCITradeContact/ram:TelephoneCIUniversalCommunication/ram:CompleteNumber</t>
  </si>
  <si>
    <t>/rsm:SMEinvoice/rsm:CIIHSupplyChainTradeTransaction/ram:ApplicableCIIHSupplyChainTradeSettlement/ram:InvoicerCITradeParty/ram:DefinedCITradeContact/ram:FaxCIUniversalCommunication/ram:CompleteNumber</t>
  </si>
  <si>
    <t>/rsm:SMEinvoice/rsm:CIIHSupplyChainTradeTransaction/ram:ApplicableCIIHSupplyChainTradeSettlement/ram:InvoicerCITradeParty/ram:DefinedCITradeContact/ram:EmailURICIUniversalCommunication/ram:URIID</t>
  </si>
  <si>
    <t>/rsm:SMEinvoice/rsm:CIIHSupplyChainTradeTransaction/ram:ApplicableCIIHSupplyChainTradeSettlement/ram:InvoicerCITradeParty/ram:PostalCITradeAddress</t>
  </si>
  <si>
    <t>/rsm:SMEinvoice/rsm:CIIHSupplyChainTradeTransaction/ram:ApplicableCIIHSupplyChainTradeSettlement/ram:InvoicerCITradeParty/ram:PostalCITradeAddress/ram:PostcodeCode</t>
  </si>
  <si>
    <t>/rsm:SMEinvoice/rsm:CIIHSupplyChainTradeTransaction/ram:ApplicableCIIHSupplyChainTradeSettlement/ram:InvoicerCITradeParty/ram:PostalCITradeAddress/ram:LineOne</t>
  </si>
  <si>
    <t>/rsm:SMEinvoice/rsm:CIIHSupplyChainTradeTransaction/ram:ApplicableCIIHSupplyChainTradeSettlement/ram:InvoicerCITradeParty/ram:PostalCITradeAddress/ram:LineTwo</t>
  </si>
  <si>
    <t>/rsm:SMEinvoice/rsm:CIIHSupplyChainTradeTransaction/ram:ApplicableCIIHSupplyChainTradeSettlement/ram:InvoicerCITradeParty/ram:PostalCITradeAddress/ram:LineThree</t>
  </si>
  <si>
    <t>/rsm:SMEinvoice/rsm:CIIHSupplyChainTradeTransaction/ram:ApplicableCIIHSupplyChainTradeSettlement/ram:InvoicerCITradeParty/ram:PostalCITradeAddress/ram:CountryID</t>
  </si>
  <si>
    <t>/rsm:SMEinvoice/rsm:CIIHSupplyChainTradeTransaction/ram:ApplicableCIIHSupplyChainTradeSettlement/ram:InvoicerCITradeParty/ram:EndPointURICIUniversalCommunication</t>
  </si>
  <si>
    <t>/rsm:SMEinvoice/rsm:CIIHSupplyChainTradeTransaction/ram:ApplicableCIIHSupplyChainTradeSettlement/ram:InvoicerCITradeParty/ram:EndPointURICIUniversalCommunication/ram:CompleteNumber</t>
  </si>
  <si>
    <t>/rsm:SMEinvoice/rsm:CIIHSupplyChainTradeTransaction/ram:ApplicableCIIHSupplyChainTradeSettlement/ram:InvoicerCITradeParty/ram:EndPointURICIUniversalCommunication/ram:ChannelCode</t>
  </si>
  <si>
    <t>/rsm:SMEinvoice/rsm:CIIHSupplyChainTradeTransaction/ram:ApplicableCIIHSupplyChainTradeSettlement/ram:InvoiceeCITradeParty</t>
  </si>
  <si>
    <t>/rsm:SMEinvoice/rsm:CIIHSupplyChainTradeTransaction/ram:ApplicableCIIHSupplyChainTradeSettlement/ram:InvoiceeCITradeParty/ram:ID</t>
  </si>
  <si>
    <t>/rsm:SMEinvoice/rsm:CIIHSupplyChainTradeTransaction/ram:ApplicableCIIHSupplyChainTradeSettlement/ram:InvoiceeCITradeParty/ram:GlobalID</t>
  </si>
  <si>
    <t>/rsm:SMEinvoice/rsm:CIIHSupplyChainTradeTransaction/ram:ApplicableCIIHSupplyChainTradeSettlement/ram:InvoiceeCITradeParty/ram:Name</t>
  </si>
  <si>
    <t>/rsm:SMEinvoice/rsm:CIIHSupplyChainTradeTransaction/ram:ApplicableCIIHSupplyChainTradeSettlement/ram:InvoiceeCITradeParty/ram:DefinedCITradeContact</t>
  </si>
  <si>
    <t>/rsm:SMEinvoice/rsm:CIIHSupplyChainTradeTransaction/ram:ApplicableCIIHSupplyChainTradeSettlement/ram:InvoiceeCITradeParty/ram:DefinedCITradeContact/ram:ID</t>
  </si>
  <si>
    <t>/rsm:SMEinvoice/rsm:CIIHSupplyChainTradeTransaction/ram:ApplicableCIIHSupplyChainTradeSettlement/ram:InvoiceeCITradeParty/ram:DefinedCITradeContact/ram:PersonName</t>
  </si>
  <si>
    <t>/rsm:SMEinvoice/rsm:CIIHSupplyChainTradeTransaction/ram:ApplicableCIIHSupplyChainTradeSettlement/ram:InvoiceeCITradeParty/ram:DefinedCITradeContact/ram:DepartmentName</t>
  </si>
  <si>
    <t>/rsm:SMEinvoice/rsm:CIIHSupplyChainTradeTransaction/ram:ApplicableCIIHSupplyChainTradeSettlement/ram:InvoiceeCITradeParty/ram:DefinedCITradeContact/ram:PersonID</t>
  </si>
  <si>
    <t>/rsm:SMEinvoice/rsm:CIIHSupplyChainTradeTransaction/ram:ApplicableCIIHSupplyChainTradeSettlement/ram:InvoiceeCITradeParty/ram:DefinedCITradeContact/ram:TelephoneCIUniversalCommunication/ram:CompleteNumber</t>
  </si>
  <si>
    <t>/rsm:SMEinvoice/rsm:CIIHSupplyChainTradeTransaction/ram:ApplicableCIIHSupplyChainTradeSettlement/ram:InvoiceeCITradeParty/ram:DefinedCITradeContact/ram:FaxCIUniversalCommunication/ram:CompleteNumber</t>
  </si>
  <si>
    <t>/rsm:SMEinvoice/rsm:CIIHSupplyChainTradeTransaction/ram:ApplicableCIIHSupplyChainTradeSettlement/ram:InvoiceeCITradeParty/ram:DefinedCITradeContact/ram:EmailURICIUniversalCommunication/ram:URIID</t>
  </si>
  <si>
    <t>/rsm:SMEinvoice/rsm:CIIHSupplyChainTradeTransaction/ram:ApplicableCIIHSupplyChainTradeSettlement/ram:InvoiceeCITradeParty/ram:PostalCITradeAddress</t>
  </si>
  <si>
    <t>/rsm:SMEinvoice/rsm:CIIHSupplyChainTradeTransaction/ram:ApplicableCIIHSupplyChainTradeSettlement/ram:InvoiceeCITradeParty/ram:PostalCITradeAddress/ram:PostcodeCode</t>
  </si>
  <si>
    <t>/rsm:SMEinvoice/rsm:CIIHSupplyChainTradeTransaction/ram:ApplicableCIIHSupplyChainTradeSettlement/ram:InvoiceeCITradeParty/ram:PostalCITradeAddress/ram:LineOne</t>
  </si>
  <si>
    <t>/rsm:SMEinvoice/rsm:CIIHSupplyChainTradeTransaction/ram:ApplicableCIIHSupplyChainTradeSettlement/ram:InvoiceeCITradeParty/ram:PostalCITradeAddress/ram:LineTwo</t>
  </si>
  <si>
    <t>/rsm:SMEinvoice/rsm:CIIHSupplyChainTradeTransaction/ram:ApplicableCIIHSupplyChainTradeSettlement/ram:InvoiceeCITradeParty/ram:PostalCITradeAddress/ram:LineThree</t>
  </si>
  <si>
    <t>/rsm:SMEinvoice/rsm:CIIHSupplyChainTradeTransaction/ram:ApplicableCIIHSupplyChainTradeSettlement/ram:InvoiceeCITradeParty/ram:PostalCITradeAddress/ram:CountryID</t>
  </si>
  <si>
    <t>/rsm:SMEinvoice/rsm:CIIHSupplyChainTradeTransaction/ram:ApplicableCIIHSupplyChainTradeSettlement/ram:InvoiceeCITradeParty/ram:EndPointURICIUniversalCommunication</t>
  </si>
  <si>
    <t>/rsm:SMEinvoice/rsm:CIIHSupplyChainTradeTransaction/ram:ApplicableCIIHSupplyChainTradeSettlement/ram:InvoiceeCITradeParty/ram:EndPointURICIUniversalCommunication/ram:ChannelCode</t>
  </si>
  <si>
    <t>/rsm:SMEinvoice/rsm:CIIHSupplyChainTradeTransaction/ram:ApplicableCIIHSupplyChainTradeSettlement/ram:InvoiceeCITradeParty/ram:EndPointURICIUniversalCommunication/ram:CompleteNumber</t>
  </si>
  <si>
    <t>/rsm:SMEinvoice/rsm:CIIHSupplyChainTradeTransaction/ram:ApplicableCIIHSupplyChainTradeSettlement/ram:PayeeCITradeParty</t>
  </si>
  <si>
    <t>/rsm:SMEinvoice/rsm:CIIHSupplyChainTradeTransaction/ram:ApplicableCIIHSupplyChainTradeSettlement/ram:PayeeCITradeParty/ram:ID</t>
  </si>
  <si>
    <t>/rsm:SMEinvoice/rsm:CIIHSupplyChainTradeTransaction/ram:ApplicableCIIHSupplyChainTradeSettlement/ram:PayeeCITradeParty/ram:GlobalID</t>
  </si>
  <si>
    <t>/rsm:SMEinvoice/rsm:CIIHSupplyChainTradeTransaction/ram:ApplicableCIIHSupplyChainTradeSettlement/ram:PayeeCITradeParty/ram:Name</t>
  </si>
  <si>
    <t>/rsm:SMEinvoice/rsm:CIIHSupplyChainTradeTransaction/ram:ApplicableCIIHSupplyChainTradeSettlement/ram:PayeeCITradeParty/ram:DefinedCITradeContact</t>
  </si>
  <si>
    <t>/rsm:SMEinvoice/rsm:CIIHSupplyChainTradeTransaction/ram:ApplicableCIIHSupplyChainTradeSettlement/ram:PayeeCITradeParty/ram:DefinedCITradeContact/ram:ID</t>
  </si>
  <si>
    <t>/rsm:SMEinvoice/rsm:CIIHSupplyChainTradeTransaction/ram:ApplicableCIIHSupplyChainTradeSettlement/ram:PayeeCITradeParty/ram:DefinedCITradeContact/ram:PersonName</t>
  </si>
  <si>
    <t>/rsm:SMEinvoice/rsm:CIIHSupplyChainTradeTransaction/ram:ApplicableCIIHSupplyChainTradeSettlement/ram:PayeeCITradeParty/ram:DefinedCITradeContact/ram:DepartmentName</t>
  </si>
  <si>
    <t>/rsm:SMEinvoice/rsm:CIIHSupplyChainTradeTransaction/ram:ApplicableCIIHSupplyChainTradeSettlement/ram:PayeeCITradeParty/ram:DefinedCITradeContact/ram:PersonID</t>
  </si>
  <si>
    <t>/rsm:SMEinvoice/rsm:CIIHSupplyChainTradeTransaction/ram:ApplicableCIIHSupplyChainTradeSettlement/ram:PayeeCITradeParty/ram:DefinedCITradeContact/ram:TelephoneCIUniversalCommunication/ram:CompleteNumber</t>
  </si>
  <si>
    <t>/rsm:SMEinvoice/rsm:CIIHSupplyChainTradeTransaction/ram:ApplicableCIIHSupplyChainTradeSettlement/ram:PayeeCITradeParty/ram:DefinedCITradeContact/ram:FaxCIUniversalCommunication/ram:CompleteNumber</t>
  </si>
  <si>
    <t>/rsm:SMEinvoice/rsm:CIIHSupplyChainTradeTransaction/ram:ApplicableCIIHSupplyChainTradeSettlement/ram:PayeeCITradeParty/ram:DefinedCITradeContact/ram:EmailURICIUniversalCommunication/ram:URIID</t>
  </si>
  <si>
    <t>/rsm:SMEinvoice/rsm:CIIHSupplyChainTradeTransaction/ram:ApplicableCIIHSupplyChainTradeSettlement/ram:PayeeCITradeParty/ram:PostalCITradeAddress</t>
  </si>
  <si>
    <t>/rsm:SMEinvoice/rsm:CIIHSupplyChainTradeTransaction/ram:ApplicableCIIHSupplyChainTradeSettlement/ram:PayeeCITradeParty/ram:PostalCITradeAddress/ram:PostcodeCode</t>
  </si>
  <si>
    <t>/rsm:SMEinvoice/rsm:CIIHSupplyChainTradeTransaction/ram:ApplicableCIIHSupplyChainTradeSettlement/ram:PayeeCITradeParty/ram:PostalCITradeAddress/ram:LineOne</t>
  </si>
  <si>
    <t>/rsm:SMEinvoice/rsm:CIIHSupplyChainTradeTransaction/ram:ApplicableCIIHSupplyChainTradeSettlement/ram:PayeeCITradeParty/ram:PostalCITradeAddress/ram:LineTwo</t>
  </si>
  <si>
    <t>/rsm:SMEinvoice/rsm:CIIHSupplyChainTradeTransaction/ram:ApplicableCIIHSupplyChainTradeSettlement/ram:PayeeCITradeParty/ram:PostalCITradeAddress/ram:LineThree</t>
  </si>
  <si>
    <t>/rsm:SMEinvoice/rsm:CIIHSupplyChainTradeTransaction/ram:ApplicableCIIHSupplyChainTradeSettlement/ram:PayeeCITradeParty/ram:PostalCITradeAddress/ram:CountryID</t>
  </si>
  <si>
    <t>/rsm:SMEinvoice/rsm:CIIHSupplyChainTradeTransaction/ram:ApplicableCIIHSupplyChainTradeSettlement/ram:PayerCITradeParty</t>
  </si>
  <si>
    <t>/rsm:SMEinvoice/rsm:CIIHSupplyChainTradeTransaction/ram:ApplicableCIIHSupplyChainTradeSettlement/ram:PayerCITradeParty/ram:ID</t>
  </si>
  <si>
    <t>/rsm:SMEinvoice/rsm:CIIHSupplyChainTradeTransaction/ram:ApplicableCIIHSupplyChainTradeSettlement/ram:PayerCITradeParty/ram:GlobalID</t>
  </si>
  <si>
    <t>/rsm:SMEinvoice/rsm:CIIHSupplyChainTradeTransaction/ram:ApplicableCIIHSupplyChainTradeSettlement/ram:PayerCITradeParty/ram:Name</t>
  </si>
  <si>
    <t>/rsm:SMEinvoice/rsm:CIIHSupplyChainTradeTransaction/ram:ApplicableCIIHSupplyChainTradeSettlement/ram:PayerCITradeParty/ram:DefinedCITradeContact</t>
  </si>
  <si>
    <t>/rsm:SMEinvoice/rsm:CIIHSupplyChainTradeTransaction/ram:ApplicableCIIHSupplyChainTradeSettlement/ram:PayerCITradeParty/ram:DefinedCITradeContact/ram:ID</t>
  </si>
  <si>
    <t>/rsm:SMEinvoice/rsm:CIIHSupplyChainTradeTransaction/ram:ApplicableCIIHSupplyChainTradeSettlement/ram:PayerCITradeParty/ram:DefinedCITradeContact/ram:PersonName</t>
  </si>
  <si>
    <t>/rsm:SMEinvoice/rsm:CIIHSupplyChainTradeTransaction/ram:ApplicableCIIHSupplyChainTradeSettlement/ram:PayerCITradeParty/ram:DefinedCITradeContact/ram:DepartmentName</t>
  </si>
  <si>
    <t>/rsm:SMEinvoice/rsm:CIIHSupplyChainTradeTransaction/ram:ApplicableCIIHSupplyChainTradeSettlement/ram:PayerCITradeParty/ram:DefinedCITradeContact/ram:PersonID</t>
  </si>
  <si>
    <t>/rsm:SMEinvoice/rsm:CIIHSupplyChainTradeTransaction/ram:ApplicableCIIHSupplyChainTradeSettlement/ram:PayerCITradeParty/ram:DefinedCITradeContact/ram:TelephoneCIUniversalCommunication/ram:CompleteNumber</t>
  </si>
  <si>
    <t>/rsm:SMEinvoice/rsm:CIIHSupplyChainTradeTransaction/ram:ApplicableCIIHSupplyChainTradeSettlement/ram:PayerCITradeParty/ram:DefinedCITradeContact/ram:FaxCIUniversalCommunication/ram:CompleteNumber</t>
  </si>
  <si>
    <t>/rsm:SMEinvoice/rsm:CIIHSupplyChainTradeTransaction/ram:ApplicableCIIHSupplyChainTradeSettlement/ram:PayerCITradeParty/ram:DefinedCITradeContact/ram:EmailURICIUniversalCommunication/ram:URIID</t>
  </si>
  <si>
    <t>/rsm:SMEinvoice/rsm:CIIHSupplyChainTradeTransaction/ram:ApplicableCIIHSupplyChainTradeSettlement/ram:PayerCITradeParty/ram:PostalCITradeAddress</t>
  </si>
  <si>
    <t>/rsm:SMEinvoice/rsm:CIIHSupplyChainTradeTransaction/ram:ApplicableCIIHSupplyChainTradeSettlement/ram:PayerCITradeParty/ram:PostalCITradeAddress/ram:PostcodeCode</t>
  </si>
  <si>
    <t>/rsm:SMEinvoice/rsm:CIIHSupplyChainTradeTransaction/ram:ApplicableCIIHSupplyChainTradeSettlement/ram:PayerCITradeParty/ram:PostalCITradeAddress/ram:LineOne</t>
  </si>
  <si>
    <t>/rsm:SMEinvoice/rsm:CIIHSupplyChainTradeTransaction/ram:ApplicableCIIHSupplyChainTradeSettlement/ram:PayerCITradeParty/ram:PostalCITradeAddress/ram:LineTwo</t>
  </si>
  <si>
    <t>/rsm:SMEinvoice/rsm:CIIHSupplyChainTradeTransaction/ram:ApplicableCIIHSupplyChainTradeSettlement/ram:PayerCITradeParty/ram:PostalCITradeAddress/ram:LineThree</t>
  </si>
  <si>
    <t>/rsm:SMEinvoice/rsm:CIIHSupplyChainTradeTransaction/ram:ApplicableCIIHSupplyChainTradeSettlement/ram:PayerCITradeParty/ram:PostalCITradeAddress/ram:CountryID</t>
  </si>
  <si>
    <t>/rsm:SMEinvoice/rsm:CIIHSupplyChainTradeTransaction/ram:ApplicableCIIHSupplyChainTradeSettlement/ram:SpecifiedCITradeSettlementPaymentMeans/ram:PaidAmount</t>
  </si>
  <si>
    <t>/rsm:SMEinvoice/rsm:CIIHSupplyChainTradeTransaction/ram:ApplicableCIIHSupplyChainTradeSettlement/ram:SpecifiedCITradeSettlementPaymentMeans/ram:PayeePartyCICreditorFinancialAccount/ram:TypeCode</t>
  </si>
  <si>
    <t>/rsm:SMEinvoice/rsm:CIIHSupplyChainTradeTransaction/ram:ApplicableCIIHSupplyChainTradeSettlement/ram:SpecifiedCITradeSettlementPaymentMeans/ram:PayeeSpecifiedCICreditorFinancialInstitution</t>
  </si>
  <si>
    <t>/rsm:SMEinvoice/rsm:CIIHSupplyChainTradeTransaction/ram:ApplicableCIIHSupplyChainTradeSettlement/ram:SpecifiedCITradeSettlementPaymentMeans/ram:PayeeSpecifiedCICreditorFinancialInstitution/ram:JapanFinancialInstitutionCommonID</t>
  </si>
  <si>
    <t>/rsm:SMEinvoice/rsm:CIIHSupplyChainTradeTransaction/ram:ApplicableCIIHSupplyChainTradeSettlement/ram:SpecifiedCITradeSettlementPaymentMeans/ram:PayeeSpecifiedCICreditorFinancialInstitution/ram:Sub-DivisionBranchFinancialInstitution</t>
  </si>
  <si>
    <t>/rsm:SMEinvoice/rsm:CIIHSupplyChainTradeTransaction/ram:ApplicableCIIHSupplyChainTradeSettlement/ram:SpecifiedCITradeSettlementPaymentMeans/ram:PayeeSpecifiedCICreditorFinancialInstitution/ram:Sub-DivisionBranchFinancialInstitution/ram:ID</t>
  </si>
  <si>
    <t>/rsm:SMEinvoice/rsm:CIIHSupplyChainTradeTransaction/ram:ApplicableCIIHSupplyChainTradeSettlement/ram:SpecifiedCITradeSettlementPaymentMeans/ram:PayeeSpecifiedCICreditorFinancialInstitution/ram:Sub-DivisionBranchFinancialInstitution/ram:Name</t>
  </si>
  <si>
    <t>/rsm:SMEinvoice/rsm:CIIHSupplyChainTradeTransaction/ram:ApplicableCIIHSupplyChainTradeSettlement/ram:SpecifiedCITradeSettlementPaymentMeans/ram:ApplicableTradeSettlementFinancialCard/ram:TypeCode</t>
  </si>
  <si>
    <t>/rsm:SMEinvoice/rsm:CIIHSupplyChainTradeTransaction/ram:ApplicableCIIHSupplyChainTradeSettlement/ram:SpecifiedCITradeSettlementPaymentMeans/ram:ApplicableTradeSettlementFinancialCard/ram:IssuingCompanyName</t>
  </si>
  <si>
    <t>/rsm:SMEinvoice/rsm:CIIHSupplyChainTradeTransaction/ram:ApplicableCIIHSupplyChainTradeSettlement/ram:ApplicableCITradeTax</t>
  </si>
  <si>
    <t>/rsm:SMEinvoice/rsm:CIIHSupplyChainTradeTransaction/ram:ApplicableCIIHSupplyChainTradeSettlement/ram:ApplicableCITradeTax/ram:CalculatedAmount</t>
  </si>
  <si>
    <t>/rsm:SMEinvoice/rsm:CIIHSupplyChainTradeTransaction/ram:ApplicableCIIHSupplyChainTradeSettlement/ram:ApplicableCITradeTax/ram:CategoryCode</t>
  </si>
  <si>
    <t>/rsm:SMEinvoice/rsm:CIIHSupplyChainTradeTransaction/ram:ApplicableCIIHSupplyChainTradeSettlement/ram:ApplicableCITradeTax/ram:CategoryName</t>
  </si>
  <si>
    <t>/rsm:SMEinvoice/rsm:CIIHSupplyChainTradeTransaction/ram:ApplicableCIIHSupplyChainTradeSettlement/ram:ApplicableCITradeTax/ram:RateApplicablePercent</t>
  </si>
  <si>
    <t>/rsm:SMEinvoice/rsm:CIIHSupplyChainTradeTransaction/ram:ApplicableCIIHSupplyChainTradeSettlement/ram:ApplicableCITradeTax/ram:CalculationMethodCode</t>
  </si>
  <si>
    <t>/rsm:SMEinvoice/rsm:CIIHSupplyChainTradeTransaction/ram:ApplicableCIIHSupplyChainTradeSettlement/ram:ApplicableCITradeTax/ram:LocalTaxSystemID</t>
  </si>
  <si>
    <t>/rsm:SMEinvoice/rsm:CIIHSupplyChainTradeTransaction/ram:ApplicableCIIHSupplyChainTradeSettlement/ram:SpecifiedCITradePaymentTerms/ram:TypeCode</t>
  </si>
  <si>
    <t>/rsm:SMEinvoice/rsm:CIIHSupplyChainTradeTransaction/ram:ApplicableCIIHSupplyChainTradeSettlement/ram:SpecifiedCIIHTradeSettlementMonetarySummation</t>
  </si>
  <si>
    <t>/rsm:SMEinvoice/rsm:CIIHSupplyChainTradeTransaction/ram:ApplicableCIIHSupplyChainTradeSettlement/ram:SpecifiedCIIHTradeSettlementMonetarySummation/ram:TaxBasisTotalAmount</t>
  </si>
  <si>
    <t>/rsm:SMEinvoice/rsm:CIIHSupplyChainTradeTransaction/ram:ApplicableCIIHSupplyChainTradeSettlement/ram:SpecifiedCIIHTradeSettlementMonetarySummation/ram:TaxTotalAmount</t>
  </si>
  <si>
    <t>/rsm:SMEinvoice/rsm:CIIHSupplyChainTradeTransaction/ram:ApplicableCIIHSupplyChainTradeSettlement/ram:SpecifiedCIIHTradeSettlementMonetarySummation/ram:GrandTotalAmount</t>
  </si>
  <si>
    <t>/rsm:SMEinvoice/rsm:CIIHSupplyChainTradeTransaction/ram:ApplicableCIIHSupplyChainTradeSettlement/ram:SpecifiedCIIHTradeSettlementMonetarySummation/ram:DuePayableAmount</t>
  </si>
  <si>
    <t>/rsm:SMEinvoice/rsm:CIIHSupplyChainTradeTransaction/ram:ApplicableCIIHSupplyChainTradeSettlement/ram:SpecifiedCIIHTradeSettlementMonetarySummation/ram:NetLineTotalAmount</t>
  </si>
  <si>
    <t>/rsm:SMEinvoice/rsm:CIIHSupplyChainTradeTransaction/ram:ApplicableCIIHSupplyChainTradeSettlement/ram:SpecifiedCIIHTradeSettlementMonetarySummation/ram:IncludingTaxesLineTotalAmount</t>
  </si>
  <si>
    <t>/rsm:SMEinvoice/rsm:CIIHSupplyChainTradeTransaction/ram:ApplicableCIIHSupplyChainTradeSettlement/ram:SpecifiedCIFinancialAdjustment</t>
  </si>
  <si>
    <t>/rsm:SMEinvoice/rsm:CIIHSupplyChainTradeTransaction/ram:ApplicableCIIHSupplyChainTradeSettlement/ram:SpecifiedCIFinancialAdjustment/ram:ReasonCode</t>
  </si>
  <si>
    <t>/rsm:SMEinvoice/rsm:CIIHSupplyChainTradeTransaction/ram:ApplicableCIIHSupplyChainTradeSettlement/ram:SpecifiedCIFinancialAdjustment/ram:Reason</t>
  </si>
  <si>
    <t>/rsm:SMEinvoice/rsm:CIIHSupplyChainTradeTransaction/ram:ApplicableCIIHSupplyChainTradeSettlement/ram:SpecifiedCIFinancialAdjustment/ram:ActualAmount</t>
  </si>
  <si>
    <t>/rsm:SMEinvoice/rsm:CIIHSupplyChainTradeTransaction/ram:ApplicableCIIHSupplyChainTradeSettlement/ram:SpecifiedCIFinancialAdjustment/ram:DirectionCode</t>
  </si>
  <si>
    <t>/rsm:SMEinvoice/rsm:CIIHSupplyChainTradeTransaction/ram:ApplicableCIIHSupplyChainTradeSettlement/ram:SpecifiedCIFinancialAdjustment/ram:InvoiceReferenceCIReferencedDocument/ram:ReferenceTypeCode</t>
  </si>
  <si>
    <t>/rsm:SMEinvoice/rsm:CIIHSupplyChainTradeTransaction/ram:ApplicableCIIHSupplyChainTradeSettlement/ram:SpecifiedCIFinancialAdjustment/ram:InvoiceReferenceCIReferencedDocument/ram:RevisionID</t>
  </si>
  <si>
    <t>/rsm:SMEinvoice/rsm:CIIHSupplyChainTradeTransaction/ram:ApplicableCIIHSupplyChainTradeSettlement/ram:SpecifiedCIFinancialAdjustment/ram:InvoiceReferenceCIReferencedDocument/ram:TypeCode</t>
  </si>
  <si>
    <t>/rsm:SMEinvoice/rsm:CIIHSupplyChainTradeTransaction/ram:ApplicableCIIHSupplyChainTradeSettlement/ram:SpecifiedCIFinancialAdjustment/ram:InvoiceReferenceCIReferencedDocument/ram:SubtypeCode</t>
  </si>
  <si>
    <t>/rsm:SMEinvoice/rsm:CIIHSupplyChainTradeTransaction/ram:ApplicableCIIHSupplyChainTradeSettlement/ram:SpecifiedCIFinancialAdjustment/ram:RelatedCITradeTax</t>
  </si>
  <si>
    <t>/rsm:SMEinvoice/rsm:CIIHSupplyChainTradeTransaction/ram:ApplicableCIIHSupplyChainTradeSettlement/ram:SpecifiedCIFinancialAdjustment/ram:RelatedCITradeTax/ram:CalculatedAmount</t>
  </si>
  <si>
    <t>/rsm:SMEinvoice/rsm:CIIHSupplyChainTradeTransaction/ram:ApplicableCIIHSupplyChainTradeSettlement/ram:SpecifiedCIFinancialAdjustment/ram:RelatedCITradeTax/ram:CalculatedRate</t>
  </si>
  <si>
    <t>/rsm:SMEinvoice/rsm:CIIHSupplyChainTradeTransaction/ram:ApplicableCIIHSupplyChainTradeSettlement/ram:SpecifiedCIFinancialAdjustment/ram:RelatedCITradeTax/ram:CategoryCode</t>
  </si>
  <si>
    <t>/rsm:SMEinvoice/rsm:CIIHSupplyChainTradeTransaction/ram:IncludedCIILSupplyChainTradeLineItem/ram:AssociatedCIILDocumentLineDocument</t>
  </si>
  <si>
    <t>/rsm:SMEinvoice/rsm:CIIHSupplyChainTradeTransaction/ram:IncludedCIILSupplyChainTradeLineItem/ram:AssociatedCIILDocumentLineDocument/ram:LineID</t>
  </si>
  <si>
    <t>/rsm:SMEinvoice/rsm:CIIHSupplyChainTradeTransaction/ram:IncludedCIILSupplyChainTradeLineItem/ram:AssociatedCIILDocumentLineDocument/ram:CategoryCode</t>
  </si>
  <si>
    <t>/rsm:SMEinvoice/rsm:CIIHSupplyChainTradeTransaction/ram:IncludedCIILSupplyChainTradeLineItem/ram:AssociatedCIILDocumentLineDocument/ram:IncludedCINote</t>
  </si>
  <si>
    <t>/rsm:SMEinvoice/rsm:CIIHSupplyChainTradeTransaction/ram:IncludedCIILSupplyChainTradeLineItem/ram:AssociatedCIILDocumentLineDocument/ram:IncludedCINote/ram:Subject</t>
  </si>
  <si>
    <t>/rsm:SMEinvoice/rsm:CIIHSupplyChainTradeTransaction/ram:IncludedCIILSupplyChainTradeLineItem/ram:AssociatedCIILDocumentLineDocument/ram:IncludedCINote/ram:Content</t>
  </si>
  <si>
    <t>/rsm:SMEinvoice/rsm:CIIHSupplyChainTradeTransaction/ram:IncludedCIILSupplyChainTradeLineItem/ram:AssociatedCIILDocumentLineDocument/ram:IncludedCINote/ram:ID</t>
  </si>
  <si>
    <t>/rsm:SMEinvoice/rsm:CIIHSupplyChainTradeTransaction/ram:IncludedCIILSupplyChainTradeLineItem/ram:AssociatedCIILDocumentLineDocument/ram:ReferenceCIReferencedDocument</t>
  </si>
  <si>
    <t>/rsm:SMEinvoice/rsm:CIIHSupplyChainTradeTransaction/ram:IncludedCIILSupplyChainTradeLineItem/ram:AssociatedCIILDocumentLineDocument/ram:ReferenceCIReferencedDocument/ram:IssuerAssignedID</t>
  </si>
  <si>
    <t>/rsm:SMEinvoice/rsm:CIIHSupplyChainTradeTransaction/ram:IncludedCIILSupplyChainTradeLineItem/ram:AssociatedCIILDocumentLineDocument/ram:ReferenceCIReferencedDocument/ram:RevisionID</t>
  </si>
  <si>
    <t>/rsm:SMEinvoice/rsm:CIIHSupplyChainTradeTransaction/ram:IncludedCIILSupplyChainTradeLineItem/ram:AssociatedCIILDocumentLineDocument/ram:ReferenceCIReferencedDocument/ram:TypeCode</t>
  </si>
  <si>
    <t>/rsm:SMEinvoice/rsm:CIIHSupplyChainTradeTransaction/ram:IncludedCIILSupplyChainTradeLineItem/ram:AssociatedCIILDocumentLineDocument/ram:ReferenceCIReferencedDocument/ram:SubtypeCode</t>
  </si>
  <si>
    <t>/rsm:SMEinvoice/rsm:CIIHSupplyChainTradeTransaction/ram:IncludedCIILSupplyChainTradeLineItem/ram:SpecifiedCIILSupplyChainTradeAgreement</t>
  </si>
  <si>
    <t>/rsm:SMEinvoice/rsm:CIIHSupplyChainTradeTransaction/ram:IncludedCIILSupplyChainTradeLineItem/ram:SpecifiedCIILSupplyChainTradeAgreement/ram:SellerOrderReferencedCIReferencedDocument/ram:RevisionID</t>
  </si>
  <si>
    <t>/rsm:SMEinvoice/rsm:CIIHSupplyChainTradeTransaction/ram:IncludedCIILSupplyChainTradeLineItem/ram:SpecifiedCIILSupplyChainTradeAgreement/ram:BuyerOrderReferencedCIReferencedDocument</t>
  </si>
  <si>
    <t>/rsm:SMEinvoice/rsm:CIIHSupplyChainTradeTransaction/ram:IncludedCIILSupplyChainTradeLineItem/ram:SpecifiedCIILSupplyChainTradeAgreement/ram:BuyerOrderReferencedCIReferencedDocument/ram:RevisionID</t>
  </si>
  <si>
    <t>/rsm:SMEinvoice/rsm:CIIHSupplyChainTradeTransaction/ram:IncludedCIILSupplyChainTradeLineItem/ram:SpecifiedCIILSupplyChainTradeAgreement/ram:ContractReferencedCIReferencedDocument/ram:RevisionID</t>
  </si>
  <si>
    <t>/rsm:SMEinvoice/rsm:CIIHSupplyChainTradeTransaction/ram:IncludedCIILSupplyChainTradeLineItem/ram:SpecifiedCIILSupplyChainTradeSettlement</t>
  </si>
  <si>
    <t>/rsm:SMEinvoice/rsm:CIIHSupplyChainTradeTransaction/ram:IncludedCIILSupplyChainTradeLineItem/ram:SpecifiedCIILSupplyChainTradeSettlement/ram:InvoiceReferencedCIReferencedDocument/ram:IssueDateTime/udt:DateTimeString</t>
  </si>
  <si>
    <t>/rsm:SMEinvoice/rsm:CIIHSupplyChainTradeTransaction/ram:IncludedCIILSupplyChainTradeLineItem/ram:SpecifiedCIILSupplyChainTradeSettlement/ram:InvoiceReferencedCIReferencedDocument/ram:ReferenceTypeCode</t>
  </si>
  <si>
    <t>/rsm:SMEinvoice/rsm:CIIHSupplyChainTradeTransaction/ram:IncludedCIILSupplyChainTradeLineItem/ram:SpecifiedCIILSupplyChainTradeSettlement/ram:InvoiceReferencedCIReferencedDocument/ram:RevisionID</t>
  </si>
  <si>
    <t>/rsm:SMEinvoice/rsm:CIIHSupplyChainTradeTransaction/ram:IncludedCIILSupplyChainTradeLineItem/ram:SpecifiedCIILSupplyChainTradeSettlement/ram:InvoiceReferencedCIReferencedDocument/ram:TypeCode</t>
  </si>
  <si>
    <t>/rsm:SMEinvoice/rsm:CIIHSupplyChainTradeTransaction/ram:IncludedCIILSupplyChainTradeLineItem/ram:SpecifiedCIILSupplyChainTradeSettlement/ram:InvoiceReferencedCIReferencedDocument/ram:SubtypeCode</t>
  </si>
  <si>
    <t>/rsm:SMEinvoice/rsm:CIIHSupplyChainTradeTransaction/ram:IncludedCIILSupplyChainTradeLineItem/ram:SpecifiedCIILSupplyChainTradeSettlement/ram:InvoiceReferencedCIReferencedDocument/ram:AttachedSpecifiedBinaryFile</t>
  </si>
  <si>
    <t>/rsm:SMEinvoice/rsm:CIIHSupplyChainTradeTransaction/ram:IncludedCIILSupplyChainTradeLineItem/ram:SpecifiedCIILSupplyChainTradeSettlement/ram:SpecifiedCITradeAllowanceCharge[ram:ChargeIndicator/udt:Indicator=false()]/ram:CategoryCITradeTax</t>
  </si>
  <si>
    <t>/rsm:SMEinvoice/rsm:CIIHSupplyChainTradeTransaction/ram:IncludedCIILSupplyChainTradeLineItem/ram:SpecifiedCIILSupplyChainTradeSettlement/ram:SpecifiedCITradeAllowanceCharge[ram:ChargeIndicator/udt:Indicator=true()]/ram:CategoryCITradeTax</t>
  </si>
  <si>
    <t>/rsm:SMEinvoice/rsm:CIIHSupplyChainTradeTransaction/ram:IncludedCIILSupplyChainTradeLineItem/ram:SpecifiedCIILSupplyChainTradeSettlement/ram:AdditionalReferencedCIReferencedDocument</t>
  </si>
  <si>
    <t>/rsm:SMEinvoice/rsm:CIIHSupplyChainTradeTransaction/ram:IncludedCIILSupplyChainTradeLineItem/ram:SpecifiedCIILSupplyChainTradeSettlement/ram:AdditionalReferencedCIReferencedDocument/ram:IssuerAssignedID</t>
  </si>
  <si>
    <t>/rsm:SMEinvoice/rsm:CIIHSupplyChainTradeTransaction/ram:IncludedCIILSupplyChainTradeLineItem/ram:SpecifiedCIILSupplyChainTradeSettlement/ram:AdditionalReferencedCIReferencedDocument/ram:IssueDateTime/udt:DateTimeString</t>
  </si>
  <si>
    <t>/rsm:SMEinvoice/rsm:CIIHSupplyChainTradeTransaction/ram:IncludedCIILSupplyChainTradeLineItem/ram:SpecifiedCIILSupplyChainTradeSettlement/ram:AdditionalReferencedCIReferencedDocument/ram:ReferenceTypeCode</t>
  </si>
  <si>
    <t>/rsm:SMEinvoice/rsm:CIIHSupplyChainTradeTransaction/ram:IncludedCIILSupplyChainTradeLineItem/ram:SpecifiedCIILSupplyChainTradeSettlement/ram:AdditionalReferencedCIReferencedDocument/ram:RevisionID</t>
  </si>
  <si>
    <t>/rsm:SMEinvoice/rsm:CIIHSupplyChainTradeTransaction/ram:IncludedCIILSupplyChainTradeLineItem/ram:SpecifiedCIILSupplyChainTradeSettlement/ram:AdditionalReferencedCIReferencedDocument/ram:Information</t>
  </si>
  <si>
    <t>/rsm:SMEinvoice/rsm:CIIHSupplyChainTradeTransaction/ram:IncludedCIILSupplyChainTradeLineItem/ram:SpecifiedCIILSupplyChainTradeSettlement/ram:AdditionalReferencedCIReferencedDocument/ram:TypeCode</t>
  </si>
  <si>
    <t>/rsm:SMEinvoice/rsm:CIIHSupplyChainTradeTransaction/ram:IncludedCIILSupplyChainTradeLineItem/ram:SpecifiedCIILSupplyChainTradeSettlement/ram:AdditionalReferencedCIReferencedDocument/ram:AttachmentBinaryObject</t>
  </si>
  <si>
    <t>/rsm:SMEinvoice/rsm:CIIHSupplyChainTradeTransaction/ram:IncludedCIILSupplyChainTradeLineItem/ram:SpecifiedCIILSupplyChainTradeSettlement/ram:AdditionalReferencedCIReferencedDocument/ram:SubtypeCode</t>
  </si>
  <si>
    <t>/rsm:SMEinvoice/rsm:CIIHSupplyChainTradeTransaction/ram:IncludedCIILSupplyChainTradeLineItem/ram:SpecifiedCIILSupplyChainTradeDelivery</t>
  </si>
  <si>
    <t>/rsm:SMEinvoice/rsm:CIIHSupplyChainTradeTransaction/ram:IncludedCIILSupplyChainTradeLineItem/ram:SpecifiedCIILSupplyChainTradeDelivery/ram:ReceivingAdviceReferencedCIReferencedDocument/ram:RevisionID</t>
  </si>
  <si>
    <t>/rsm:SMEinvoice/rsm:CIIHSupplyChainTradeTransaction/ram:IncludedCIILSupplyChainTradeLineItem/ram:SpecifiedCIILSupplyChainTradeDelivery/ram:ReceivingAdviceReferencedCIReferencedDocument/ram:TypeCode</t>
  </si>
  <si>
    <t>/rsm:SMEinvoice/rsm:CIIHSupplyChainTradeTransaction/ram:IncludedCIILSupplyChainTradeLineItem/ram:SpecifiedCIILSupplyChainTradeDelivery/ram:ReceivingAdviceReferencedCIReferencedDocument/ram:SubtypeCode</t>
  </si>
  <si>
    <t>/rsm:SMEinvoice/rsm:CIIHSupplyChainTradeTransaction/ram:IncludedCIILSupplyChainTradeLineItem/ram:SpecifiedCIILSupplyChainTradeDelivery/ram:DespatchAdviceReferencedCIReferencedDocument/ram:RevisionID</t>
  </si>
  <si>
    <t>/rsm:SMEinvoice/rsm:CIIHSupplyChainTradeTransaction/ram:IncludedCIILSupplyChainTradeLineItem/ram:SpecifiedCIILSupplyChainTradeDelivery/ram:DespatchAdviceReferencedCIReferencedDocument/ram:TypeCode</t>
  </si>
  <si>
    <t>/rsm:SMEinvoice/rsm:CIIHSupplyChainTradeTransaction/ram:IncludedCIILSupplyChainTradeLineItem/ram:SpecifiedCIILSupplyChainTradeDelivery/ram:DespatchAdviceReferencedCIReferencedDocument/ram:CategoryCode</t>
  </si>
  <si>
    <t>/rsm:SMEinvoice/rsm:CIIHSupplyChainTradeTransaction/ram:IncludedCIILSupplyChainTradeLineItem/ram:SpecifiedCIILSupplyChainTradeDelivery/ram:DespatchAdviceReferencedCIReferencedDocument/ram:SubtypeCode</t>
  </si>
  <si>
    <t>/rsm:SMEinvoice/rsm:CIIHSupplyChainTradeTransaction/ram:IncludedCIILSupplyChainTradeLineItem/ram:SpecifiedCIILSupplyChainTradeDelivery/ram:ShipToCITradeParty/ram:GlobalID</t>
  </si>
  <si>
    <t>/rsm:SMEinvoice/rsm:CIIHSupplyChainTradeTransaction/ram:IncludedCIILSupplyChainTradeLineItem/ram:SpecifiedCIILSupplyChainTradeDelivery/ram:ActualDeliveryCISupplyChainEvent</t>
  </si>
  <si>
    <t>/rsm:SMEinvoice/rsm:CIIHSupplyChainTradeTransaction/ram:IncludedCIILSupplyChainTradeLineItem/ram:SpecifiedCIILSupplyChainTradeSettlement/ram:BillingCISpecifiedPeriod</t>
  </si>
  <si>
    <t>/rsm:SMEinvoice/rsm:CIIHSupplyChainTradeTransaction/ram:IncludedCIILSupplyChainTradeLineItem/ram:SpecifiedCIILSupplyChainTradeSettlement/ram:BillingCISpecifiedPeriod/ram:StartDateTime/udt:DateTimeString</t>
  </si>
  <si>
    <t>/rsm:SMEinvoice/rsm:CIIHSupplyChainTradeTransaction/ram:IncludedCIILSupplyChainTradeLineItem/ram:SpecifiedCIILSupplyChainTradeSettlement/ram:BillingCISpecifiedPeriod/ram:EndDateTime/udt:DateTimeString</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</si>
  <si>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ategoryNam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</si>
  <si>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GrandTotalAmount</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</si>
  <si>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alculationMethod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</si>
  <si>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LocalTaxSystemID</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</si>
  <si>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BasisAmount</t>
  </si>
  <si>
    <t>/rsm:SMEinvoice/rsm:CIIHSupplyChainTradeTransaction/ram:IncludedCIILSupplyChainTradeLineItem/ram:SpecifiedCIILSupplyChainTradeSettlement/ram:SpecifiedCIFinancialAdjustment</t>
  </si>
  <si>
    <t>/rsm:SMEinvoice/rsm:CIIHSupplyChainTradeTransaction/ram:IncludedCIILSupplyChainTradeLineItem/ram:SpecifiedCIILSupplyChainTradeSettlement/ram:SpecifiedCIFinancialAdjustment/ram:ReasonCode</t>
  </si>
  <si>
    <t>/rsm:SMEinvoice/rsm:CIIHSupplyChainTradeTransaction/ram:IncludedCIILSupplyChainTradeLineItem/ram:SpecifiedCIILSupplyChainTradeSettlement/ram:SpecifiedCIFinancialAdjustment/ram:Reason</t>
  </si>
  <si>
    <t>/rsm:SMEinvoice/rsm:CIIHSupplyChainTradeTransaction/ram:IncludedCIILSupplyChainTradeLineItem/ram:SpecifiedCIILSupplyChainTradeSettlement/ram:SpecifiedCIFinancialAdjustment/ram:ActualAmount</t>
  </si>
  <si>
    <t>/rsm:SMEinvoice/rsm:CIIHSupplyChainTradeTransaction/ram:IncludedCIILSupplyChainTradeLineItem/ram:SpecifiedCIILSupplyChainTradeSettlement/ram:SpecifiedCIFinancialAdjustment/ram:DirectionCode</t>
  </si>
  <si>
    <t>/rsm:SMEinvoice/rsm:CIIHSupplyChainTradeTransaction/ram:IncludedCIILSupplyChainTradeLineItem/ram:SpecifiedCIILSupplyChainTradeSettlement/ram:SpecifiedCIFinancialAdjustment/ram:RelatedCITradeTax</t>
  </si>
  <si>
    <t>/rsm:SMEinvoice/rsm:CIIHSupplyChainTradeTransaction/ram:IncludedCIILSupplyChainTradeLineItem/ram:SpecifiedCIILSupplyChainTradeSettlement/ram:SpecifiedCIFinancialAdjustment/ram:RelatedCITradeTax/ram:CalculatedAmount</t>
  </si>
  <si>
    <t>/rsm:SMEinvoice/rsm:CIIHSupplyChainTradeTransaction/ram:IncludedCIILSupplyChainTradeLineItem/ram:SpecifiedCIILSupplyChainTradeSettlement/ram:SpecifiedCIFinancialAdjustment/ram:RelatedCITradeTax/ram:CalculatedRate</t>
  </si>
  <si>
    <t>/rsm:SMEinvoice/rsm:CIIHSupplyChainTradeTransaction/ram:IncludedCIILSupplyChainTradeLineItem/ram:SpecifiedCIILSupplyChainTradeSettlement/ram:SpecifiedCIFinancialAdjustment/ram:RelatedCITradeTax/ram:CategoryCode</t>
  </si>
  <si>
    <t>/rsm:SMEinvoice/rsm:CIIHSupplyChainTradeTransaction/ram:IncludedCIILSupplyChainTradeLineItem/ram:SpecifiedCIILSupplyChainTradeSettlement/ram:PurchaseSpecifiedCITradeAccountingAccount</t>
  </si>
  <si>
    <t>/rsm:SMEinvoice/rsm:CIIHSupplyChainTradeTransaction/ram:IncludedCIILSupplyChainTradeLineItem/ram:SpecifiedCIILSupplyChainTradeSettlement/ram:PurchaseSpecifiedCITradeAccountingAccount/ram:TypeCode</t>
  </si>
  <si>
    <t>/rsm:SMEinvoice/rsm:CIIHSupplyChainTradeTransaction/ram:IncludedCIILSupplyChainTradeLineItem/ram:SubordinateCIILBSubordinateTradeLineItem/ram:CategoryCode</t>
  </si>
  <si>
    <t>/rsm:SMEinvoice/rsm:CIIHSupplyChainTradeTransaction/ram:IncludedCIILSupplyChainTradeLineItem/ram:SubordinateCIILBSubordinateTradeLineItem/ram:IncludedCINote/ram:Subject</t>
  </si>
  <si>
    <t>/rsm:SMEinvoice/rsm:CIIHSupplyChainTradeTransaction/ram:IncludedCIILSupplyChainTradeLineItem/ram:SubordinateCIILBSubordinateTradeLineItem/ram:IncludedCINote/ram:ID</t>
  </si>
  <si>
    <t>/rsm:SMEinvoice/rsm:CIIHSupplyChainTradeTransaction/ram:IncludedCIILSupplyChainTradeLineItem/ram:SubordinateCIILBSubordinateTradeLineItem/ram:SpecifiedCIILBSupplyChainTradeAgreement/ram:SellerOrderReferencedCIReferencedDocument</t>
  </si>
  <si>
    <t>/rsm:SMEinvoice/rsm:CIIHSupplyChainTradeTransaction/ram:IncludedCIILSupplyChainTradeLineItem/ram:SubordinateCIILBSubordinateTradeLineItem/ram:SpecifiedCIILBSupplyChainTradeAgreement/ram:SellerOrderReferencedCIReferencedDocument/ram:IssuerAssignedID</t>
  </si>
  <si>
    <t>/rsm:SMEinvoice/rsm:CIIHSupplyChainTradeTransaction/ram:IncludedCIILSupplyChainTradeLineItem/ram:SubordinateCIILBSubordinateTradeLineItem/ram:SpecifiedCIILBSupplyChainTradeAgreement/ram:SellerOrderReferencedCIReferencedDocument/ram:LineID</t>
  </si>
  <si>
    <t>/rsm:SMEinvoice/rsm:CIIHSupplyChainTradeTransaction/ram:IncludedCIILSupplyChainTradeLineItem/ram:SubordinateCIILBSubordinateTradeLineItem/ram:SpecifiedCIILBSupplyChainTradeAgreement/ram:SellerOrderReferencedCIReferencedDocument/ram:RevisionID</t>
  </si>
  <si>
    <t>/rsm:SMEinvoice/rsm:CIIHSupplyChainTradeTransaction/ram:IncludedCIILSupplyChainTradeLineItem/ram:SubordinateCIILBSubordinateTradeLineItem/ram:SpecifiedCIILBSupplyChainTradeAgreement/ram:SellerOrderReferencedCIReferencedDocument/ram:TypeCode</t>
  </si>
  <si>
    <t>/rsm:SMEinvoice/rsm:CIIHSupplyChainTradeTransaction/ram:IncludedCIILSupplyChainTradeLineItem/ram:SubordinateCIILBSubordinateTradeLineItem/ram:SpecifiedCIILBSupplyChainTradeAgreement/ram:BuyerOrderReferencedCIReferencedDocument/ram:RevisionID</t>
  </si>
  <si>
    <t>/rsm:SMEinvoice/rsm:CIIHSupplyChainTradeTransaction/ram:IncludedCIILSupplyChainTradeLineItem/ram:SubordinateCIILBSubordinateTradeLineItem/ram:SpecifiedCIILBSupplyChainTradeAgreement/ram:BuyerOrderReferencedCIReferencedDocument/ram:TypeCode</t>
  </si>
  <si>
    <t>/rsm:SMEinvoice/rsm:CIIHSupplyChainTradeTransaction/ram:IncludedCIILSupplyChainTradeLineItem/ram:SubordinateCIILBSubordinateTradeLineItem/ram:SpecifiedCIILBSupplyChainTradeAgreement/ram:AdditionalReferencedCIReferencedDocument/ram:LineID</t>
  </si>
  <si>
    <t>/rsm:SMEinvoice/rsm:CIIHSupplyChainTradeTransaction/ram:IncludedCIILSupplyChainTradeLineItem/ram:SubordinateCIILBSubordinateTradeLineItem/ram:SpecifiedCIILBSupplyChainTradeAgreement/ram:AdditionalReferencedCIReferencedDocument/ram:ReferenceTypeCode</t>
  </si>
  <si>
    <t>/rsm:SMEinvoice/rsm:CIIHSupplyChainTradeTransaction/ram:IncludedCIILSupplyChainTradeLineItem/ram:SubordinateCIILBSubordinateTradeLineItem/ram:SpecifiedCIILBSupplyChainTradeAgreement/ram:AdditionalReferencedCIReferencedDocument/ram:RevisionID</t>
  </si>
  <si>
    <t>/rsm:SMEinvoice/rsm:CIIHSupplyChainTradeTransaction/ram:IncludedCIILSupplyChainTradeLineItem/ram:SubordinateCIILBSubordinateTradeLineItem/ram:SpecifiedCIILBSupplyChainTradeAgreement/ram:AdditionalReferencedCIReferencedDocument/ram:AttachmentBinaryObject</t>
  </si>
  <si>
    <t>/rsm:SMEinvoice/rsm:CIIHSupplyChainTradeTransaction/ram:IncludedCIILSupplyChainTradeLineItem/ram:SubordinateCIILBSubordinateTradeLineItem/ram:SpecifiedCIILBSupplyChainTradeAgreement/ram:AdditionalReferencedCIReferencedDocument/ram:SubtypeCode</t>
  </si>
  <si>
    <t>/rsm:SMEinvoice/rsm:CIIHSupplyChainTradeTransaction/ram:IncludedCIILSupplyChainTradeLineItem/ram:SubordinateCIILBSubordinateTradeLineItem/ram:SpecifiedCIILBSupplyChainTradeDelivery/ram:PackageQuantity</t>
  </si>
  <si>
    <t>/rsm:SMEinvoice/rsm:CIIHSupplyChainTradeTransaction/ram:IncludedCIILSupplyChainTradeLineItem/ram:SubordinateCIILBSubordinateTradeLineItem/ram:SpecifiedCIILBSupplyChainTradeDelivery/ram:ProductUnitQuantity</t>
  </si>
  <si>
    <t>/rsm:SMEinvoice/rsm:CIIHSupplyChainTradeTransaction/ram:IncludedCIILSupplyChainTradeLineItem/ram:SubordinateCIILBSubordinateTradeLineItem/ram:SpecifiedCIILBSupplyChainTradeDelivery/ram:PerPackageUnitQuantity</t>
  </si>
  <si>
    <t>/rsm:SMEinvoice/rsm:CIIHSupplyChainTradeTransaction/ram:IncludedCIILSupplyChainTradeLineItem/ram:SubordinateCIILBSubordinateTradeLineItem/ram:SpecifiedCIILBSupplyChainTradeSettlement</t>
  </si>
  <si>
    <t>/rsm:SMEinvoice/rsm:CIIHSupplyChainTradeTransaction/ram:IncludedCIILSupplyChainTradeLineItem/ram:SubordinateCIILBSubordinateTradeLineItem/ram:SpecifiedCIILBSupplyChainTradeSettlement/ram:DirectionCode</t>
  </si>
  <si>
    <t>/rsm:SMEinvoice/rsm:CIIHSupplyChainTradeTransaction/ram:IncludedCIILSupplyChainTradeLineItem/ram:SubordinateCIILBSubordinateTradeLineItem/ram:SpecifiedCIILBSupplyChainTradeSettlement/ram:ApplicableCITradeTax/ram:CategoryName</t>
  </si>
  <si>
    <t>/rsm:SMEinvoice/rsm:CIIHSupplyChainTradeTransaction/ram:IncludedCIILSupplyChainTradeLineItem/ram:SubordinateCIILBSubordinateTradeLineItem/ram:SpecifiedCIILBSupplyChainTradeSettlement/ram:InvoiceReferencedCIReferencedDocument/ram:IssueDateTime/udt:DateTimeString</t>
  </si>
  <si>
    <t>/rsm:SMEinvoice/rsm:CIIHSupplyChainTradeTransaction/ram:IncludedCIILSupplyChainTradeLineItem/ram:SubordinateCIILBSubordinateTradeLineItem/ram:SpecifiedCIILBSupplyChainTradeSettlement/ram:InvoiceReferencedCIReferencedDocument/ram:LineID</t>
  </si>
  <si>
    <t>/rsm:SMEinvoice/rsm:CIIHSupplyChainTradeTransaction/ram:IncludedCIILSupplyChainTradeLineItem/ram:SubordinateCIILBSubordinateTradeLineItem/ram:SpecifiedCIILBSupplyChainTradeSettlement/ram:InvoiceReferencedCIReferencedDocument/ram:RevisionID</t>
  </si>
  <si>
    <t>/rsm:SMEinvoice/rsm:CIIHSupplyChainTradeTransaction/ram:IncludedCIILSupplyChainTradeLineItem/ram:SubordinateCIILBSubordinateTradeLineItem/ram:SpecifiedCIILBSupplyChainTradeSettlement/ram:InvoiceReferencedCIReferencedDocument/ram:Information</t>
  </si>
  <si>
    <t>/rsm:SMEinvoice/rsm:CIIHSupplyChainTradeTransaction/ram:IncludedCIILSupplyChainTradeLineItem/ram:SubordinateCIILBSubordinateTradeLineItem/ram:SpecifiedCIILBSupplyChainTradeSettlement/ram:InvoiceReferencedCIReferencedDocument/ram:SubtypeCode</t>
  </si>
  <si>
    <t>/rsm:SMEinvoice/rsm:CIIHSupplyChainTradeTransaction/ram:IncludedCIILSupplyChainTradeLineItem/ram:SubordinateCIILBSubordinateTradeLineItem/ram:SpecifiedCIILBSupplyChainTradeSettlement/ram:SpecifiedCIFinancialAdjustment</t>
  </si>
  <si>
    <t>/rsm:SMEinvoice/rsm:CIIHSupplyChainTradeTransaction/ram:IncludedCIILSupplyChainTradeLineItem/ram:SubordinateCIILBSubordinateTradeLineItem/ram:SpecifiedCIILBSupplyChainTradeSettlement/ram:SpecifiedCIFinancialAdjustment/ram:ReasonCode</t>
  </si>
  <si>
    <t>/rsm:SMEinvoice/rsm:CIIHSupplyChainTradeTransaction/ram:IncludedCIILSupplyChainTradeLineItem/ram:SubordinateCIILBSubordinateTradeLineItem/ram:SpecifiedCIILBSupplyChainTradeSettlement/ram:SpecifiedCIFinancialAdjustment/ram:Reason</t>
  </si>
  <si>
    <t>/rsm:SMEinvoice/rsm:CIIHSupplyChainTradeTransaction/ram:IncludedCIILSupplyChainTradeLineItem/ram:SubordinateCIILBSubordinateTradeLineItem/ram:SpecifiedCIILBSupplyChainTradeSettlement/ram:SpecifiedCIFinancialAdjustment/ram:ActualAmount</t>
  </si>
  <si>
    <t>/rsm:SMEinvoice/rsm:CIIHSupplyChainTradeTransaction/ram:IncludedCIILSupplyChainTradeLineItem/ram:SubordinateCIILBSubordinateTradeLineItem/ram:SpecifiedCIILBSupplyChainTradeSettlement/ram:ApplicableCITradeTax/ram:LocalTaxSystemID</t>
  </si>
  <si>
    <t>/rsm:SMEinvoice/rsm:CIIHSupplyChainTradeTransaction/ram:IncludedCIILSupplyChainTradeLineItem/ram:SubordinateCIILBSubordinateTradeLineItem/ram:SpecifiedCIILBSupplyChainTradeSettlement/ram:PurchaseSpecifiedCITradeAccountingAccount/ram:TypeCode</t>
  </si>
  <si>
    <t>/rsm:SMEinvoice/rsm:CIIHSupplyChainTradeTransaction/ram:IncludedCIILSupplyChainTradeLineItem/ram:SubordinateCIILBSubordinateTradeLineItem/ram:ApplicableCITradeProduct/ram:ID</t>
  </si>
  <si>
    <t>/rsm:SMEinvoice/rsm:CIIHSupplyChainTradeTransaction/ram:IncludedCIILSupplyChainTradeLineItem/ram:SubordinateCIILBSubordinateTradeLineItem/ram:ApplicableCITradeProduct/ram:ManufacturerAssignedID</t>
  </si>
  <si>
    <t>/rsm:SMEinvoice/rsm:CIIHSupplyChainTradeTransaction/ram:IncludedCIILSupplyChainTradeLineItem/ram:SubordinateCIILBSubordinateTradeLineItem/ram:ApplicableCITradeProduct/ram:TypeCode</t>
  </si>
  <si>
    <t>/rsm:SMEinvoice/rsm:CIIHSupplyChainTradeTransaction/ram:IncludedCIILSupplyChainTradeLineItem/ram:SubordinateCIILBSubordinateTradeLineItem/ram:ApplicableCITradeProduct/ram:ProductGroupID</t>
  </si>
  <si>
    <t>/rsm:SMEinvoice/rsm:CIIHSupplyChainTradeTransaction/ram:IncludedCIILSupplyChainTradeLineItem/ram:SubordinateCIILBSubordinateTradeLineItem/ram:SpecifiedCIILBSupplyChainTradeAgreement/ram:NetPriceProductCITradePrice/ram:TypeCode</t>
  </si>
  <si>
    <t>品目単価(値引後)(税込み)</t>
  </si>
  <si>
    <t>/rsm:SMEinvoice/rsm:CIIHSupplyChainTradeTransaction/ram:ApplicableCIIHSupplyChainTradeSettlement/ram:ApplicableCITradeTax/ram:TaxPointDate</t>
  </si>
  <si>
    <t>UN01005847</t>
  </si>
  <si>
    <t>/rsm:SMEinvoice/rsm:CIIHSupplyChainTradeTransaction/ram:ApplicableCIIHSupplyChainTradeSettlement/ram:ApplicableCITradeTax/ram:DueDateTypeCDueDateTypeCode</t>
  </si>
  <si>
    <t>UN01006052</t>
  </si>
  <si>
    <t>/rsm:SMEinvoice/rsm:CIIHSupplyChainTradeTransaction/ram:ApplicableCIIHSupplyChainTradeAgreement/ram:BuyerReference</t>
  </si>
  <si>
    <t>UN01008552</t>
  </si>
  <si>
    <t>Object Class</t>
  </si>
  <si>
    <t>Property</t>
  </si>
  <si>
    <t>Representation</t>
  </si>
  <si>
    <t>Associated Class</t>
  </si>
  <si>
    <t>Specified</t>
  </si>
  <si>
    <t>Value</t>
  </si>
  <si>
    <t>IssueDateTime</t>
  </si>
  <si>
    <t>BuyerReference</t>
  </si>
  <si>
    <t>Name</t>
  </si>
  <si>
    <t>TypeCode</t>
  </si>
  <si>
    <t>CategoryCode</t>
  </si>
  <si>
    <t>SubtypeCode</t>
  </si>
  <si>
    <t>Included</t>
  </si>
  <si>
    <t>Note</t>
  </si>
  <si>
    <t>Subject</t>
  </si>
  <si>
    <t>Content</t>
  </si>
  <si>
    <t>Reference</t>
  </si>
  <si>
    <t>IssuerAssignedID</t>
  </si>
  <si>
    <t>ReferenceTypeCode</t>
  </si>
  <si>
    <t>RevisionID</t>
  </si>
  <si>
    <t>Information</t>
  </si>
  <si>
    <t>AttachmentBinaryObject</t>
  </si>
  <si>
    <t>MIMECode</t>
  </si>
  <si>
    <t>FileName</t>
  </si>
  <si>
    <t>URI</t>
  </si>
  <si>
    <t>AttachedSpecified</t>
  </si>
  <si>
    <t>BinaryFile</t>
  </si>
  <si>
    <t>URIID</t>
  </si>
  <si>
    <t>Description</t>
  </si>
  <si>
    <t>Seller</t>
  </si>
  <si>
    <t>IDSchemeID</t>
  </si>
  <si>
    <t>GlobalID</t>
  </si>
  <si>
    <t>GlobalIDSchemeID</t>
  </si>
  <si>
    <t>TradeName</t>
  </si>
  <si>
    <t>RegisteredID</t>
  </si>
  <si>
    <t>RegisteredIDTaxSchema</t>
  </si>
  <si>
    <t>Defined</t>
  </si>
  <si>
    <t>PersonName</t>
  </si>
  <si>
    <t>DepartmentName</t>
  </si>
  <si>
    <t>PersonID</t>
  </si>
  <si>
    <t>Postal</t>
  </si>
  <si>
    <t>PostcodeCode</t>
  </si>
  <si>
    <t>LineOne</t>
  </si>
  <si>
    <t>LineTwo</t>
  </si>
  <si>
    <t>LineThree</t>
  </si>
  <si>
    <t>CityName</t>
  </si>
  <si>
    <t>CountrySubentity</t>
  </si>
  <si>
    <t>CountryID</t>
  </si>
  <si>
    <t>Buyer</t>
  </si>
  <si>
    <t>InvoiceCurrencyCode</t>
  </si>
  <si>
    <t>TaxCurrencyCode</t>
  </si>
  <si>
    <t>PaymentCurrencyCode</t>
  </si>
  <si>
    <t>SourceCurrencyCode</t>
  </si>
  <si>
    <t>TargetCurrencyCode</t>
  </si>
  <si>
    <t>ConversionRate</t>
  </si>
  <si>
    <t>ConversionRateDateTime</t>
  </si>
  <si>
    <t>AdvancePayment</t>
  </si>
  <si>
    <t>PaidAmount</t>
  </si>
  <si>
    <t>ReceivedDateTime</t>
  </si>
  <si>
    <t>OutstandingSpecified</t>
  </si>
  <si>
    <t>ChargeTotalAmount</t>
  </si>
  <si>
    <t>AllowanceTotalAmount</t>
  </si>
  <si>
    <t>GrandTotalAmount</t>
  </si>
  <si>
    <t>TotalPrepaidAmount</t>
  </si>
  <si>
    <t>DuePayableAmount</t>
  </si>
  <si>
    <t>Invoicer</t>
  </si>
  <si>
    <t>Invoicee</t>
  </si>
  <si>
    <t>Payee</t>
  </si>
  <si>
    <t>Payer</t>
  </si>
  <si>
    <t>TaxRepesentative</t>
  </si>
  <si>
    <t>PaymentMeans</t>
  </si>
  <si>
    <t>PayeePartyCreditor</t>
  </si>
  <si>
    <t>FinancialAccount</t>
  </si>
  <si>
    <t>AccountName</t>
  </si>
  <si>
    <t>ProprietaryID</t>
  </si>
  <si>
    <t>JapanFinancialInstitutionCommonID</t>
  </si>
  <si>
    <t>ApplicableTradeSettlement</t>
  </si>
  <si>
    <t>FinancialCard</t>
  </si>
  <si>
    <t>CardholderName</t>
  </si>
  <si>
    <t>IssuingCompanyName</t>
  </si>
  <si>
    <t>Applicable</t>
  </si>
  <si>
    <t>TradeTax</t>
  </si>
  <si>
    <t>CalculatedAmount</t>
  </si>
  <si>
    <t>CategoryName</t>
  </si>
  <si>
    <t>TaxPointDate</t>
  </si>
  <si>
    <t>DueDateTypeCode</t>
  </si>
  <si>
    <t>RateApplicablePercent</t>
  </si>
  <si>
    <t>CalculationMethodCode</t>
  </si>
  <si>
    <t>LocalTaxSystemID</t>
  </si>
  <si>
    <t>StartDateTime</t>
  </si>
  <si>
    <t>EndDateTime</t>
  </si>
  <si>
    <t>DueDateDateTime</t>
  </si>
  <si>
    <t>InstructedAmount</t>
  </si>
  <si>
    <t>TaxBasisTotalAmount</t>
  </si>
  <si>
    <t>TaxTotalAmount</t>
  </si>
  <si>
    <t>NetLineTotalAmount</t>
  </si>
  <si>
    <t>IncludingTaxesLineTotalAmount</t>
  </si>
  <si>
    <t>FinancialAdjustment</t>
  </si>
  <si>
    <t>ReasonCode</t>
  </si>
  <si>
    <t>Reason</t>
  </si>
  <si>
    <t>ActualAmount</t>
  </si>
  <si>
    <t>DirectionCode</t>
  </si>
  <si>
    <t>InvoiceReference</t>
  </si>
  <si>
    <t>Related</t>
  </si>
  <si>
    <t>CalculatedRate</t>
  </si>
  <si>
    <t>LineID</t>
  </si>
  <si>
    <t>SellerOrderReferenced</t>
  </si>
  <si>
    <t>BuyerOrderReferenced</t>
  </si>
  <si>
    <t>ContractReferenced</t>
  </si>
  <si>
    <t>OriginatorDocumentReferenceID</t>
  </si>
  <si>
    <t>InvoiceReferenced</t>
  </si>
  <si>
    <t>ObjectID</t>
  </si>
  <si>
    <t>ObjectIDSchemeID</t>
  </si>
  <si>
    <t>Allowance</t>
  </si>
  <si>
    <t>ChargeIndicator</t>
  </si>
  <si>
    <t>CalculationPercent</t>
  </si>
  <si>
    <t>BasisAmount</t>
  </si>
  <si>
    <t>TaxSchema</t>
  </si>
  <si>
    <t>Charge</t>
  </si>
  <si>
    <t>ReceiptDocumentReference</t>
  </si>
  <si>
    <t>AdditionalReferenced</t>
  </si>
  <si>
    <t>ReceivingAdviceReferenced</t>
  </si>
  <si>
    <t>DespatchAdviceReferenced</t>
  </si>
  <si>
    <t>ShipTo</t>
  </si>
  <si>
    <t>OccurrenceDateTime</t>
  </si>
  <si>
    <t>Billing</t>
  </si>
  <si>
    <t>SpecifiedPeriod</t>
  </si>
  <si>
    <t>GrossLineTotalAmount</t>
  </si>
  <si>
    <t>NetIncludingTaxesLineTotalAmount</t>
  </si>
  <si>
    <t>AccountingSpecified</t>
  </si>
  <si>
    <t>CurrencyCode</t>
  </si>
  <si>
    <t>AccountingApplicable</t>
  </si>
  <si>
    <t>PurchaseSpecified</t>
  </si>
  <si>
    <t>Subordinate</t>
  </si>
  <si>
    <t>PackageQuantity</t>
  </si>
  <si>
    <t>ProductUnitQuantity</t>
  </si>
  <si>
    <t>PerPackageUnitQuantity</t>
  </si>
  <si>
    <t>BilledQuantity</t>
  </si>
  <si>
    <t>UnitCode</t>
  </si>
  <si>
    <t>InvoiceObjectReferenced</t>
  </si>
  <si>
    <t>SubordinateLineID</t>
  </si>
  <si>
    <t>SellerAssignedID</t>
  </si>
  <si>
    <t>BuyerAssignedID</t>
  </si>
  <si>
    <t>ManufacturerAssignedID</t>
  </si>
  <si>
    <t>ProductGroupID</t>
  </si>
  <si>
    <t>ItemClassificationCode</t>
  </si>
  <si>
    <t>ItemClassificationCodeSchemeID</t>
  </si>
  <si>
    <t>ItemClassificationCodeSchemeVersionID</t>
  </si>
  <si>
    <t>NetPriceProduct</t>
  </si>
  <si>
    <t>ChargeAmount</t>
  </si>
  <si>
    <t>TaxIncludedChargeAmount</t>
  </si>
  <si>
    <t>PriceDiscount</t>
  </si>
  <si>
    <t>BaseAmount</t>
  </si>
  <si>
    <t>BasisQuantity</t>
  </si>
  <si>
    <t>ProductCharacteristic</t>
  </si>
  <si>
    <t>InvoiceDocument</t>
  </si>
  <si>
    <t>InvoiceLineItem</t>
  </si>
  <si>
    <t>MonetarySummation</t>
  </si>
  <si>
    <t>PhoneNumber</t>
  </si>
  <si>
    <t>FaxNumber</t>
  </si>
  <si>
    <t>EndPointAddress</t>
  </si>
  <si>
    <t>core_id</t>
  </si>
  <si>
    <t>PaymentTerms</t>
  </si>
  <si>
    <t>Price</t>
  </si>
  <si>
    <t>Product</t>
  </si>
  <si>
    <t>AccountingAccount</t>
  </si>
  <si>
    <t>売り手コードスキーマID</t>
  </si>
  <si>
    <t>売り手国際企業コードスキーマID</t>
  </si>
  <si>
    <t>MailAddress</t>
  </si>
  <si>
    <t>EndPointAddressChannelCode</t>
  </si>
  <si>
    <t>TaxRegisteredID</t>
  </si>
  <si>
    <t>TaxRegisteredIDTaxSchema</t>
  </si>
  <si>
    <t>PostCode</t>
  </si>
  <si>
    <t>売り手税登録ID税スキーマ</t>
  </si>
  <si>
    <t>適格請求書発行事業者登録番号税スキーマ</t>
  </si>
  <si>
    <t>売り手国際アドレス</t>
  </si>
  <si>
    <t>売り手国際アドレス登録機関コード</t>
  </si>
  <si>
    <t>買い手コードスキーマID</t>
  </si>
  <si>
    <t>買い手国際企業コードスキーマID</t>
  </si>
  <si>
    <t>DocumentVersionID</t>
  </si>
  <si>
    <t>DocumentVersionIssueDateTime</t>
  </si>
  <si>
    <t>ScenarioID</t>
  </si>
  <si>
    <t>ScenarioValue</t>
  </si>
  <si>
    <t>ApplicationID</t>
  </si>
  <si>
    <t>ApplicationValue</t>
  </si>
  <si>
    <t>TransactionID</t>
  </si>
  <si>
    <t>TransactionDateTime</t>
  </si>
  <si>
    <t>ProcessID</t>
  </si>
  <si>
    <t>ProcessName</t>
  </si>
  <si>
    <t>SubsetID</t>
  </si>
  <si>
    <t>SubsetValue</t>
  </si>
  <si>
    <t>VersionID</t>
  </si>
  <si>
    <t>VersionDateTime</t>
  </si>
  <si>
    <t>DocumentID</t>
  </si>
  <si>
    <t>DocumentName</t>
  </si>
  <si>
    <t>DocumentTypeCode</t>
  </si>
  <si>
    <t>DocumentIssueDateTime</t>
  </si>
  <si>
    <t>DocumentPurposeCode</t>
  </si>
  <si>
    <t>DocumentPreviousRevisionID</t>
  </si>
  <si>
    <t>DocumentCategoryCode</t>
  </si>
  <si>
    <t>DocumentSubtypeCode</t>
  </si>
  <si>
    <t>ProcureingProjectID</t>
  </si>
  <si>
    <t>ProcureingProjectName</t>
  </si>
  <si>
    <t>プロジェクト調達番号</t>
  </si>
  <si>
    <t>プロジェクト調達名</t>
  </si>
  <si>
    <t>請求先国際アドレス登録機関コード</t>
  </si>
  <si>
    <t>売り手税務代理人税ID税スキーマ</t>
  </si>
  <si>
    <t>買い手国際アドレス</t>
  </si>
  <si>
    <t>買い手国際アドレス登録機関コード</t>
  </si>
  <si>
    <t>AttachmentBinaryObjectMIMECode</t>
  </si>
  <si>
    <t>AttachmentBinaryObjectFileName</t>
  </si>
  <si>
    <t>請求書明細行オブジェクトIDスキーマID</t>
  </si>
  <si>
    <t>SettlementDirectionCode</t>
  </si>
  <si>
    <t>PeriodStartDateTime</t>
  </si>
  <si>
    <t>PeriodEndDateTime</t>
  </si>
  <si>
    <t>納入先コードスキーマID</t>
  </si>
  <si>
    <t>納入先国際企業コードスキーマID</t>
  </si>
  <si>
    <t>ABIE</t>
  </si>
  <si>
    <t>seq</t>
  </si>
  <si>
    <t>NC00</t>
  </si>
  <si>
    <t>Invoice_CurrencyExchange</t>
  </si>
  <si>
    <t>NC01</t>
  </si>
  <si>
    <t>Payment_CurrencyExchange</t>
  </si>
  <si>
    <t>NC02</t>
  </si>
  <si>
    <t>NC03</t>
  </si>
  <si>
    <t>Reference_ReferencedDocument</t>
  </si>
  <si>
    <t>NC04</t>
  </si>
  <si>
    <t>NC05</t>
  </si>
  <si>
    <t>NC06</t>
  </si>
  <si>
    <t>SettlementMonetarySummation_ReferencedDocument</t>
  </si>
  <si>
    <t>NC07</t>
  </si>
  <si>
    <t>FinancialAdjustment_ReferencedDocument</t>
  </si>
  <si>
    <t>NC08</t>
  </si>
  <si>
    <t>NC09</t>
  </si>
  <si>
    <t>Seller_Contact</t>
  </si>
  <si>
    <t>NC10</t>
  </si>
  <si>
    <t>Seller_Address</t>
  </si>
  <si>
    <t>NC11</t>
  </si>
  <si>
    <t>NC12</t>
  </si>
  <si>
    <t>Buyer_Contact</t>
  </si>
  <si>
    <t>NC13</t>
  </si>
  <si>
    <t>Buyer_Address</t>
  </si>
  <si>
    <t>NC14</t>
  </si>
  <si>
    <t>NC15</t>
  </si>
  <si>
    <t>Invoicer_Contact</t>
  </si>
  <si>
    <t>NC16</t>
  </si>
  <si>
    <t>Invoicer_Address</t>
  </si>
  <si>
    <t>NC17</t>
  </si>
  <si>
    <t>NC18</t>
  </si>
  <si>
    <t>Invoicee_Contact</t>
  </si>
  <si>
    <t>NC19</t>
  </si>
  <si>
    <t>Invoicee_Address</t>
  </si>
  <si>
    <t>NC20</t>
  </si>
  <si>
    <t>NC21</t>
  </si>
  <si>
    <t>Payee_Contact</t>
  </si>
  <si>
    <t>NC22</t>
  </si>
  <si>
    <t>Payee_Address</t>
  </si>
  <si>
    <t>NC23</t>
  </si>
  <si>
    <t>NC24</t>
  </si>
  <si>
    <t>Payer_Contact</t>
  </si>
  <si>
    <t>NC25</t>
  </si>
  <si>
    <t>Payer_Address</t>
  </si>
  <si>
    <t>NC26</t>
  </si>
  <si>
    <t>NC27</t>
  </si>
  <si>
    <t>TaxRepresentative_Address</t>
  </si>
  <si>
    <t>NC28</t>
  </si>
  <si>
    <t>NC29</t>
  </si>
  <si>
    <t>Outstanding_MonetarySummation</t>
  </si>
  <si>
    <t>NC30</t>
  </si>
  <si>
    <t>NC31</t>
  </si>
  <si>
    <t>NC32</t>
  </si>
  <si>
    <t>NC33</t>
  </si>
  <si>
    <t>NC34</t>
  </si>
  <si>
    <t>NC35</t>
  </si>
  <si>
    <t>NC36</t>
  </si>
  <si>
    <t>NC37</t>
  </si>
  <si>
    <t>NC38</t>
  </si>
  <si>
    <t>NC39</t>
  </si>
  <si>
    <t>NC40</t>
  </si>
  <si>
    <t>Document_Note</t>
  </si>
  <si>
    <t>NC41</t>
  </si>
  <si>
    <t>SellerOrder_ReferencedDocument</t>
  </si>
  <si>
    <t>NC42</t>
  </si>
  <si>
    <t>BuyerOrder_ReferencedDocument</t>
  </si>
  <si>
    <t>NC43</t>
  </si>
  <si>
    <t>Contract_ReferencedDocument</t>
  </si>
  <si>
    <t>NC44</t>
  </si>
  <si>
    <t>Object_ReferencedDocument</t>
  </si>
  <si>
    <t>NC45</t>
  </si>
  <si>
    <t>Document_ReferencedDocument</t>
  </si>
  <si>
    <t>NC46</t>
  </si>
  <si>
    <t>Additional_ReferencedDocument</t>
  </si>
  <si>
    <t>NC47</t>
  </si>
  <si>
    <t>ReceivingAdvice_ReferencedDocument</t>
  </si>
  <si>
    <t>NC48</t>
  </si>
  <si>
    <t>DespatchAdvice_ReferencedDocument</t>
  </si>
  <si>
    <t>NC49</t>
  </si>
  <si>
    <t>NC50</t>
  </si>
  <si>
    <t>ShipTo_Address</t>
  </si>
  <si>
    <t>NC51</t>
  </si>
  <si>
    <t>NC52</t>
  </si>
  <si>
    <t>NC53</t>
  </si>
  <si>
    <t>NC54</t>
  </si>
  <si>
    <t>Document_MonetarySummation</t>
  </si>
  <si>
    <t>NC55</t>
  </si>
  <si>
    <t>Accounting_MonetarySummation</t>
  </si>
  <si>
    <t>NC56</t>
  </si>
  <si>
    <t>Document_TradeTax</t>
  </si>
  <si>
    <t>NC57</t>
  </si>
  <si>
    <t>Accounting_TradeTax</t>
  </si>
  <si>
    <t>NC58</t>
  </si>
  <si>
    <t>Document_FinancialAdjustment</t>
  </si>
  <si>
    <t>NC59</t>
  </si>
  <si>
    <t>NC60</t>
  </si>
  <si>
    <t>NC61</t>
  </si>
  <si>
    <t>LineItem_SpecifiedPeriod</t>
  </si>
  <si>
    <t>NC62</t>
  </si>
  <si>
    <t>LineItem_Delivery</t>
  </si>
  <si>
    <t>NC63</t>
  </si>
  <si>
    <t>LineItem_AccountingAccount</t>
  </si>
  <si>
    <t>NC64</t>
  </si>
  <si>
    <t>LineItem_Note</t>
  </si>
  <si>
    <t>NC65</t>
  </si>
  <si>
    <t>LineItemSellerOrder_ReferencedDocument</t>
  </si>
  <si>
    <t>NC66</t>
  </si>
  <si>
    <t>LineItemBuyerOrder_ReferencedDocument</t>
  </si>
  <si>
    <t>NC67</t>
  </si>
  <si>
    <t>LineItemAdditional_ReferencedDocument</t>
  </si>
  <si>
    <t>NC68</t>
  </si>
  <si>
    <t>LineItemObject_ReferencedDocument</t>
  </si>
  <si>
    <t>NC69</t>
  </si>
  <si>
    <t>LineItemInvoice_ReferencedDocument</t>
  </si>
  <si>
    <t>NC70</t>
  </si>
  <si>
    <t>LineOtem_TradeTax</t>
  </si>
  <si>
    <t>NC71</t>
  </si>
  <si>
    <t>LineItem_Allowance</t>
  </si>
  <si>
    <t>NC72</t>
  </si>
  <si>
    <t>LineIte,_Charge</t>
  </si>
  <si>
    <t>NC73</t>
  </si>
  <si>
    <t>LineItem_FinancialAdjustment</t>
  </si>
  <si>
    <t>NC74</t>
  </si>
  <si>
    <t>NC75</t>
  </si>
  <si>
    <t>NC76</t>
  </si>
  <si>
    <t>NC77</t>
  </si>
  <si>
    <t>table_id</t>
  </si>
  <si>
    <t>ASBIE</t>
    <phoneticPr fontId="23"/>
  </si>
  <si>
    <t>BBIE</t>
    <phoneticPr fontId="23"/>
  </si>
  <si>
    <t>Seller_Party</t>
  </si>
  <si>
    <t>Buyer_Party</t>
  </si>
  <si>
    <t>Invoicer_Party</t>
  </si>
  <si>
    <t>Invoicee_Party</t>
  </si>
  <si>
    <t>Payee_Party</t>
  </si>
  <si>
    <t>Payer_Party</t>
  </si>
  <si>
    <t>TaxRepresentative_Party</t>
  </si>
  <si>
    <t>ShipTo_ Party</t>
  </si>
  <si>
    <t>FinancialAdjustment_TradeTax</t>
  </si>
  <si>
    <t>DocumentFinancialAdjustment_TradeTax</t>
  </si>
  <si>
    <t>/rsm:SMEinvoice/rsm:CIIHExchangedDocument/ram:ReferenceCIReferencedDocument/ram:IssueDateTime</t>
  </si>
  <si>
    <t>/rsm:SMEinvoice/rsm:CIIHSupplyChainTradeTransaction/ram:IncludedCIILSupplyChainTradeLineItem/ram:AssociatedCIILDocumentLineDocument/ram:ReferenceCIReferencedDocument/ram:IssueDateTime</t>
  </si>
  <si>
    <t>/rsm:SMEinvoice/rsm:CIIHSupplyChainTradeTransaction/ram:ApplicableCIIHSupplyChainTradeSettlement/ram:SpecifiedCIFinancialAdjustment/ram:InvoiceReferenceCIReferencedDocument/ram:IssueDateTime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</si>
</sst>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11]\Te\x\t"/>
    <numFmt numFmtId="165" formatCode="yyyy\-mm\-dd;@"/>
    <numFmt numFmtId="166" formatCode="0;\-0;;@"/>
    <numFmt numFmtId="167" formatCode="00"/>
  </numFmts>
  <fonts count="26">
    <font>
      <sz val="11"/>
      <color theme="1"/>
      <name val="Calibri"/>
      <family val="3"/>
      <charset val="128"/>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3"/>
      <charset val="128"/>
      <scheme val="minor"/>
    </font>
    <font>
      <sz val="11"/>
      <color theme="1"/>
      <name val="Arial"/>
      <family val="2"/>
    </font>
    <font>
      <sz val="11"/>
      <color theme="1"/>
      <name val="Calibri"/>
      <family val="2"/>
      <scheme val="minor"/>
    </font>
    <font>
      <sz val="11"/>
      <color theme="1"/>
      <name val="Calibri Light"/>
      <family val="2"/>
      <scheme val="major"/>
    </font>
    <font>
      <sz val="11"/>
      <color rgb="FF212529"/>
      <name val="Calibri Light"/>
      <family val="2"/>
      <scheme val="major"/>
    </font>
    <font>
      <sz val="11"/>
      <name val="Consolas"/>
      <family val="3"/>
    </font>
    <font>
      <sz val="6"/>
      <name val="Calibri"/>
      <family val="3"/>
      <charset val="128"/>
      <scheme val="minor"/>
    </font>
    <font>
      <sz val="10"/>
      <name val="Arial"/>
      <family val="2"/>
    </font>
    <font>
      <sz val="11"/>
      <name val="Calibri"/>
      <family val="3"/>
      <charset val="128"/>
      <scheme val="minor"/>
    </font>
  </fonts>
  <fills count="6">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FF99FF"/>
        <bgColor indexed="64"/>
      </patternFill>
    </fill>
    <fill>
      <patternFill patternType="solid">
        <fgColor rgb="FFFFCCFF"/>
        <bgColor indexed="64"/>
      </patternFill>
    </fill>
  </fills>
  <borders count="2">
    <border>
      <left/>
      <right/>
      <top/>
      <bottom/>
      <diagonal/>
    </border>
    <border>
      <left/>
      <right/>
      <top style="medium">
        <color rgb="FFDEE2E6"/>
      </top>
      <bottom/>
      <diagonal/>
    </border>
  </borders>
  <cellStyleXfs count="40">
    <xf numFmtId="164" fontId="0" fillId="0" borderId="0">
      <alignment vertical="center"/>
    </xf>
    <xf numFmtId="164" fontId="17" fillId="0" borderId="0">
      <alignment vertical="center"/>
    </xf>
    <xf numFmtId="0" fontId="18" fillId="0" borderId="0"/>
    <xf numFmtId="0" fontId="16" fillId="0" borderId="0">
      <alignment vertical="center"/>
    </xf>
    <xf numFmtId="38" fontId="17" fillId="0" borderId="0" applyFont="0" applyFill="0" applyBorder="0" applyAlignment="0" applyProtection="0">
      <alignment vertical="center"/>
    </xf>
    <xf numFmtId="0" fontId="15" fillId="0" borderId="0">
      <alignment vertical="center"/>
    </xf>
    <xf numFmtId="0" fontId="15" fillId="0" borderId="0">
      <alignment vertical="center"/>
    </xf>
    <xf numFmtId="0" fontId="17" fillId="0" borderId="0">
      <alignment vertical="center"/>
    </xf>
    <xf numFmtId="0" fontId="15" fillId="0" borderId="0">
      <alignment vertical="center"/>
    </xf>
    <xf numFmtId="0" fontId="15" fillId="0" borderId="0">
      <alignment vertical="center"/>
    </xf>
    <xf numFmtId="164" fontId="15" fillId="0" borderId="0">
      <alignment vertical="center"/>
    </xf>
    <xf numFmtId="164" fontId="15" fillId="0" borderId="0">
      <alignment vertical="center"/>
    </xf>
    <xf numFmtId="164" fontId="15" fillId="0" borderId="0">
      <alignment vertical="center"/>
    </xf>
    <xf numFmtId="0" fontId="15" fillId="0" borderId="0">
      <alignment vertical="center"/>
    </xf>
    <xf numFmtId="164"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164" fontId="15" fillId="0" borderId="0">
      <alignment vertical="center"/>
    </xf>
    <xf numFmtId="0" fontId="15" fillId="0" borderId="0">
      <alignment vertical="center"/>
    </xf>
    <xf numFmtId="0" fontId="15" fillId="0" borderId="0">
      <alignment vertical="center"/>
    </xf>
    <xf numFmtId="0" fontId="19" fillId="0" borderId="0"/>
    <xf numFmtId="0" fontId="13" fillId="0" borderId="0">
      <alignment vertical="center"/>
    </xf>
    <xf numFmtId="38" fontId="17" fillId="0" borderId="0" applyFont="0" applyFill="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164" fontId="13" fillId="0" borderId="0">
      <alignment vertical="center"/>
    </xf>
    <xf numFmtId="0" fontId="13" fillId="0" borderId="0">
      <alignment vertical="center"/>
    </xf>
    <xf numFmtId="164" fontId="24" fillId="0" borderId="0"/>
    <xf numFmtId="164" fontId="13" fillId="0" borderId="0">
      <alignment vertical="center"/>
    </xf>
    <xf numFmtId="164" fontId="13" fillId="0" borderId="0">
      <alignment vertical="center"/>
    </xf>
    <xf numFmtId="0" fontId="12" fillId="0" borderId="0"/>
    <xf numFmtId="0" fontId="11" fillId="0" borderId="0">
      <alignment vertical="center"/>
    </xf>
    <xf numFmtId="0" fontId="9" fillId="0" borderId="0"/>
  </cellStyleXfs>
  <cellXfs count="89">
    <xf numFmtId="164" fontId="0" fillId="0" borderId="0" xfId="0">
      <alignment vertical="center"/>
    </xf>
    <xf numFmtId="0" fontId="0" fillId="0" borderId="0" xfId="0" applyNumberFormat="1">
      <alignment vertical="center"/>
    </xf>
    <xf numFmtId="0" fontId="0" fillId="0" borderId="0" xfId="0" applyNumberFormat="1" applyAlignment="1">
      <alignment horizontal="center" vertical="center"/>
    </xf>
    <xf numFmtId="0" fontId="15" fillId="0" borderId="0" xfId="25" applyAlignment="1">
      <alignment horizontal="center" vertical="center" textRotation="90" wrapText="1"/>
    </xf>
    <xf numFmtId="0" fontId="15" fillId="0" borderId="0" xfId="25" applyAlignment="1">
      <alignment horizontal="center" vertical="center"/>
    </xf>
    <xf numFmtId="0" fontId="15" fillId="0" borderId="0" xfId="25" applyAlignment="1">
      <alignment horizontal="center" vertical="center" textRotation="90"/>
    </xf>
    <xf numFmtId="0" fontId="15" fillId="0" borderId="0" xfId="25">
      <alignment vertical="center"/>
    </xf>
    <xf numFmtId="0" fontId="15" fillId="0" borderId="0" xfId="25" quotePrefix="1">
      <alignment vertical="center"/>
    </xf>
    <xf numFmtId="165" fontId="15" fillId="0" borderId="0" xfId="25" applyNumberFormat="1">
      <alignment vertical="center"/>
    </xf>
    <xf numFmtId="0" fontId="15" fillId="0" borderId="0" xfId="25" applyAlignment="1">
      <alignment vertical="center" wrapText="1"/>
    </xf>
    <xf numFmtId="0" fontId="20" fillId="0" borderId="0" xfId="26" applyFont="1" applyAlignment="1">
      <alignment vertical="top" wrapText="1"/>
    </xf>
    <xf numFmtId="0" fontId="20" fillId="0" borderId="0" xfId="26" applyFont="1" applyAlignment="1">
      <alignment horizontal="center" vertical="top" wrapText="1"/>
    </xf>
    <xf numFmtId="0" fontId="20" fillId="0" borderId="0" xfId="26" applyFont="1" applyAlignment="1">
      <alignment horizontal="left" vertical="top" wrapText="1"/>
    </xf>
    <xf numFmtId="1" fontId="15" fillId="0" borderId="0" xfId="25" applyNumberFormat="1">
      <alignment vertical="center"/>
    </xf>
    <xf numFmtId="0" fontId="15" fillId="2" borderId="0" xfId="25" applyFill="1">
      <alignment vertical="center"/>
    </xf>
    <xf numFmtId="0" fontId="15" fillId="2" borderId="0" xfId="25" applyFill="1" applyAlignment="1">
      <alignment horizontal="center" vertical="center"/>
    </xf>
    <xf numFmtId="0" fontId="15" fillId="0" borderId="1" xfId="25" applyBorder="1">
      <alignment vertical="center"/>
    </xf>
    <xf numFmtId="0" fontId="21" fillId="3" borderId="0" xfId="25" applyFont="1" applyFill="1" applyAlignment="1">
      <alignment vertical="top" wrapText="1"/>
    </xf>
    <xf numFmtId="0" fontId="22" fillId="0" borderId="0" xfId="25" applyFont="1">
      <alignment vertical="center"/>
    </xf>
    <xf numFmtId="1" fontId="15" fillId="0" borderId="0" xfId="25" applyNumberFormat="1" applyAlignment="1">
      <alignment horizontal="center" vertical="center" textRotation="90"/>
    </xf>
    <xf numFmtId="1" fontId="15" fillId="0" borderId="0" xfId="25" applyNumberFormat="1" applyAlignment="1">
      <alignment horizontal="center" vertical="center"/>
    </xf>
    <xf numFmtId="1" fontId="15" fillId="2" borderId="0" xfId="25" applyNumberFormat="1" applyFill="1" applyAlignment="1">
      <alignment horizontal="center" vertical="center"/>
    </xf>
    <xf numFmtId="0" fontId="0" fillId="2" borderId="0" xfId="0" applyNumberFormat="1" applyFill="1">
      <alignment vertical="center"/>
    </xf>
    <xf numFmtId="0" fontId="0" fillId="2" borderId="0" xfId="0" applyNumberFormat="1" applyFill="1" applyAlignment="1">
      <alignment horizontal="center" vertical="center"/>
    </xf>
    <xf numFmtId="0" fontId="14" fillId="0" borderId="0" xfId="25" applyFont="1">
      <alignment vertical="center"/>
    </xf>
    <xf numFmtId="0" fontId="14" fillId="0" borderId="0" xfId="25" applyFont="1" applyAlignment="1">
      <alignment horizontal="center" vertical="center"/>
    </xf>
    <xf numFmtId="0" fontId="0" fillId="0" borderId="0" xfId="0" applyNumberFormat="1" applyAlignment="1">
      <alignment horizontal="center" vertical="center" textRotation="90"/>
    </xf>
    <xf numFmtId="0" fontId="0" fillId="0" borderId="0" xfId="0" applyNumberFormat="1" applyAlignment="1">
      <alignment horizontal="left" vertical="center"/>
    </xf>
    <xf numFmtId="0" fontId="15" fillId="0" borderId="0" xfId="25" applyAlignment="1">
      <alignment horizontal="left" vertical="center" indent="1"/>
    </xf>
    <xf numFmtId="0" fontId="15" fillId="0" borderId="0" xfId="25" applyAlignment="1">
      <alignment horizontal="left" vertical="center" indent="2"/>
    </xf>
    <xf numFmtId="0" fontId="14" fillId="0" borderId="0" xfId="25" applyFont="1" applyAlignment="1">
      <alignment horizontal="left" vertical="center" indent="2"/>
    </xf>
    <xf numFmtId="0" fontId="20" fillId="0" borderId="0" xfId="26" applyFont="1" applyAlignment="1">
      <alignment horizontal="left" vertical="top" wrapText="1" indent="2"/>
    </xf>
    <xf numFmtId="0" fontId="15" fillId="2" borderId="0" xfId="25" applyFill="1" applyAlignment="1">
      <alignment horizontal="left" vertical="center" indent="2"/>
    </xf>
    <xf numFmtId="0" fontId="15" fillId="0" borderId="0" xfId="25" applyAlignment="1">
      <alignment horizontal="left" vertical="center" indent="3"/>
    </xf>
    <xf numFmtId="0" fontId="20" fillId="0" borderId="0" xfId="26" applyFont="1" applyAlignment="1">
      <alignment horizontal="left" vertical="top" wrapText="1" indent="3"/>
    </xf>
    <xf numFmtId="0" fontId="15" fillId="0" borderId="0" xfId="25" applyAlignment="1">
      <alignment horizontal="left" vertical="center" indent="4"/>
    </xf>
    <xf numFmtId="0" fontId="20" fillId="0" borderId="0" xfId="25" applyFont="1" applyAlignment="1">
      <alignment horizontal="left" indent="4"/>
    </xf>
    <xf numFmtId="0" fontId="20" fillId="0" borderId="0" xfId="26" applyFont="1" applyAlignment="1">
      <alignment horizontal="left" vertical="top" wrapText="1" indent="4"/>
    </xf>
    <xf numFmtId="0" fontId="15" fillId="0" borderId="0" xfId="25" applyAlignment="1">
      <alignment horizontal="left" vertical="center"/>
    </xf>
    <xf numFmtId="0" fontId="11" fillId="0" borderId="0" xfId="25" applyFont="1">
      <alignment vertical="center"/>
    </xf>
    <xf numFmtId="0" fontId="0" fillId="0" borderId="0" xfId="0" applyNumberFormat="1" applyAlignment="1">
      <alignment horizontal="center" vertical="center" textRotation="255"/>
    </xf>
    <xf numFmtId="0" fontId="11" fillId="0" borderId="0" xfId="38" applyAlignment="1">
      <alignment horizontal="center" vertical="center"/>
    </xf>
    <xf numFmtId="166" fontId="0" fillId="0" borderId="0" xfId="0" applyNumberFormat="1" applyAlignment="1">
      <alignment horizontal="center" vertical="center"/>
    </xf>
    <xf numFmtId="0" fontId="11" fillId="0" borderId="0" xfId="38" applyAlignment="1">
      <alignment horizontal="left" vertical="center"/>
    </xf>
    <xf numFmtId="0" fontId="0" fillId="2" borderId="0" xfId="0" applyNumberFormat="1" applyFill="1" applyAlignment="1">
      <alignment horizontal="left" vertical="center"/>
    </xf>
    <xf numFmtId="0" fontId="11" fillId="0" borderId="0" xfId="25" applyFont="1" applyAlignment="1">
      <alignment horizontal="left" vertical="center" indent="3"/>
    </xf>
    <xf numFmtId="0" fontId="10" fillId="0" borderId="0" xfId="25" applyFont="1">
      <alignment vertical="center"/>
    </xf>
    <xf numFmtId="0" fontId="10" fillId="0" borderId="0" xfId="25" applyFont="1" applyAlignment="1">
      <alignment horizontal="left" vertical="center" indent="3"/>
    </xf>
    <xf numFmtId="0" fontId="10" fillId="0" borderId="0" xfId="25" applyFont="1" applyAlignment="1">
      <alignment horizontal="center" vertical="center"/>
    </xf>
    <xf numFmtId="166" fontId="0" fillId="0" borderId="0" xfId="0" applyNumberFormat="1">
      <alignment vertical="center"/>
    </xf>
    <xf numFmtId="1" fontId="0" fillId="0" borderId="0" xfId="0" applyNumberFormat="1">
      <alignment vertical="center"/>
    </xf>
    <xf numFmtId="0" fontId="0" fillId="4" borderId="0" xfId="0" applyNumberFormat="1" applyFill="1" applyAlignment="1">
      <alignment horizontal="center" vertical="center"/>
    </xf>
    <xf numFmtId="0" fontId="0" fillId="0" borderId="0" xfId="0" quotePrefix="1" applyNumberFormat="1" applyAlignment="1">
      <alignment horizontal="center" vertical="center"/>
    </xf>
    <xf numFmtId="164" fontId="0" fillId="0" borderId="0" xfId="0" applyAlignment="1">
      <alignment horizontal="center" vertical="center"/>
    </xf>
    <xf numFmtId="0" fontId="0" fillId="5" borderId="0" xfId="0" applyNumberFormat="1" applyFill="1" applyAlignment="1">
      <alignment horizontal="center" vertical="center"/>
    </xf>
    <xf numFmtId="0" fontId="9" fillId="4" borderId="0" xfId="0" applyNumberFormat="1" applyFont="1" applyFill="1" applyAlignment="1">
      <alignment horizontal="left" vertical="center"/>
    </xf>
    <xf numFmtId="0" fontId="9" fillId="4" borderId="0" xfId="0" applyNumberFormat="1" applyFont="1" applyFill="1" applyAlignment="1">
      <alignment horizontal="center" vertical="center"/>
    </xf>
    <xf numFmtId="0" fontId="9" fillId="0" borderId="0" xfId="39"/>
    <xf numFmtId="0" fontId="9" fillId="0" borderId="0" xfId="39" applyAlignment="1">
      <alignment horizontal="center"/>
    </xf>
    <xf numFmtId="0" fontId="8" fillId="0" borderId="0" xfId="39" applyFont="1"/>
    <xf numFmtId="0" fontId="9" fillId="0" borderId="0" xfId="39" applyAlignment="1">
      <alignment horizontal="left" indent="1"/>
    </xf>
    <xf numFmtId="0" fontId="9" fillId="0" borderId="0" xfId="39" applyAlignment="1">
      <alignment horizontal="left" indent="2"/>
    </xf>
    <xf numFmtId="0" fontId="9" fillId="0" borderId="0" xfId="39" applyAlignment="1">
      <alignment horizontal="left" indent="3"/>
    </xf>
    <xf numFmtId="0" fontId="9" fillId="0" borderId="0" xfId="39" applyAlignment="1">
      <alignment horizontal="left" indent="4"/>
    </xf>
    <xf numFmtId="0" fontId="9" fillId="0" borderId="0" xfId="39" applyAlignment="1">
      <alignment horizontal="left" indent="5"/>
    </xf>
    <xf numFmtId="0" fontId="7" fillId="0" borderId="0" xfId="39" applyFont="1" applyAlignment="1">
      <alignment horizontal="center"/>
    </xf>
    <xf numFmtId="0" fontId="7" fillId="0" borderId="0" xfId="39" quotePrefix="1" applyFont="1" applyAlignment="1">
      <alignment horizontal="center"/>
    </xf>
    <xf numFmtId="0" fontId="7" fillId="0" borderId="0" xfId="39" applyFont="1"/>
    <xf numFmtId="0" fontId="6" fillId="0" borderId="0" xfId="39" applyFont="1" applyAlignment="1">
      <alignment horizontal="center"/>
    </xf>
    <xf numFmtId="0" fontId="9" fillId="0" borderId="0" xfId="39" applyAlignment="1">
      <alignment horizontal="left"/>
    </xf>
    <xf numFmtId="0" fontId="5" fillId="0" borderId="0" xfId="39" applyFont="1"/>
    <xf numFmtId="0" fontId="4" fillId="0" borderId="0" xfId="39" applyFont="1"/>
    <xf numFmtId="0" fontId="4" fillId="0" borderId="0" xfId="39" applyFont="1" applyAlignment="1">
      <alignment horizontal="center"/>
    </xf>
    <xf numFmtId="0" fontId="9" fillId="0" borderId="0" xfId="39" quotePrefix="1" applyAlignment="1">
      <alignment horizontal="center"/>
    </xf>
    <xf numFmtId="0" fontId="10" fillId="0" borderId="0" xfId="38" applyFont="1" applyAlignment="1">
      <alignment horizontal="left" vertical="center"/>
    </xf>
    <xf numFmtId="0" fontId="11" fillId="0" borderId="0" xfId="38">
      <alignment vertical="center"/>
    </xf>
    <xf numFmtId="164" fontId="25" fillId="0" borderId="0" xfId="1" applyFont="1">
      <alignment vertical="center"/>
    </xf>
    <xf numFmtId="0" fontId="9" fillId="0" borderId="0" xfId="0" applyNumberFormat="1" applyFont="1">
      <alignment vertical="center"/>
    </xf>
    <xf numFmtId="0" fontId="0" fillId="4" borderId="0" xfId="0" applyNumberFormat="1" applyFill="1">
      <alignment vertical="center"/>
    </xf>
    <xf numFmtId="0" fontId="15" fillId="5" borderId="0" xfId="25" applyFill="1">
      <alignment vertical="center"/>
    </xf>
    <xf numFmtId="0" fontId="0" fillId="5" borderId="0" xfId="0" applyNumberFormat="1" applyFill="1">
      <alignment vertical="center"/>
    </xf>
    <xf numFmtId="0" fontId="3" fillId="0" borderId="0" xfId="39" applyFont="1"/>
    <xf numFmtId="0" fontId="2" fillId="0" borderId="0" xfId="39" applyFont="1"/>
    <xf numFmtId="49" fontId="0" fillId="0" borderId="0" xfId="0" applyNumberFormat="1" applyAlignment="1">
      <alignment horizontal="left" indent="5"/>
    </xf>
    <xf numFmtId="49" fontId="0" fillId="0" borderId="0" xfId="0" applyNumberFormat="1" applyAlignment="1"/>
    <xf numFmtId="49" fontId="0" fillId="0" borderId="0" xfId="0" applyNumberFormat="1" applyAlignment="1">
      <alignment horizontal="center" vertical="center"/>
    </xf>
    <xf numFmtId="0" fontId="1" fillId="4" borderId="0" xfId="0" applyNumberFormat="1" applyFont="1" applyFill="1" applyAlignment="1">
      <alignment horizontal="center" vertical="center"/>
    </xf>
    <xf numFmtId="0" fontId="1" fillId="4" borderId="0" xfId="0" applyNumberFormat="1" applyFont="1" applyFill="1" applyAlignment="1">
      <alignment horizontal="left" vertical="center"/>
    </xf>
    <xf numFmtId="167" fontId="0" fillId="0" borderId="0" xfId="0" applyNumberFormat="1" applyAlignment="1">
      <alignment horizontal="center" vertical="center"/>
    </xf>
  </cellXfs>
  <cellStyles count="40">
    <cellStyle name="Comma [0] 2" xfId="28" xr:uid="{3AD8A7A2-EFB7-4188-B726-04F6E78D8218}"/>
    <cellStyle name="Normal" xfId="0" builtinId="0"/>
    <cellStyle name="Normal 2" xfId="37" xr:uid="{0BE1A52A-A407-41E3-86E3-495BCCA21809}"/>
    <cellStyle name="Normal 2 2" xfId="26" xr:uid="{8432CEDE-1AE4-41D8-B64D-42B308E83C01}"/>
    <cellStyle name="Normal 3" xfId="39" xr:uid="{AC793633-1688-4AE5-8AD4-44BFB389D94C}"/>
    <cellStyle name="Normal 5" xfId="25" xr:uid="{E217B449-3CD8-47A3-A8E0-1618EEC47195}"/>
    <cellStyle name="桁区切り 2" xfId="4" xr:uid="{7DE18ED6-FD7F-410F-8C94-BA37E8DB3F46}"/>
    <cellStyle name="標準 10 2 2 2" xfId="6" xr:uid="{E3D41EA9-77B0-48A3-A671-4E146BDB2216}"/>
    <cellStyle name="標準 10 2 2 2 2" xfId="30" xr:uid="{F81D30C2-B5CC-48D1-928C-936ACA901FB7}"/>
    <cellStyle name="標準 10 2 2 2 2 3" xfId="15" xr:uid="{08A33EC9-92D5-475A-B66A-80F549032651}"/>
    <cellStyle name="標準 10 2 2 2 4" xfId="18" xr:uid="{8E529804-C087-4D94-A864-F0327CA8E39B}"/>
    <cellStyle name="標準 10 2 4" xfId="3" xr:uid="{695C3244-8B3A-4377-A9C6-FEC99F0DD9A8}"/>
    <cellStyle name="標準 10 2 4 2" xfId="13" xr:uid="{382C1FA0-72F3-495D-A3A6-6F6FD35890CA}"/>
    <cellStyle name="標準 10 2 4 2 3" xfId="22" xr:uid="{D5835363-5BD4-4C23-9077-B8B5C88D5C34}"/>
    <cellStyle name="標準 10 2 4 3" xfId="27" xr:uid="{67D690AC-40E0-4677-A402-8050985BCEB5}"/>
    <cellStyle name="標準 10 2 4 4" xfId="16" xr:uid="{F74AC01B-439F-447F-A2B2-0E2687E3B4EA}"/>
    <cellStyle name="標準 11 2 2" xfId="5" xr:uid="{C56E508F-E605-4E58-9169-96817BA697EE}"/>
    <cellStyle name="標準 11 2 2 2" xfId="29" xr:uid="{5A805EF2-458A-46F4-947C-EF95AC7A6D65}"/>
    <cellStyle name="標準 11 2 2 4" xfId="17" xr:uid="{1473170F-0DAB-413E-A2BE-7ADB45CBF5D3}"/>
    <cellStyle name="標準 2" xfId="34" xr:uid="{4213A079-E25E-4CCC-857C-A94E9296AFEB}"/>
    <cellStyle name="標準 2 3" xfId="1" xr:uid="{D4C1F869-E731-4ED7-ADDB-234315D319B8}"/>
    <cellStyle name="標準 2 3 2" xfId="2" xr:uid="{6CE6A038-0BC7-4882-99D6-64033BA5E5D4}"/>
    <cellStyle name="標準 3" xfId="38" xr:uid="{A2810866-37A0-40D4-BFC9-79DDBD310EEB}"/>
    <cellStyle name="標準 3 3 2 4" xfId="8" xr:uid="{3B32E73D-065B-438A-A563-6DC816B32EC3}"/>
    <cellStyle name="標準 3 3 2 4 2" xfId="31" xr:uid="{718B9BB2-7FE9-4CB7-A849-8E5ED6429CF6}"/>
    <cellStyle name="標準 3 3 2 4 2 3" xfId="20" xr:uid="{4AC70C62-517B-4C4F-BE94-675C0EF23E02}"/>
    <cellStyle name="標準 3 3 2 4 4" xfId="19" xr:uid="{050B9F5E-EE7C-417D-8668-7E45140A706C}"/>
    <cellStyle name="標準 4 2 2 2 2 2 2 2 4 2 2" xfId="11" xr:uid="{E0B6E094-F39B-4334-9CF9-587A91844E7B}"/>
    <cellStyle name="標準 4 2 2 2 2 2 2 2 4 2 2 2" xfId="35" xr:uid="{A8E1FACE-EEDC-424F-AC90-2BCFB60A9341}"/>
    <cellStyle name="標準 4 2 2 2 2 2 2 2 4 2 2 2 4" xfId="14" xr:uid="{3585718F-E5D7-4FBF-8992-0300671C0300}"/>
    <cellStyle name="標準 4 2 2 2 2 2 2 2 4 4 2" xfId="12" xr:uid="{3F0FA8AD-0A7F-47E9-9A40-9D52B6943AEB}"/>
    <cellStyle name="標準 4 2 2 2 2 2 2 2 4 4 2 2" xfId="36" xr:uid="{310C86D0-F519-4AEF-918A-8DFDD25AC3F3}"/>
    <cellStyle name="標準 4 2 2 2 2 2 2 2 4 8" xfId="10" xr:uid="{E5991721-1B02-4A2E-9564-2B91EF5FE121}"/>
    <cellStyle name="標準 4 2 2 2 2 2 2 2 4 8 2" xfId="32" xr:uid="{E197B82B-DFC0-402F-BDD9-1B781302BA73}"/>
    <cellStyle name="標準 4 2 2 2 2 2 2 2 4 8 2 3" xfId="23" xr:uid="{3942BB2E-C166-4E23-9DAA-ADBDCF51C022}"/>
    <cellStyle name="標準 5" xfId="7" xr:uid="{67584C3C-454D-4968-B7A3-686F93CDAD0B}"/>
    <cellStyle name="標準 6 2 2 4 2 4" xfId="9" xr:uid="{51FCBA48-60EE-4D73-AFB3-6B42D1A18425}"/>
    <cellStyle name="標準 6 2 2 4 2 4 2" xfId="33" xr:uid="{76966FD1-D6F9-4B3C-B9E7-B26D7718E3AB}"/>
    <cellStyle name="標準 6 2 2 4 2 4 2 3" xfId="24" xr:uid="{BA461D7A-73F9-42E8-906C-8D98D51BFFD8}"/>
    <cellStyle name="標準 9 3 2" xfId="21" xr:uid="{2D4A90AB-721D-43D1-A38C-1612DB6AA5C9}"/>
  </cellStyles>
  <dxfs count="42">
    <dxf>
      <fill>
        <patternFill>
          <bgColor theme="9" tint="0.79998168889431442"/>
        </patternFill>
      </fill>
    </dxf>
    <dxf>
      <fill>
        <patternFill>
          <bgColor theme="9" tint="0.79998168889431442"/>
        </patternFill>
      </fill>
    </dxf>
    <dxf>
      <fill>
        <patternFill>
          <bgColor theme="7" tint="0.79998168889431442"/>
        </patternFill>
      </fill>
    </dxf>
    <dxf>
      <fill>
        <patternFill>
          <bgColor theme="0" tint="-4.9989318521683403E-2"/>
        </patternFill>
      </fill>
    </dxf>
    <dxf>
      <fill>
        <patternFill>
          <bgColor rgb="FFFFCCFF"/>
        </patternFill>
      </fill>
    </dxf>
    <dxf>
      <fill>
        <patternFill>
          <bgColor rgb="FFFFFF00"/>
        </patternFill>
      </fill>
    </dxf>
    <dxf>
      <fill>
        <patternFill>
          <bgColor theme="4" tint="0.79998168889431442"/>
        </patternFill>
      </fill>
    </dxf>
    <dxf>
      <fill>
        <patternFill>
          <bgColor rgb="FFFFFF00"/>
        </patternFill>
      </fill>
    </dxf>
    <dxf>
      <fill>
        <patternFill>
          <bgColor theme="0" tint="-0.14996795556505021"/>
        </patternFill>
      </fill>
    </dxf>
    <dxf>
      <fill>
        <patternFill>
          <bgColor theme="0" tint="-0.14996795556505021"/>
        </patternFill>
      </fill>
    </dxf>
    <dxf>
      <fill>
        <patternFill>
          <bgColor theme="8" tint="0.79998168889431442"/>
        </patternFill>
      </fill>
    </dxf>
    <dxf>
      <fill>
        <patternFill>
          <bgColor theme="8" tint="0.79998168889431442"/>
        </patternFill>
      </fill>
    </dxf>
    <dxf>
      <fill>
        <patternFill>
          <bgColor theme="0" tint="-0.14996795556505021"/>
        </patternFill>
      </fill>
    </dxf>
    <dxf>
      <fill>
        <patternFill>
          <bgColor theme="8" tint="0.79998168889431442"/>
        </patternFill>
      </fill>
    </dxf>
    <dxf>
      <fill>
        <patternFill>
          <bgColor theme="8" tint="0.79998168889431442"/>
        </patternFill>
      </fill>
    </dxf>
    <dxf>
      <font>
        <color theme="0"/>
      </font>
      <fill>
        <patternFill>
          <bgColor theme="4" tint="0.39994506668294322"/>
        </patternFill>
      </fill>
    </dxf>
    <dxf>
      <fill>
        <patternFill>
          <bgColor theme="0" tint="-4.9989318521683403E-2"/>
        </patternFill>
      </fill>
    </dxf>
    <dxf>
      <fill>
        <patternFill>
          <bgColor theme="9" tint="0.79998168889431442"/>
        </patternFill>
      </fill>
    </dxf>
    <dxf>
      <fill>
        <patternFill>
          <bgColor theme="0" tint="-0.499984740745262"/>
        </patternFill>
      </fill>
    </dxf>
    <dxf>
      <fill>
        <patternFill>
          <bgColor theme="4" tint="0.79998168889431442"/>
        </patternFill>
      </fill>
    </dxf>
    <dxf>
      <fill>
        <patternFill>
          <bgColor rgb="FFFFFF00"/>
        </patternFill>
      </fill>
    </dxf>
    <dxf>
      <fill>
        <patternFill>
          <bgColor rgb="FFFFCCFF"/>
        </patternFill>
      </fill>
    </dxf>
    <dxf>
      <fill>
        <patternFill>
          <bgColor theme="0" tint="-0.14996795556505021"/>
        </patternFill>
      </fill>
    </dxf>
    <dxf>
      <fill>
        <patternFill>
          <bgColor theme="0" tint="-0.14996795556505021"/>
        </patternFill>
      </fill>
    </dxf>
    <dxf>
      <fill>
        <patternFill>
          <bgColor theme="8" tint="0.79998168889431442"/>
        </patternFill>
      </fill>
    </dxf>
    <dxf>
      <fill>
        <patternFill>
          <bgColor theme="4" tint="0.79998168889431442"/>
        </patternFill>
      </fill>
    </dxf>
    <dxf>
      <fill>
        <patternFill>
          <bgColor theme="4" tint="0.79998168889431442"/>
        </patternFill>
      </fill>
    </dxf>
    <dxf>
      <fill>
        <patternFill>
          <bgColor rgb="FFFFCCFF"/>
        </patternFill>
      </fill>
    </dxf>
    <dxf>
      <fill>
        <patternFill>
          <bgColor theme="8" tint="0.79998168889431442"/>
        </patternFill>
      </fill>
    </dxf>
    <dxf>
      <fill>
        <patternFill>
          <bgColor rgb="FFFF0000"/>
        </patternFill>
      </fill>
    </dxf>
    <dxf>
      <fill>
        <patternFill>
          <bgColor rgb="FFFFCCFF"/>
        </patternFill>
      </fill>
    </dxf>
    <dxf>
      <fill>
        <patternFill>
          <bgColor rgb="FFFFCCFF"/>
        </patternFill>
      </fill>
    </dxf>
    <dxf>
      <fill>
        <patternFill>
          <bgColor rgb="FFFFCCFF"/>
        </patternFill>
      </fill>
    </dxf>
    <dxf>
      <fill>
        <patternFill>
          <bgColor theme="8" tint="0.79998168889431442"/>
        </patternFill>
      </fill>
    </dxf>
    <dxf>
      <fill>
        <patternFill>
          <bgColor theme="7" tint="0.79998168889431442"/>
        </patternFill>
      </fill>
    </dxf>
    <dxf>
      <fill>
        <patternFill>
          <bgColor theme="9" tint="0.79998168889431442"/>
        </patternFill>
      </fill>
    </dxf>
    <dxf>
      <fill>
        <patternFill>
          <bgColor theme="7" tint="0.79998168889431442"/>
        </patternFill>
      </fill>
    </dxf>
    <dxf>
      <fill>
        <patternFill>
          <bgColor theme="9" tint="0.79998168889431442"/>
        </patternFill>
      </fill>
    </dxf>
    <dxf>
      <fill>
        <patternFill>
          <bgColor theme="0" tint="-4.9989318521683403E-2"/>
        </patternFill>
      </fill>
    </dxf>
    <dxf>
      <font>
        <color rgb="FF9C0006"/>
      </font>
      <fill>
        <patternFill>
          <bgColor rgb="FFFFC7CE"/>
        </patternFill>
      </fill>
    </dxf>
    <dxf>
      <fill>
        <patternFill>
          <bgColor theme="0" tint="-0.14996795556505021"/>
        </patternFill>
      </fill>
    </dxf>
    <dxf>
      <fill>
        <patternFill>
          <bgColor theme="4" tint="0.79998168889431442"/>
        </patternFill>
      </fill>
    </dxf>
  </dxfs>
  <tableStyles count="0" defaultTableStyle="TableStyleMedium2" defaultPivotStyle="PivotStyleLight16"/>
  <colors>
    <mruColors>
      <color rgb="FFFFCC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Georg/Documents/Verkefni/Peppol/Peppol%20Int%20Inv/Rounding%20evalu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ounding"/>
    </sheetNames>
    <sheetDataSet>
      <sheetData sheetId="0">
        <row r="14">
          <cell r="Q14">
            <v>99</v>
          </cell>
        </row>
        <row r="15">
          <cell r="Q15">
            <v>99</v>
          </cell>
        </row>
        <row r="16">
          <cell r="Q16">
            <v>99</v>
          </cell>
        </row>
        <row r="17">
          <cell r="Q17">
            <v>99</v>
          </cell>
        </row>
        <row r="18">
          <cell r="Q18">
            <v>99</v>
          </cell>
        </row>
        <row r="19">
          <cell r="Q19">
            <v>2</v>
          </cell>
        </row>
        <row r="23">
          <cell r="Q23">
            <v>0.215</v>
          </cell>
        </row>
        <row r="24">
          <cell r="Q24">
            <v>0.115</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6139B-7C4B-4896-BD9B-64998D0F74A1}">
  <sheetPr>
    <outlinePr summaryBelow="0" summaryRight="0"/>
  </sheetPr>
  <dimension ref="A1:AH562"/>
  <sheetViews>
    <sheetView tabSelected="1" zoomScale="80" zoomScaleNormal="80" workbookViewId="0">
      <pane xSplit="8" ySplit="1" topLeftCell="I2" activePane="bottomRight" state="frozen"/>
      <selection pane="topRight" activeCell="G1" sqref="G1"/>
      <selection pane="bottomLeft" activeCell="A2" sqref="A2"/>
      <selection pane="bottomRight" activeCell="X575" sqref="X575"/>
    </sheetView>
  </sheetViews>
  <sheetFormatPr defaultColWidth="6.7109375" defaultRowHeight="15"/>
  <cols>
    <col min="1" max="1" width="7.5703125" style="1" customWidth="1"/>
    <col min="2" max="2" width="12" style="1" customWidth="1"/>
    <col min="3" max="3" width="12" style="2" customWidth="1"/>
    <col min="4" max="4" width="5.85546875" style="2" customWidth="1"/>
    <col min="5" max="5" width="6.42578125" style="88" customWidth="1"/>
    <col min="6" max="7" width="6.42578125" style="2" customWidth="1"/>
    <col min="8" max="8" width="37" style="1" customWidth="1"/>
    <col min="9" max="9" width="12" style="1" customWidth="1"/>
    <col min="10" max="10" width="37.28515625" style="1" customWidth="1"/>
    <col min="11" max="11" width="33" style="1" customWidth="1"/>
    <col min="12" max="12" width="11.85546875" style="1" customWidth="1"/>
    <col min="13" max="13" width="29.5703125" style="83" customWidth="1"/>
    <col min="14" max="14" width="7.28515625" style="1" customWidth="1"/>
    <col min="15" max="15" width="14" style="1" customWidth="1"/>
    <col min="16" max="16" width="7.28515625" style="1" customWidth="1"/>
    <col min="17" max="17" width="6.140625" style="1" customWidth="1"/>
    <col min="18" max="18" width="5.42578125" style="1" customWidth="1"/>
    <col min="19" max="19" width="32.7109375" style="1" customWidth="1"/>
    <col min="20" max="20" width="10.7109375" style="1" customWidth="1"/>
    <col min="21" max="21" width="8.28515625" style="2" customWidth="1"/>
    <col min="22" max="23" width="5" style="2" customWidth="1"/>
    <col min="24" max="24" width="231" style="27" customWidth="1"/>
    <col min="25" max="25" width="6.28515625" style="2" customWidth="1"/>
    <col min="26" max="26" width="10" style="1" bestFit="1" customWidth="1"/>
    <col min="27" max="27" width="5.7109375" style="2" customWidth="1"/>
    <col min="28" max="28" width="4.85546875" style="2" customWidth="1"/>
    <col min="29" max="30" width="17.42578125" style="1" customWidth="1"/>
    <col min="31" max="32" width="7.85546875" style="1" customWidth="1"/>
    <col min="33" max="33" width="7.85546875" style="2" customWidth="1"/>
    <col min="34" max="34" width="30.7109375" style="1" customWidth="1"/>
    <col min="35" max="16384" width="6.7109375" style="1"/>
  </cols>
  <sheetData>
    <row r="1" spans="1:34" s="2" customFormat="1" ht="80.25">
      <c r="A1" s="2" t="s">
        <v>5479</v>
      </c>
      <c r="B1" s="2" t="s">
        <v>5480</v>
      </c>
      <c r="C1" s="2" t="s">
        <v>7237</v>
      </c>
      <c r="D1" s="2" t="s">
        <v>7420</v>
      </c>
      <c r="E1" s="88" t="s">
        <v>7294</v>
      </c>
      <c r="F1" s="2" t="s">
        <v>6223</v>
      </c>
      <c r="G1" s="2" t="s">
        <v>845</v>
      </c>
      <c r="H1" s="2" t="s">
        <v>843</v>
      </c>
      <c r="I1" s="2" t="s">
        <v>841</v>
      </c>
      <c r="J1" s="2" t="s">
        <v>7076</v>
      </c>
      <c r="K1" s="2" t="s">
        <v>7077</v>
      </c>
      <c r="L1" s="2" t="s">
        <v>7078</v>
      </c>
      <c r="M1" s="85" t="s">
        <v>7079</v>
      </c>
      <c r="N1" s="40" t="s">
        <v>844</v>
      </c>
      <c r="O1" s="26" t="s">
        <v>5777</v>
      </c>
      <c r="P1" s="40" t="s">
        <v>841</v>
      </c>
      <c r="Q1" s="40" t="s">
        <v>839</v>
      </c>
      <c r="R1" s="26" t="s">
        <v>3895</v>
      </c>
      <c r="S1" s="2" t="s">
        <v>843</v>
      </c>
      <c r="T1" s="40" t="s">
        <v>844</v>
      </c>
      <c r="U1" s="40" t="s">
        <v>5765</v>
      </c>
      <c r="V1" s="40" t="s">
        <v>845</v>
      </c>
      <c r="W1" s="26" t="s">
        <v>3898</v>
      </c>
      <c r="X1" s="27" t="s">
        <v>3758</v>
      </c>
      <c r="Y1" s="26" t="s">
        <v>5501</v>
      </c>
      <c r="Z1" s="2" t="s">
        <v>1075</v>
      </c>
      <c r="AA1" s="2" t="s">
        <v>1077</v>
      </c>
      <c r="AB1" s="26" t="s">
        <v>1568</v>
      </c>
      <c r="AC1" s="2" t="s">
        <v>3897</v>
      </c>
      <c r="AD1" s="2" t="s">
        <v>3896</v>
      </c>
      <c r="AE1" s="2" t="s">
        <v>5377</v>
      </c>
      <c r="AF1" s="2" t="s">
        <v>5378</v>
      </c>
      <c r="AG1" s="2" t="s">
        <v>5765</v>
      </c>
      <c r="AH1" s="2" t="s">
        <v>3787</v>
      </c>
    </row>
    <row r="2" spans="1:34">
      <c r="A2" s="1">
        <v>1000</v>
      </c>
      <c r="B2" s="1" t="s">
        <v>5476</v>
      </c>
      <c r="C2" s="2" t="str">
        <f>D2</f>
        <v>NC00</v>
      </c>
      <c r="D2" s="2" t="s">
        <v>7295</v>
      </c>
      <c r="E2" s="88" t="s">
        <v>7295</v>
      </c>
      <c r="F2" s="2">
        <v>0</v>
      </c>
      <c r="G2" s="2" t="s">
        <v>65</v>
      </c>
      <c r="H2" s="1" t="s">
        <v>851</v>
      </c>
      <c r="I2" s="1" t="s">
        <v>7293</v>
      </c>
      <c r="J2" s="1" t="s">
        <v>1583</v>
      </c>
      <c r="M2" s="84"/>
      <c r="N2" s="1" t="s">
        <v>5408</v>
      </c>
      <c r="P2" s="1" t="s">
        <v>1</v>
      </c>
      <c r="Q2" s="1">
        <v>1000</v>
      </c>
      <c r="R2" s="1" t="s">
        <v>5475</v>
      </c>
      <c r="S2" s="1" t="s">
        <v>851</v>
      </c>
      <c r="T2" s="1" t="s">
        <v>852</v>
      </c>
      <c r="V2" s="2" t="s">
        <v>2</v>
      </c>
      <c r="W2" s="2">
        <v>1</v>
      </c>
      <c r="X2" s="27" t="s">
        <v>5529</v>
      </c>
      <c r="Y2" s="2">
        <v>1000</v>
      </c>
      <c r="Z2" s="1" t="s">
        <v>5472</v>
      </c>
      <c r="AA2" s="2" t="s">
        <v>2</v>
      </c>
      <c r="AB2" s="2">
        <v>0</v>
      </c>
      <c r="AC2" s="1" t="s">
        <v>5473</v>
      </c>
      <c r="AD2" s="1" t="s">
        <v>5474</v>
      </c>
      <c r="AH2" s="1" t="s">
        <v>5471</v>
      </c>
    </row>
    <row r="3" spans="1:34">
      <c r="A3" s="1">
        <v>1010</v>
      </c>
      <c r="B3" s="1" t="s">
        <v>5476</v>
      </c>
      <c r="C3" s="2" t="str">
        <f>IF(LEN(D3)&gt;0,D3&amp;"-"&amp;IF(E3&lt;10,"0","")&amp;E3,"")</f>
        <v>NC00-01</v>
      </c>
      <c r="D3" s="2" t="s">
        <v>7295</v>
      </c>
      <c r="E3" s="88">
        <v>1</v>
      </c>
      <c r="F3" s="2">
        <v>1</v>
      </c>
      <c r="G3" s="2" t="s">
        <v>21</v>
      </c>
      <c r="H3" s="1" t="s">
        <v>555</v>
      </c>
      <c r="I3" s="1" t="s">
        <v>11</v>
      </c>
      <c r="J3" s="1" t="s">
        <v>1583</v>
      </c>
      <c r="K3" s="1" t="s">
        <v>7125</v>
      </c>
      <c r="L3" s="1" t="s">
        <v>1614</v>
      </c>
      <c r="M3" s="1"/>
      <c r="N3" s="1" t="s">
        <v>556</v>
      </c>
      <c r="O3" s="1" t="s">
        <v>153</v>
      </c>
      <c r="P3" s="1" t="s">
        <v>11</v>
      </c>
      <c r="Q3" s="1">
        <v>2030</v>
      </c>
      <c r="R3" s="1" t="s">
        <v>1248</v>
      </c>
      <c r="S3" s="1" t="s">
        <v>555</v>
      </c>
      <c r="T3" s="1" t="s">
        <v>556</v>
      </c>
      <c r="V3" s="2" t="s">
        <v>21</v>
      </c>
      <c r="W3" s="2">
        <v>4</v>
      </c>
      <c r="X3" s="27" t="s">
        <v>6617</v>
      </c>
      <c r="Y3" s="2">
        <v>1110</v>
      </c>
      <c r="Z3" s="1" t="s">
        <v>1234</v>
      </c>
      <c r="AA3" s="2" t="s">
        <v>21</v>
      </c>
      <c r="AB3" s="2">
        <v>1</v>
      </c>
      <c r="AC3" s="1" t="s">
        <v>1235</v>
      </c>
      <c r="AD3" s="1" t="s">
        <v>1620</v>
      </c>
      <c r="AE3" s="1" t="s">
        <v>1621</v>
      </c>
      <c r="AF3" s="1" t="s">
        <v>1622</v>
      </c>
      <c r="AH3" s="1" t="s">
        <v>3950</v>
      </c>
    </row>
    <row r="4" spans="1:34">
      <c r="A4" s="1">
        <v>1020</v>
      </c>
      <c r="B4" s="1" t="s">
        <v>5476</v>
      </c>
      <c r="C4" s="2" t="str">
        <f>IF(LEN(D4)&gt;0,D4&amp;"-"&amp;IF(E4&lt;10,"0","")&amp;E4,"")</f>
        <v>NC00-02</v>
      </c>
      <c r="D4" s="2" t="s">
        <v>7295</v>
      </c>
      <c r="E4" s="88">
        <v>2</v>
      </c>
      <c r="F4" s="2">
        <v>1</v>
      </c>
      <c r="G4" s="2" t="s">
        <v>16</v>
      </c>
      <c r="H4" s="1" t="s">
        <v>553</v>
      </c>
      <c r="I4" s="1" t="s">
        <v>11</v>
      </c>
      <c r="J4" s="1" t="s">
        <v>1583</v>
      </c>
      <c r="K4" s="1" t="s">
        <v>7126</v>
      </c>
      <c r="L4" s="1" t="s">
        <v>1614</v>
      </c>
      <c r="M4" s="1"/>
      <c r="N4" s="1" t="s">
        <v>5245</v>
      </c>
      <c r="O4" s="1" t="s">
        <v>552</v>
      </c>
      <c r="P4" s="1" t="s">
        <v>11</v>
      </c>
      <c r="Q4" s="1">
        <v>2040</v>
      </c>
      <c r="R4" s="1" t="s">
        <v>1247</v>
      </c>
      <c r="S4" s="1" t="s">
        <v>553</v>
      </c>
      <c r="T4" s="1" t="s">
        <v>554</v>
      </c>
      <c r="U4" s="2" t="s">
        <v>1625</v>
      </c>
      <c r="V4" s="2" t="s">
        <v>21</v>
      </c>
      <c r="W4" s="2">
        <v>4</v>
      </c>
      <c r="X4" s="27" t="s">
        <v>6618</v>
      </c>
      <c r="Y4" s="2">
        <v>1120</v>
      </c>
      <c r="Z4" s="1" t="s">
        <v>1230</v>
      </c>
      <c r="AA4" s="2" t="s">
        <v>16</v>
      </c>
      <c r="AB4" s="2">
        <v>1</v>
      </c>
      <c r="AC4" s="1" t="s">
        <v>1231</v>
      </c>
      <c r="AD4" s="1" t="s">
        <v>1628</v>
      </c>
      <c r="AE4" s="1" t="s">
        <v>1232</v>
      </c>
      <c r="AF4" s="1" t="s">
        <v>1629</v>
      </c>
      <c r="AG4" s="2" t="s">
        <v>1625</v>
      </c>
      <c r="AH4" s="1" t="s">
        <v>3949</v>
      </c>
    </row>
    <row r="5" spans="1:34">
      <c r="A5" s="1">
        <v>1030</v>
      </c>
      <c r="B5" s="1" t="s">
        <v>5476</v>
      </c>
      <c r="C5" s="2" t="str">
        <f>IF(LEN(D5)&gt;0,D5&amp;"-"&amp;IF(E5&lt;10,"0","")&amp;E5,"")</f>
        <v>NC00-03</v>
      </c>
      <c r="D5" s="2" t="s">
        <v>7295</v>
      </c>
      <c r="E5" s="88">
        <v>3</v>
      </c>
      <c r="F5" s="2">
        <v>1</v>
      </c>
      <c r="G5" s="2" t="s">
        <v>16</v>
      </c>
      <c r="H5" s="1" t="s">
        <v>557</v>
      </c>
      <c r="I5" s="1" t="s">
        <v>11</v>
      </c>
      <c r="J5" s="1" t="s">
        <v>1583</v>
      </c>
      <c r="K5" s="1" t="s">
        <v>7127</v>
      </c>
      <c r="L5" s="1" t="s">
        <v>1614</v>
      </c>
      <c r="M5" s="1"/>
      <c r="N5" s="1" t="s">
        <v>558</v>
      </c>
      <c r="O5" s="1" t="s">
        <v>155</v>
      </c>
      <c r="P5" s="1" t="s">
        <v>11</v>
      </c>
      <c r="Q5" s="1">
        <v>2050</v>
      </c>
      <c r="R5" s="1" t="s">
        <v>1249</v>
      </c>
      <c r="S5" s="1" t="s">
        <v>557</v>
      </c>
      <c r="T5" s="1" t="s">
        <v>558</v>
      </c>
      <c r="V5" s="2" t="s">
        <v>16</v>
      </c>
      <c r="W5" s="2">
        <v>4</v>
      </c>
      <c r="X5" s="27" t="s">
        <v>6828</v>
      </c>
      <c r="Y5" s="2" t="s">
        <v>3019</v>
      </c>
      <c r="AA5" s="2" t="s">
        <v>3019</v>
      </c>
      <c r="AB5" s="2" t="s">
        <v>3019</v>
      </c>
      <c r="AC5" s="1" t="s">
        <v>3019</v>
      </c>
      <c r="AD5" s="1" t="s">
        <v>3019</v>
      </c>
      <c r="AE5" s="1" t="s">
        <v>3019</v>
      </c>
      <c r="AF5" s="1" t="s">
        <v>3019</v>
      </c>
      <c r="AH5" s="1" t="s">
        <v>3019</v>
      </c>
    </row>
    <row r="6" spans="1:34">
      <c r="A6" s="1">
        <v>1040</v>
      </c>
      <c r="B6" s="1" t="s">
        <v>5476</v>
      </c>
      <c r="C6" s="2" t="str">
        <f>IF(LEN(D6)&gt;0,D6&amp;"-"&amp;IF(E6&lt;10,"0","")&amp;E6,"")</f>
        <v>NC00-04</v>
      </c>
      <c r="D6" s="2" t="s">
        <v>7295</v>
      </c>
      <c r="E6" s="88">
        <v>4</v>
      </c>
      <c r="F6" s="2">
        <v>1</v>
      </c>
      <c r="G6" s="2" t="s">
        <v>16</v>
      </c>
      <c r="H6" s="1" t="s">
        <v>1652</v>
      </c>
      <c r="I6" s="1" t="s">
        <v>11</v>
      </c>
      <c r="J6" s="1" t="s">
        <v>1583</v>
      </c>
      <c r="K6" s="1" t="s">
        <v>7083</v>
      </c>
      <c r="L6" s="1" t="s">
        <v>1614</v>
      </c>
      <c r="M6" s="1"/>
      <c r="N6" s="1" t="s">
        <v>1655</v>
      </c>
      <c r="O6" s="80" t="s">
        <v>7075</v>
      </c>
      <c r="P6" s="1" t="s">
        <v>11</v>
      </c>
      <c r="Q6" s="1">
        <v>1525</v>
      </c>
      <c r="X6" s="27" t="s">
        <v>7074</v>
      </c>
      <c r="Y6" s="2">
        <v>1140</v>
      </c>
      <c r="Z6" s="6" t="s">
        <v>3362</v>
      </c>
      <c r="AA6" s="2" t="s">
        <v>16</v>
      </c>
      <c r="AB6" s="2">
        <v>1</v>
      </c>
      <c r="AC6" s="1" t="s">
        <v>1651</v>
      </c>
      <c r="AD6" s="1" t="s">
        <v>1652</v>
      </c>
      <c r="AE6" s="1" t="s">
        <v>1654</v>
      </c>
      <c r="AF6" s="1" t="s">
        <v>1655</v>
      </c>
      <c r="AH6" s="1" t="s">
        <v>4924</v>
      </c>
    </row>
    <row r="7" spans="1:34">
      <c r="A7" s="1">
        <v>1050</v>
      </c>
      <c r="B7" s="1" t="s">
        <v>5476</v>
      </c>
      <c r="C7" s="2" t="str">
        <f>IF(LEN(D7)&gt;0,D7&amp;"-"&amp;IF(E7&lt;10,"0","")&amp;E7,"")</f>
        <v/>
      </c>
      <c r="D7" s="2" t="s">
        <v>3019</v>
      </c>
      <c r="E7" s="88" t="s">
        <v>3019</v>
      </c>
      <c r="J7" s="1" t="s">
        <v>3019</v>
      </c>
      <c r="K7" s="1" t="s">
        <v>3019</v>
      </c>
      <c r="L7" s="1" t="s">
        <v>3019</v>
      </c>
      <c r="M7" s="1" t="s">
        <v>3019</v>
      </c>
      <c r="N7" s="1" t="s">
        <v>376</v>
      </c>
      <c r="O7" s="1" t="s">
        <v>4</v>
      </c>
      <c r="P7" s="1" t="s">
        <v>43</v>
      </c>
      <c r="Q7" s="1">
        <v>1010</v>
      </c>
      <c r="R7" s="1" t="s">
        <v>1508</v>
      </c>
      <c r="S7" s="1" t="s">
        <v>375</v>
      </c>
      <c r="T7" s="1" t="s">
        <v>376</v>
      </c>
      <c r="V7" s="2" t="s">
        <v>21</v>
      </c>
      <c r="W7" s="2">
        <v>2</v>
      </c>
      <c r="X7" s="27" t="s">
        <v>6774</v>
      </c>
      <c r="Y7" s="2" t="s">
        <v>3019</v>
      </c>
      <c r="AA7" s="2" t="s">
        <v>3019</v>
      </c>
    </row>
    <row r="8" spans="1:34">
      <c r="A8" s="1">
        <v>1060</v>
      </c>
      <c r="B8" s="1" t="s">
        <v>5476</v>
      </c>
      <c r="C8" s="2" t="str">
        <f>IF(LEN(D8)&gt;0,D8&amp;"-"&amp;IF(E8&lt;10,"0","")&amp;E8,"")</f>
        <v>NC00-05</v>
      </c>
      <c r="D8" s="2" t="s">
        <v>7295</v>
      </c>
      <c r="E8" s="88">
        <v>5</v>
      </c>
      <c r="F8" s="2">
        <v>1</v>
      </c>
      <c r="G8" s="2" t="s">
        <v>16</v>
      </c>
      <c r="H8" s="1" t="s">
        <v>377</v>
      </c>
      <c r="I8" s="1" t="s">
        <v>11</v>
      </c>
      <c r="J8" s="1" t="s">
        <v>1583</v>
      </c>
      <c r="K8" s="1" t="s">
        <v>7261</v>
      </c>
      <c r="L8" s="1" t="s">
        <v>1614</v>
      </c>
      <c r="M8" s="1"/>
      <c r="N8" s="1" t="s">
        <v>13</v>
      </c>
      <c r="O8" s="1" t="s">
        <v>10</v>
      </c>
      <c r="P8" s="1" t="s">
        <v>11</v>
      </c>
      <c r="Q8" s="1">
        <v>1020</v>
      </c>
      <c r="R8" s="1" t="s">
        <v>1509</v>
      </c>
      <c r="S8" s="1" t="s">
        <v>377</v>
      </c>
      <c r="T8" s="1" t="s">
        <v>13</v>
      </c>
      <c r="V8" s="2" t="s">
        <v>16</v>
      </c>
      <c r="W8" s="2">
        <v>3</v>
      </c>
      <c r="X8" s="27" t="s">
        <v>6775</v>
      </c>
      <c r="Y8" s="2" t="s">
        <v>3019</v>
      </c>
      <c r="AA8" s="2" t="s">
        <v>3019</v>
      </c>
    </row>
    <row r="9" spans="1:34">
      <c r="A9" s="1">
        <v>1070</v>
      </c>
      <c r="B9" s="1" t="s">
        <v>5476</v>
      </c>
      <c r="C9" s="2" t="str">
        <f>IF(LEN(D9)&gt;0,D9&amp;"-"&amp;IF(E9&lt;10,"0","")&amp;E9,"")</f>
        <v>NC00-06</v>
      </c>
      <c r="D9" s="2" t="s">
        <v>7295</v>
      </c>
      <c r="E9" s="88">
        <v>6</v>
      </c>
      <c r="F9" s="2">
        <v>1</v>
      </c>
      <c r="G9" s="2" t="s">
        <v>16</v>
      </c>
      <c r="H9" s="1" t="s">
        <v>379</v>
      </c>
      <c r="I9" s="1" t="s">
        <v>11</v>
      </c>
      <c r="J9" s="1" t="s">
        <v>1583</v>
      </c>
      <c r="K9" s="1" t="s">
        <v>7262</v>
      </c>
      <c r="L9" s="1" t="s">
        <v>1598</v>
      </c>
      <c r="M9" s="1"/>
      <c r="N9" s="1" t="s">
        <v>380</v>
      </c>
      <c r="O9" s="1" t="s">
        <v>378</v>
      </c>
      <c r="P9" s="1" t="s">
        <v>11</v>
      </c>
      <c r="Q9" s="1">
        <v>1030</v>
      </c>
      <c r="R9" s="1" t="s">
        <v>1078</v>
      </c>
      <c r="S9" s="1" t="s">
        <v>379</v>
      </c>
      <c r="T9" s="1" t="s">
        <v>380</v>
      </c>
      <c r="V9" s="2" t="s">
        <v>16</v>
      </c>
      <c r="W9" s="2">
        <v>3</v>
      </c>
      <c r="X9" s="27" t="s">
        <v>6776</v>
      </c>
      <c r="Y9" s="2" t="s">
        <v>3019</v>
      </c>
      <c r="AA9" s="2" t="s">
        <v>3019</v>
      </c>
    </row>
    <row r="10" spans="1:34">
      <c r="A10" s="1">
        <v>1080</v>
      </c>
      <c r="B10" s="1" t="s">
        <v>5476</v>
      </c>
      <c r="C10" s="2" t="str">
        <f>IF(LEN(D10)&gt;0,D10&amp;"-"&amp;IF(E10&lt;10,"0","")&amp;E10,"")</f>
        <v/>
      </c>
      <c r="D10" s="2" t="s">
        <v>3019</v>
      </c>
      <c r="E10" s="88" t="s">
        <v>3019</v>
      </c>
      <c r="J10" s="1" t="s">
        <v>3019</v>
      </c>
      <c r="K10" s="1" t="s">
        <v>3019</v>
      </c>
      <c r="L10" s="1" t="s">
        <v>3019</v>
      </c>
      <c r="M10" s="1" t="s">
        <v>3019</v>
      </c>
      <c r="N10" s="1" t="s">
        <v>382</v>
      </c>
      <c r="O10" s="1" t="s">
        <v>18</v>
      </c>
      <c r="P10" s="1" t="s">
        <v>19</v>
      </c>
      <c r="Q10" s="1">
        <v>1040</v>
      </c>
      <c r="R10" s="1" t="s">
        <v>1510</v>
      </c>
      <c r="S10" s="1" t="s">
        <v>381</v>
      </c>
      <c r="T10" s="1" t="s">
        <v>382</v>
      </c>
      <c r="V10" s="2" t="s">
        <v>21</v>
      </c>
      <c r="W10" s="2">
        <v>3</v>
      </c>
      <c r="X10" s="27" t="s">
        <v>6777</v>
      </c>
      <c r="Y10" s="2" t="s">
        <v>3019</v>
      </c>
      <c r="AA10" s="2" t="s">
        <v>3019</v>
      </c>
      <c r="AB10" s="2" t="s">
        <v>3019</v>
      </c>
      <c r="AC10" s="1" t="s">
        <v>3019</v>
      </c>
      <c r="AD10" s="1" t="s">
        <v>3019</v>
      </c>
      <c r="AE10" s="1" t="s">
        <v>3019</v>
      </c>
      <c r="AF10" s="1" t="s">
        <v>3019</v>
      </c>
      <c r="AH10" s="1" t="s">
        <v>3019</v>
      </c>
    </row>
    <row r="11" spans="1:34">
      <c r="A11" s="1">
        <v>1090</v>
      </c>
      <c r="B11" s="1" t="s">
        <v>5476</v>
      </c>
      <c r="C11" s="2" t="str">
        <f>IF(LEN(D11)&gt;0,D11&amp;"-"&amp;IF(E11&lt;10,"0","")&amp;E11,"")</f>
        <v>NC00-07</v>
      </c>
      <c r="D11" s="2" t="s">
        <v>7295</v>
      </c>
      <c r="E11" s="88">
        <v>7</v>
      </c>
      <c r="F11" s="2">
        <v>1</v>
      </c>
      <c r="G11" s="2" t="s">
        <v>21</v>
      </c>
      <c r="H11" s="1" t="s">
        <v>383</v>
      </c>
      <c r="I11" s="1" t="s">
        <v>11</v>
      </c>
      <c r="J11" s="1" t="s">
        <v>1583</v>
      </c>
      <c r="K11" s="1" t="s">
        <v>7263</v>
      </c>
      <c r="L11" s="1" t="s">
        <v>1614</v>
      </c>
      <c r="M11" s="1"/>
      <c r="N11" s="1" t="s">
        <v>4060</v>
      </c>
      <c r="O11" s="1" t="s">
        <v>32</v>
      </c>
      <c r="P11" s="1" t="s">
        <v>11</v>
      </c>
      <c r="Q11" s="1">
        <v>1050</v>
      </c>
      <c r="R11" s="1" t="s">
        <v>1082</v>
      </c>
      <c r="S11" s="1" t="s">
        <v>383</v>
      </c>
      <c r="T11" s="1" t="s">
        <v>4060</v>
      </c>
      <c r="V11" s="2" t="s">
        <v>21</v>
      </c>
      <c r="W11" s="2">
        <v>4</v>
      </c>
      <c r="X11" s="27" t="s">
        <v>6570</v>
      </c>
      <c r="Y11" s="2">
        <v>1020</v>
      </c>
      <c r="Z11" s="1" t="s">
        <v>1083</v>
      </c>
      <c r="AA11" s="2" t="s">
        <v>21</v>
      </c>
      <c r="AB11" s="2">
        <v>2</v>
      </c>
      <c r="AC11" s="1" t="s">
        <v>1750</v>
      </c>
      <c r="AD11" s="1" t="s">
        <v>1751</v>
      </c>
      <c r="AE11" s="1" t="s">
        <v>1752</v>
      </c>
      <c r="AF11" s="1" t="s">
        <v>1753</v>
      </c>
      <c r="AH11" s="1" t="s">
        <v>3899</v>
      </c>
    </row>
    <row r="12" spans="1:34">
      <c r="A12" s="1">
        <v>1100</v>
      </c>
      <c r="B12" s="1" t="s">
        <v>5476</v>
      </c>
      <c r="C12" s="2" t="str">
        <f>IF(LEN(D12)&gt;0,D12&amp;"-"&amp;IF(E12&lt;10,"0","")&amp;E12,"")</f>
        <v>NC00-08</v>
      </c>
      <c r="D12" s="2" t="s">
        <v>7295</v>
      </c>
      <c r="E12" s="88">
        <v>8</v>
      </c>
      <c r="F12" s="2">
        <v>1</v>
      </c>
      <c r="G12" s="2" t="s">
        <v>16</v>
      </c>
      <c r="H12" s="1" t="s">
        <v>385</v>
      </c>
      <c r="I12" s="1" t="s">
        <v>11</v>
      </c>
      <c r="J12" s="1" t="s">
        <v>1583</v>
      </c>
      <c r="K12" s="1" t="s">
        <v>7264</v>
      </c>
      <c r="L12" s="1" t="s">
        <v>1653</v>
      </c>
      <c r="M12" s="1"/>
      <c r="N12" s="1" t="s">
        <v>386</v>
      </c>
      <c r="O12" s="1" t="s">
        <v>23</v>
      </c>
      <c r="P12" s="1" t="s">
        <v>11</v>
      </c>
      <c r="Q12" s="1">
        <v>1060</v>
      </c>
      <c r="R12" s="1" t="s">
        <v>1084</v>
      </c>
      <c r="S12" s="1" t="s">
        <v>385</v>
      </c>
      <c r="T12" s="1" t="s">
        <v>386</v>
      </c>
      <c r="V12" s="2" t="s">
        <v>16</v>
      </c>
      <c r="W12" s="2">
        <v>4</v>
      </c>
      <c r="X12" s="27" t="s">
        <v>6778</v>
      </c>
      <c r="Y12" s="2" t="s">
        <v>3019</v>
      </c>
      <c r="AA12" s="2" t="s">
        <v>3019</v>
      </c>
      <c r="AB12" s="2" t="s">
        <v>3019</v>
      </c>
      <c r="AC12" s="1" t="s">
        <v>3019</v>
      </c>
      <c r="AD12" s="1" t="s">
        <v>3019</v>
      </c>
      <c r="AE12" s="1" t="s">
        <v>3019</v>
      </c>
      <c r="AF12" s="1" t="s">
        <v>3019</v>
      </c>
      <c r="AH12" s="1" t="s">
        <v>3019</v>
      </c>
    </row>
    <row r="13" spans="1:34">
      <c r="A13" s="1">
        <v>1110</v>
      </c>
      <c r="B13" s="1" t="s">
        <v>5476</v>
      </c>
      <c r="C13" s="2" t="str">
        <f>IF(LEN(D13)&gt;0,D13&amp;"-"&amp;IF(E13&lt;10,"0","")&amp;E13,"")</f>
        <v/>
      </c>
      <c r="D13" s="2" t="s">
        <v>3019</v>
      </c>
      <c r="E13" s="88" t="s">
        <v>3019</v>
      </c>
      <c r="J13" s="1" t="s">
        <v>3019</v>
      </c>
      <c r="K13" s="1" t="s">
        <v>3019</v>
      </c>
      <c r="L13" s="1" t="s">
        <v>3019</v>
      </c>
      <c r="M13" s="1" t="s">
        <v>3019</v>
      </c>
      <c r="N13" s="1" t="s">
        <v>388</v>
      </c>
      <c r="O13" s="1" t="s">
        <v>25</v>
      </c>
      <c r="P13" s="1" t="s">
        <v>19</v>
      </c>
      <c r="Q13" s="1">
        <v>1070</v>
      </c>
      <c r="S13" s="1" t="s">
        <v>387</v>
      </c>
      <c r="T13" s="1" t="s">
        <v>388</v>
      </c>
      <c r="V13" s="2" t="s">
        <v>21</v>
      </c>
      <c r="W13" s="2">
        <v>4</v>
      </c>
      <c r="X13" s="27" t="s">
        <v>6779</v>
      </c>
      <c r="Y13" s="2" t="s">
        <v>3019</v>
      </c>
    </row>
    <row r="14" spans="1:34">
      <c r="A14" s="1">
        <v>1120</v>
      </c>
      <c r="B14" s="1" t="s">
        <v>5476</v>
      </c>
      <c r="C14" s="2" t="str">
        <f>IF(LEN(D14)&gt;0,D14&amp;"-"&amp;IF(E14&lt;10,"0","")&amp;E14,"")</f>
        <v>NC00-09</v>
      </c>
      <c r="D14" s="2" t="s">
        <v>7295</v>
      </c>
      <c r="E14" s="88">
        <v>9</v>
      </c>
      <c r="F14" s="2">
        <v>1</v>
      </c>
      <c r="G14" s="2" t="s">
        <v>21</v>
      </c>
      <c r="H14" s="1" t="s">
        <v>389</v>
      </c>
      <c r="I14" s="1" t="s">
        <v>11</v>
      </c>
      <c r="J14" s="1" t="s">
        <v>1583</v>
      </c>
      <c r="K14" s="1" t="s">
        <v>7255</v>
      </c>
      <c r="L14" s="1" t="s">
        <v>1614</v>
      </c>
      <c r="M14" s="1"/>
      <c r="N14" s="1" t="s">
        <v>390</v>
      </c>
      <c r="O14" s="1" t="s">
        <v>27</v>
      </c>
      <c r="P14" s="1" t="s">
        <v>11</v>
      </c>
      <c r="Q14" s="1">
        <v>1080</v>
      </c>
      <c r="R14" s="1" t="s">
        <v>1085</v>
      </c>
      <c r="S14" s="1" t="s">
        <v>389</v>
      </c>
      <c r="T14" s="1" t="s">
        <v>390</v>
      </c>
      <c r="V14" s="2" t="s">
        <v>21</v>
      </c>
      <c r="W14" s="2">
        <v>5</v>
      </c>
      <c r="X14" s="27" t="s">
        <v>6780</v>
      </c>
      <c r="Y14" s="2" t="s">
        <v>3019</v>
      </c>
      <c r="AA14" s="2" t="s">
        <v>3019</v>
      </c>
      <c r="AB14" s="2" t="s">
        <v>3019</v>
      </c>
      <c r="AC14" s="1" t="s">
        <v>3019</v>
      </c>
      <c r="AD14" s="1" t="s">
        <v>3019</v>
      </c>
      <c r="AE14" s="1" t="s">
        <v>3019</v>
      </c>
      <c r="AF14" s="1" t="s">
        <v>3019</v>
      </c>
      <c r="AH14" s="1" t="s">
        <v>3019</v>
      </c>
    </row>
    <row r="15" spans="1:34">
      <c r="A15" s="1">
        <v>1130</v>
      </c>
      <c r="B15" s="1" t="s">
        <v>5476</v>
      </c>
      <c r="C15" s="2" t="str">
        <f>IF(LEN(D15)&gt;0,D15&amp;"-"&amp;IF(E15&lt;10,"0","")&amp;E15,"")</f>
        <v>NC00-10</v>
      </c>
      <c r="D15" s="2" t="s">
        <v>7295</v>
      </c>
      <c r="E15" s="88">
        <v>10</v>
      </c>
      <c r="F15" s="2">
        <v>1</v>
      </c>
      <c r="G15" s="2" t="s">
        <v>21</v>
      </c>
      <c r="H15" s="1" t="s">
        <v>391</v>
      </c>
      <c r="I15" s="1" t="s">
        <v>11</v>
      </c>
      <c r="J15" s="1" t="s">
        <v>1583</v>
      </c>
      <c r="K15" s="1" t="s">
        <v>7256</v>
      </c>
      <c r="L15" s="1" t="s">
        <v>1598</v>
      </c>
      <c r="M15" s="1"/>
      <c r="N15" s="1" t="s">
        <v>392</v>
      </c>
      <c r="O15" s="1" t="s">
        <v>42</v>
      </c>
      <c r="P15" s="1" t="s">
        <v>11</v>
      </c>
      <c r="Q15" s="1">
        <v>1090</v>
      </c>
      <c r="R15" s="1" t="s">
        <v>1086</v>
      </c>
      <c r="S15" s="1" t="s">
        <v>391</v>
      </c>
      <c r="T15" s="1" t="s">
        <v>392</v>
      </c>
      <c r="V15" s="2" t="s">
        <v>21</v>
      </c>
      <c r="W15" s="2">
        <v>5</v>
      </c>
      <c r="X15" s="27" t="s">
        <v>6781</v>
      </c>
      <c r="Y15" s="2" t="s">
        <v>3019</v>
      </c>
      <c r="AA15" s="2" t="s">
        <v>3019</v>
      </c>
      <c r="AB15" s="2" t="s">
        <v>3019</v>
      </c>
      <c r="AC15" s="1" t="s">
        <v>3019</v>
      </c>
      <c r="AD15" s="1" t="s">
        <v>3019</v>
      </c>
      <c r="AE15" s="1" t="s">
        <v>3019</v>
      </c>
      <c r="AF15" s="1" t="s">
        <v>3019</v>
      </c>
      <c r="AH15" s="1" t="s">
        <v>3019</v>
      </c>
    </row>
    <row r="16" spans="1:34">
      <c r="A16" s="1">
        <v>1140</v>
      </c>
      <c r="B16" s="1" t="s">
        <v>5476</v>
      </c>
      <c r="C16" s="2" t="str">
        <f>IF(LEN(D16)&gt;0,D16&amp;"-"&amp;IF(E16&lt;10,"0","")&amp;E16,"")</f>
        <v/>
      </c>
      <c r="D16" s="2" t="s">
        <v>3019</v>
      </c>
      <c r="E16" s="88" t="s">
        <v>3019</v>
      </c>
      <c r="J16" s="1" t="s">
        <v>3019</v>
      </c>
      <c r="K16" s="1" t="s">
        <v>3019</v>
      </c>
      <c r="L16" s="1" t="s">
        <v>3019</v>
      </c>
      <c r="M16" s="1" t="s">
        <v>3019</v>
      </c>
      <c r="N16" s="1" t="s">
        <v>395</v>
      </c>
      <c r="O16" s="1" t="s">
        <v>393</v>
      </c>
      <c r="P16" s="1" t="s">
        <v>19</v>
      </c>
      <c r="Q16" s="1">
        <v>1100</v>
      </c>
      <c r="R16" s="1" t="s">
        <v>1511</v>
      </c>
      <c r="S16" s="1" t="s">
        <v>394</v>
      </c>
      <c r="T16" s="1" t="s">
        <v>395</v>
      </c>
      <c r="V16" s="2" t="s">
        <v>16</v>
      </c>
      <c r="W16" s="2">
        <v>3</v>
      </c>
      <c r="X16" s="27" t="s">
        <v>6782</v>
      </c>
      <c r="Y16" s="2" t="s">
        <v>3019</v>
      </c>
      <c r="AA16" s="2" t="s">
        <v>3019</v>
      </c>
      <c r="AB16" s="2" t="s">
        <v>3019</v>
      </c>
      <c r="AC16" s="1" t="s">
        <v>3019</v>
      </c>
      <c r="AD16" s="1" t="s">
        <v>3019</v>
      </c>
      <c r="AE16" s="1" t="s">
        <v>3019</v>
      </c>
      <c r="AF16" s="1" t="s">
        <v>3019</v>
      </c>
      <c r="AH16" s="1" t="s">
        <v>3019</v>
      </c>
    </row>
    <row r="17" spans="1:34">
      <c r="A17" s="1">
        <v>1150</v>
      </c>
      <c r="B17" s="1" t="s">
        <v>5476</v>
      </c>
      <c r="C17" s="2" t="str">
        <f>IF(LEN(D17)&gt;0,D17&amp;"-"&amp;IF(E17&lt;10,"0","")&amp;E17,"")</f>
        <v>NC00-11</v>
      </c>
      <c r="D17" s="2" t="s">
        <v>7295</v>
      </c>
      <c r="E17" s="88">
        <v>11</v>
      </c>
      <c r="F17" s="2">
        <v>1</v>
      </c>
      <c r="G17" s="2" t="s">
        <v>16</v>
      </c>
      <c r="H17" s="1" t="s">
        <v>396</v>
      </c>
      <c r="I17" s="1" t="s">
        <v>11</v>
      </c>
      <c r="J17" s="1" t="s">
        <v>1583</v>
      </c>
      <c r="K17" s="1" t="s">
        <v>7257</v>
      </c>
      <c r="L17" s="1" t="s">
        <v>1614</v>
      </c>
      <c r="M17" s="1"/>
      <c r="N17" s="1" t="s">
        <v>397</v>
      </c>
      <c r="O17" s="1" t="s">
        <v>32</v>
      </c>
      <c r="P17" s="1" t="s">
        <v>11</v>
      </c>
      <c r="Q17" s="1">
        <v>1110</v>
      </c>
      <c r="R17" s="1" t="s">
        <v>1087</v>
      </c>
      <c r="S17" s="1" t="s">
        <v>396</v>
      </c>
      <c r="T17" s="1" t="s">
        <v>397</v>
      </c>
      <c r="V17" s="2" t="s">
        <v>16</v>
      </c>
      <c r="W17" s="2">
        <v>4</v>
      </c>
      <c r="X17" s="27" t="s">
        <v>6783</v>
      </c>
      <c r="Y17" s="2" t="s">
        <v>3019</v>
      </c>
      <c r="AA17" s="2" t="s">
        <v>3019</v>
      </c>
      <c r="AB17" s="2" t="s">
        <v>3019</v>
      </c>
      <c r="AC17" s="1" t="s">
        <v>3019</v>
      </c>
      <c r="AD17" s="1" t="s">
        <v>3019</v>
      </c>
      <c r="AE17" s="1" t="s">
        <v>3019</v>
      </c>
      <c r="AF17" s="1" t="s">
        <v>3019</v>
      </c>
      <c r="AH17" s="1" t="s">
        <v>3019</v>
      </c>
    </row>
    <row r="18" spans="1:34">
      <c r="A18" s="1">
        <v>1160</v>
      </c>
      <c r="B18" s="1" t="s">
        <v>5476</v>
      </c>
      <c r="C18" s="2" t="str">
        <f>IF(LEN(D18)&gt;0,D18&amp;"-"&amp;IF(E18&lt;10,"0","")&amp;E18,"")</f>
        <v>NC00-12</v>
      </c>
      <c r="D18" s="2" t="s">
        <v>7295</v>
      </c>
      <c r="E18" s="88">
        <v>12</v>
      </c>
      <c r="F18" s="2">
        <v>1</v>
      </c>
      <c r="G18" s="2" t="s">
        <v>16</v>
      </c>
      <c r="H18" s="1" t="s">
        <v>398</v>
      </c>
      <c r="I18" s="1" t="s">
        <v>11</v>
      </c>
      <c r="J18" s="1" t="s">
        <v>1583</v>
      </c>
      <c r="K18" s="1" t="s">
        <v>7258</v>
      </c>
      <c r="L18" s="1" t="s">
        <v>1653</v>
      </c>
      <c r="M18" s="1"/>
      <c r="N18" s="1" t="s">
        <v>399</v>
      </c>
      <c r="O18" s="1" t="s">
        <v>23</v>
      </c>
      <c r="P18" s="1" t="s">
        <v>11</v>
      </c>
      <c r="Q18" s="1">
        <v>1120</v>
      </c>
      <c r="R18" s="1" t="s">
        <v>1088</v>
      </c>
      <c r="S18" s="1" t="s">
        <v>398</v>
      </c>
      <c r="T18" s="1" t="s">
        <v>399</v>
      </c>
      <c r="V18" s="2" t="s">
        <v>16</v>
      </c>
      <c r="W18" s="2">
        <v>4</v>
      </c>
      <c r="X18" s="27" t="s">
        <v>6784</v>
      </c>
      <c r="Y18" s="2" t="s">
        <v>3019</v>
      </c>
      <c r="AA18" s="2" t="s">
        <v>3019</v>
      </c>
      <c r="AB18" s="2" t="s">
        <v>3019</v>
      </c>
      <c r="AC18" s="1" t="s">
        <v>3019</v>
      </c>
      <c r="AD18" s="1" t="s">
        <v>3019</v>
      </c>
      <c r="AE18" s="1" t="s">
        <v>3019</v>
      </c>
      <c r="AF18" s="1" t="s">
        <v>3019</v>
      </c>
      <c r="AH18" s="1" t="s">
        <v>3019</v>
      </c>
    </row>
    <row r="19" spans="1:34">
      <c r="A19" s="1">
        <v>1170</v>
      </c>
      <c r="B19" s="1" t="s">
        <v>5476</v>
      </c>
      <c r="C19" s="2" t="str">
        <f>IF(LEN(D19)&gt;0,D19&amp;"-"&amp;IF(E19&lt;10,"0","")&amp;E19,"")</f>
        <v/>
      </c>
      <c r="D19" s="2" t="s">
        <v>3019</v>
      </c>
      <c r="E19" s="88" t="s">
        <v>3019</v>
      </c>
      <c r="J19" s="1" t="s">
        <v>3019</v>
      </c>
      <c r="K19" s="1" t="s">
        <v>3019</v>
      </c>
      <c r="L19" s="1" t="s">
        <v>3019</v>
      </c>
      <c r="M19" s="1" t="s">
        <v>3019</v>
      </c>
      <c r="N19" s="1" t="s">
        <v>400</v>
      </c>
      <c r="O19" s="1" t="s">
        <v>37</v>
      </c>
      <c r="P19" s="1" t="s">
        <v>19</v>
      </c>
      <c r="Q19" s="1">
        <v>1130</v>
      </c>
      <c r="R19" s="1" t="s">
        <v>1512</v>
      </c>
      <c r="S19" s="1" t="s">
        <v>39</v>
      </c>
      <c r="T19" s="1" t="s">
        <v>400</v>
      </c>
      <c r="V19" s="2" t="s">
        <v>16</v>
      </c>
      <c r="W19" s="2">
        <v>3</v>
      </c>
      <c r="X19" s="27" t="s">
        <v>6785</v>
      </c>
      <c r="Y19" s="2" t="s">
        <v>3019</v>
      </c>
      <c r="AA19" s="2" t="s">
        <v>3019</v>
      </c>
      <c r="AB19" s="2" t="s">
        <v>3019</v>
      </c>
      <c r="AC19" s="1" t="s">
        <v>3019</v>
      </c>
      <c r="AD19" s="1" t="s">
        <v>3019</v>
      </c>
      <c r="AE19" s="1" t="s">
        <v>3019</v>
      </c>
      <c r="AF19" s="1" t="s">
        <v>3019</v>
      </c>
      <c r="AH19" s="1" t="s">
        <v>3019</v>
      </c>
    </row>
    <row r="20" spans="1:34">
      <c r="A20" s="1">
        <v>1180</v>
      </c>
      <c r="B20" s="1" t="s">
        <v>5476</v>
      </c>
      <c r="C20" s="2" t="str">
        <f>IF(LEN(D20)&gt;0,D20&amp;"-"&amp;IF(E20&lt;10,"0","")&amp;E20,"")</f>
        <v>NC00-13</v>
      </c>
      <c r="D20" s="2" t="s">
        <v>7295</v>
      </c>
      <c r="E20" s="88">
        <v>13</v>
      </c>
      <c r="F20" s="2">
        <v>1</v>
      </c>
      <c r="G20" s="2" t="s">
        <v>16</v>
      </c>
      <c r="H20" s="1" t="s">
        <v>401</v>
      </c>
      <c r="I20" s="1" t="s">
        <v>11</v>
      </c>
      <c r="J20" s="1" t="s">
        <v>1583</v>
      </c>
      <c r="K20" s="1" t="s">
        <v>7259</v>
      </c>
      <c r="L20" s="1" t="s">
        <v>1614</v>
      </c>
      <c r="M20" s="1"/>
      <c r="N20" s="1" t="s">
        <v>402</v>
      </c>
      <c r="O20" s="1" t="s">
        <v>32</v>
      </c>
      <c r="P20" s="1" t="s">
        <v>11</v>
      </c>
      <c r="Q20" s="1">
        <v>1140</v>
      </c>
      <c r="R20" s="1" t="s">
        <v>1089</v>
      </c>
      <c r="S20" s="1" t="s">
        <v>401</v>
      </c>
      <c r="T20" s="1" t="s">
        <v>402</v>
      </c>
      <c r="V20" s="2" t="s">
        <v>16</v>
      </c>
      <c r="W20" s="2">
        <v>4</v>
      </c>
      <c r="X20" s="27" t="s">
        <v>6786</v>
      </c>
      <c r="Y20" s="2" t="s">
        <v>3019</v>
      </c>
      <c r="AA20" s="2" t="s">
        <v>3019</v>
      </c>
      <c r="AB20" s="2" t="s">
        <v>3019</v>
      </c>
      <c r="AC20" s="1" t="s">
        <v>3019</v>
      </c>
      <c r="AD20" s="1" t="s">
        <v>3019</v>
      </c>
      <c r="AE20" s="1" t="s">
        <v>3019</v>
      </c>
      <c r="AF20" s="1" t="s">
        <v>3019</v>
      </c>
      <c r="AH20" s="1" t="s">
        <v>3019</v>
      </c>
    </row>
    <row r="21" spans="1:34">
      <c r="A21" s="1">
        <v>1190</v>
      </c>
      <c r="B21" s="1" t="s">
        <v>5476</v>
      </c>
      <c r="C21" s="2" t="str">
        <f>IF(LEN(D21)&gt;0,D21&amp;"-"&amp;IF(E21&lt;10,"0","")&amp;E21,"")</f>
        <v>NC00-14</v>
      </c>
      <c r="D21" s="2" t="s">
        <v>7295</v>
      </c>
      <c r="E21" s="88">
        <v>14</v>
      </c>
      <c r="F21" s="2">
        <v>1</v>
      </c>
      <c r="G21" s="2" t="s">
        <v>16</v>
      </c>
      <c r="H21" s="1" t="s">
        <v>403</v>
      </c>
      <c r="I21" s="1" t="s">
        <v>11</v>
      </c>
      <c r="J21" s="1" t="s">
        <v>1583</v>
      </c>
      <c r="K21" s="1" t="s">
        <v>7260</v>
      </c>
      <c r="L21" s="1" t="s">
        <v>1653</v>
      </c>
      <c r="M21" s="1"/>
      <c r="N21" s="1" t="s">
        <v>404</v>
      </c>
      <c r="O21" s="1" t="s">
        <v>23</v>
      </c>
      <c r="P21" s="1" t="s">
        <v>11</v>
      </c>
      <c r="Q21" s="1">
        <v>1150</v>
      </c>
      <c r="R21" s="1" t="s">
        <v>1090</v>
      </c>
      <c r="S21" s="1" t="s">
        <v>403</v>
      </c>
      <c r="T21" s="1" t="s">
        <v>404</v>
      </c>
      <c r="V21" s="2" t="s">
        <v>16</v>
      </c>
      <c r="W21" s="2">
        <v>4</v>
      </c>
      <c r="X21" s="27" t="s">
        <v>6787</v>
      </c>
      <c r="Y21" s="2" t="s">
        <v>3019</v>
      </c>
      <c r="AA21" s="2" t="s">
        <v>3019</v>
      </c>
      <c r="AB21" s="2" t="s">
        <v>3019</v>
      </c>
      <c r="AC21" s="1" t="s">
        <v>3019</v>
      </c>
      <c r="AD21" s="1" t="s">
        <v>3019</v>
      </c>
      <c r="AE21" s="1" t="s">
        <v>3019</v>
      </c>
      <c r="AF21" s="1" t="s">
        <v>3019</v>
      </c>
      <c r="AH21" s="1" t="s">
        <v>3019</v>
      </c>
    </row>
    <row r="22" spans="1:34">
      <c r="A22" s="1">
        <v>1200</v>
      </c>
      <c r="B22" s="1" t="s">
        <v>5476</v>
      </c>
      <c r="C22" s="2" t="str">
        <f>IF(LEN(D22)&gt;0,D22&amp;"-"&amp;IF(E22&lt;10,"0","")&amp;E22,"")</f>
        <v/>
      </c>
      <c r="D22" s="2" t="s">
        <v>3019</v>
      </c>
      <c r="E22" s="88" t="s">
        <v>3019</v>
      </c>
      <c r="J22" s="1" t="s">
        <v>3019</v>
      </c>
      <c r="K22" s="1" t="s">
        <v>3019</v>
      </c>
      <c r="L22" s="1" t="s">
        <v>3019</v>
      </c>
      <c r="M22" s="1" t="s">
        <v>3019</v>
      </c>
      <c r="N22" s="1" t="s">
        <v>406</v>
      </c>
      <c r="O22" s="1" t="s">
        <v>40</v>
      </c>
      <c r="P22" s="1" t="s">
        <v>19</v>
      </c>
      <c r="Q22" s="1">
        <v>1160</v>
      </c>
      <c r="R22" s="1" t="s">
        <v>1513</v>
      </c>
      <c r="S22" s="1" t="s">
        <v>405</v>
      </c>
      <c r="T22" s="1" t="s">
        <v>406</v>
      </c>
      <c r="V22" s="2" t="s">
        <v>21</v>
      </c>
      <c r="W22" s="2">
        <v>3</v>
      </c>
      <c r="X22" s="27" t="s">
        <v>6788</v>
      </c>
      <c r="Y22" s="2" t="s">
        <v>3019</v>
      </c>
      <c r="AA22" s="2" t="s">
        <v>3019</v>
      </c>
      <c r="AB22" s="2" t="s">
        <v>3019</v>
      </c>
      <c r="AC22" s="1" t="s">
        <v>3019</v>
      </c>
      <c r="AD22" s="1" t="s">
        <v>3019</v>
      </c>
      <c r="AE22" s="1" t="s">
        <v>3019</v>
      </c>
      <c r="AF22" s="1" t="s">
        <v>3019</v>
      </c>
      <c r="AH22" s="1" t="s">
        <v>3019</v>
      </c>
    </row>
    <row r="23" spans="1:34">
      <c r="A23" s="1">
        <v>1210</v>
      </c>
      <c r="B23" s="1" t="s">
        <v>5476</v>
      </c>
      <c r="C23" s="2" t="str">
        <f>IF(LEN(D23)&gt;0,D23&amp;"-"&amp;IF(E23&lt;10,"0","")&amp;E23,"")</f>
        <v>NC00-15</v>
      </c>
      <c r="D23" s="2" t="s">
        <v>7295</v>
      </c>
      <c r="E23" s="88">
        <v>15</v>
      </c>
      <c r="F23" s="2">
        <v>1</v>
      </c>
      <c r="G23" s="2" t="s">
        <v>21</v>
      </c>
      <c r="H23" s="1" t="s">
        <v>407</v>
      </c>
      <c r="I23" s="1" t="s">
        <v>11</v>
      </c>
      <c r="J23" s="1" t="s">
        <v>1583</v>
      </c>
      <c r="K23" s="1" t="s">
        <v>7265</v>
      </c>
      <c r="L23" s="1" t="s">
        <v>1614</v>
      </c>
      <c r="M23" s="1"/>
      <c r="N23" s="1" t="s">
        <v>408</v>
      </c>
      <c r="O23" s="1" t="s">
        <v>32</v>
      </c>
      <c r="P23" s="1" t="s">
        <v>11</v>
      </c>
      <c r="Q23" s="1">
        <v>1170</v>
      </c>
      <c r="R23" s="1" t="s">
        <v>1091</v>
      </c>
      <c r="S23" s="1" t="s">
        <v>407</v>
      </c>
      <c r="T23" s="1" t="s">
        <v>408</v>
      </c>
      <c r="V23" s="2" t="s">
        <v>21</v>
      </c>
      <c r="W23" s="2">
        <v>4</v>
      </c>
      <c r="X23" s="27" t="s">
        <v>6571</v>
      </c>
      <c r="Y23" s="2">
        <v>1010</v>
      </c>
      <c r="Z23" s="1" t="s">
        <v>1092</v>
      </c>
      <c r="AA23" s="2" t="s">
        <v>21</v>
      </c>
      <c r="AB23" s="2">
        <v>2</v>
      </c>
      <c r="AC23" s="1" t="s">
        <v>1757</v>
      </c>
      <c r="AD23" s="1" t="s">
        <v>1758</v>
      </c>
      <c r="AE23" s="1" t="s">
        <v>1759</v>
      </c>
      <c r="AF23" s="1" t="s">
        <v>1760</v>
      </c>
      <c r="AH23" s="1" t="s">
        <v>3900</v>
      </c>
    </row>
    <row r="24" spans="1:34">
      <c r="A24" s="1">
        <v>1220</v>
      </c>
      <c r="B24" s="1" t="s">
        <v>5476</v>
      </c>
      <c r="C24" s="2" t="str">
        <f>IF(LEN(D24)&gt;0,D24&amp;"-"&amp;IF(E24&lt;10,"0","")&amp;E24,"")</f>
        <v>NC00-16</v>
      </c>
      <c r="D24" s="2" t="s">
        <v>7295</v>
      </c>
      <c r="E24" s="88">
        <v>16</v>
      </c>
      <c r="F24" s="2">
        <v>1</v>
      </c>
      <c r="G24" s="2" t="s">
        <v>16</v>
      </c>
      <c r="H24" s="1" t="s">
        <v>409</v>
      </c>
      <c r="I24" s="1" t="s">
        <v>11</v>
      </c>
      <c r="J24" s="1" t="s">
        <v>1583</v>
      </c>
      <c r="K24" s="1" t="s">
        <v>7266</v>
      </c>
      <c r="L24" s="1" t="s">
        <v>1653</v>
      </c>
      <c r="M24" s="1"/>
      <c r="N24" s="1" t="s">
        <v>410</v>
      </c>
      <c r="O24" s="1" t="s">
        <v>23</v>
      </c>
      <c r="P24" s="1" t="s">
        <v>11</v>
      </c>
      <c r="Q24" s="1">
        <v>1180</v>
      </c>
      <c r="R24" s="1" t="s">
        <v>1093</v>
      </c>
      <c r="S24" s="1" t="s">
        <v>409</v>
      </c>
      <c r="T24" s="1" t="s">
        <v>410</v>
      </c>
      <c r="V24" s="2" t="s">
        <v>16</v>
      </c>
      <c r="W24" s="2">
        <v>4</v>
      </c>
      <c r="X24" s="27" t="s">
        <v>6789</v>
      </c>
      <c r="Y24" s="2" t="s">
        <v>3019</v>
      </c>
      <c r="AA24" s="2" t="s">
        <v>3019</v>
      </c>
      <c r="AB24" s="2" t="s">
        <v>3019</v>
      </c>
      <c r="AC24" s="1" t="s">
        <v>3019</v>
      </c>
      <c r="AD24" s="1" t="s">
        <v>3019</v>
      </c>
      <c r="AE24" s="1" t="s">
        <v>3019</v>
      </c>
      <c r="AF24" s="1" t="s">
        <v>3019</v>
      </c>
      <c r="AH24" s="1" t="s">
        <v>3019</v>
      </c>
    </row>
    <row r="25" spans="1:34">
      <c r="A25" s="1">
        <v>1230</v>
      </c>
      <c r="B25" s="1" t="s">
        <v>5476</v>
      </c>
      <c r="C25" s="2" t="str">
        <f>IF(LEN(D25)&gt;0,D25&amp;"-"&amp;IF(E25&lt;10,"0","")&amp;E25,"")</f>
        <v/>
      </c>
      <c r="D25" s="2" t="s">
        <v>3019</v>
      </c>
      <c r="E25" s="88" t="s">
        <v>3019</v>
      </c>
      <c r="J25" s="1" t="s">
        <v>3019</v>
      </c>
      <c r="K25" s="1" t="s">
        <v>3019</v>
      </c>
      <c r="L25" s="1" t="s">
        <v>3019</v>
      </c>
      <c r="M25" s="1" t="s">
        <v>3019</v>
      </c>
      <c r="N25" s="1" t="s">
        <v>412</v>
      </c>
      <c r="O25" s="1" t="s">
        <v>25</v>
      </c>
      <c r="P25" s="1" t="s">
        <v>19</v>
      </c>
      <c r="Q25" s="1">
        <v>1190</v>
      </c>
      <c r="S25" s="1" t="s">
        <v>411</v>
      </c>
      <c r="T25" s="1" t="s">
        <v>412</v>
      </c>
      <c r="V25" s="2" t="s">
        <v>21</v>
      </c>
      <c r="W25" s="2">
        <v>4</v>
      </c>
      <c r="X25" s="27" t="s">
        <v>6790</v>
      </c>
      <c r="Y25" s="2" t="s">
        <v>3019</v>
      </c>
      <c r="AA25" s="2" t="s">
        <v>3019</v>
      </c>
      <c r="AB25" s="2" t="s">
        <v>3019</v>
      </c>
      <c r="AC25" s="1" t="s">
        <v>3019</v>
      </c>
      <c r="AD25" s="1" t="s">
        <v>3019</v>
      </c>
      <c r="AE25" s="1" t="s">
        <v>3019</v>
      </c>
      <c r="AF25" s="1" t="s">
        <v>3019</v>
      </c>
      <c r="AH25" s="1" t="s">
        <v>3019</v>
      </c>
    </row>
    <row r="26" spans="1:34">
      <c r="A26" s="1">
        <v>1240</v>
      </c>
      <c r="B26" s="1" t="s">
        <v>5476</v>
      </c>
      <c r="C26" s="2" t="str">
        <f>IF(LEN(D26)&gt;0,D26&amp;"-"&amp;IF(E26&lt;10,"0","")&amp;E26,"")</f>
        <v>NC00-17</v>
      </c>
      <c r="D26" s="2" t="s">
        <v>7295</v>
      </c>
      <c r="E26" s="88">
        <v>17</v>
      </c>
      <c r="F26" s="2">
        <v>1</v>
      </c>
      <c r="G26" s="2" t="s">
        <v>16</v>
      </c>
      <c r="H26" s="1" t="s">
        <v>389</v>
      </c>
      <c r="I26" s="1" t="s">
        <v>11</v>
      </c>
      <c r="J26" s="1" t="s">
        <v>1583</v>
      </c>
      <c r="K26" s="1" t="s">
        <v>7267</v>
      </c>
      <c r="L26" s="1" t="s">
        <v>1614</v>
      </c>
      <c r="M26" s="1"/>
      <c r="N26" s="1" t="s">
        <v>413</v>
      </c>
      <c r="O26" s="1" t="s">
        <v>27</v>
      </c>
      <c r="P26" s="1" t="s">
        <v>11</v>
      </c>
      <c r="Q26" s="1">
        <v>1200</v>
      </c>
      <c r="R26" s="1" t="s">
        <v>5355</v>
      </c>
      <c r="S26" s="1" t="s">
        <v>389</v>
      </c>
      <c r="T26" s="1" t="s">
        <v>413</v>
      </c>
      <c r="V26" s="2" t="s">
        <v>21</v>
      </c>
      <c r="W26" s="2">
        <v>5</v>
      </c>
      <c r="X26" s="27" t="s">
        <v>6791</v>
      </c>
      <c r="Y26" s="2" t="s">
        <v>3019</v>
      </c>
      <c r="AA26" s="2" t="s">
        <v>3019</v>
      </c>
      <c r="AB26" s="2" t="s">
        <v>3019</v>
      </c>
      <c r="AC26" s="1" t="s">
        <v>3019</v>
      </c>
      <c r="AD26" s="1" t="s">
        <v>3019</v>
      </c>
      <c r="AE26" s="1" t="s">
        <v>3019</v>
      </c>
      <c r="AF26" s="1" t="s">
        <v>3019</v>
      </c>
      <c r="AH26" s="1" t="s">
        <v>3019</v>
      </c>
    </row>
    <row r="27" spans="1:34">
      <c r="A27" s="1">
        <v>1250</v>
      </c>
      <c r="B27" s="1" t="s">
        <v>5476</v>
      </c>
      <c r="C27" s="2" t="str">
        <f>IF(LEN(D27)&gt;0,D27&amp;"-"&amp;IF(E27&lt;10,"0","")&amp;E27,"")</f>
        <v>NC00-18</v>
      </c>
      <c r="D27" s="2" t="s">
        <v>7295</v>
      </c>
      <c r="E27" s="88">
        <v>18</v>
      </c>
      <c r="F27" s="2">
        <v>1</v>
      </c>
      <c r="G27" s="2" t="s">
        <v>16</v>
      </c>
      <c r="H27" s="1" t="s">
        <v>391</v>
      </c>
      <c r="I27" s="1" t="s">
        <v>11</v>
      </c>
      <c r="J27" s="1" t="s">
        <v>1583</v>
      </c>
      <c r="K27" s="1" t="s">
        <v>7268</v>
      </c>
      <c r="L27" s="1" t="s">
        <v>1598</v>
      </c>
      <c r="M27" s="1"/>
      <c r="N27" s="1" t="s">
        <v>414</v>
      </c>
      <c r="O27" s="1" t="s">
        <v>42</v>
      </c>
      <c r="P27" s="1" t="s">
        <v>11</v>
      </c>
      <c r="Q27" s="1">
        <v>1210</v>
      </c>
      <c r="R27" s="1" t="s">
        <v>5356</v>
      </c>
      <c r="S27" s="1" t="s">
        <v>391</v>
      </c>
      <c r="T27" s="1" t="s">
        <v>414</v>
      </c>
      <c r="V27" s="2" t="s">
        <v>21</v>
      </c>
      <c r="W27" s="2">
        <v>5</v>
      </c>
      <c r="X27" s="27" t="s">
        <v>6792</v>
      </c>
      <c r="Y27" s="2" t="s">
        <v>3019</v>
      </c>
      <c r="AA27" s="2" t="s">
        <v>3019</v>
      </c>
      <c r="AB27" s="2" t="s">
        <v>3019</v>
      </c>
      <c r="AC27" s="1" t="s">
        <v>3019</v>
      </c>
      <c r="AD27" s="1" t="s">
        <v>3019</v>
      </c>
      <c r="AE27" s="1" t="s">
        <v>3019</v>
      </c>
      <c r="AF27" s="1" t="s">
        <v>3019</v>
      </c>
      <c r="AH27" s="1" t="s">
        <v>3019</v>
      </c>
    </row>
    <row r="28" spans="1:34">
      <c r="A28" s="1">
        <v>1260</v>
      </c>
      <c r="B28" s="1" t="s">
        <v>5476</v>
      </c>
      <c r="C28" s="2" t="str">
        <f>IF(LEN(D28)&gt;0,D28&amp;"-"&amp;IF(E28&lt;10,"0","")&amp;E28,"")</f>
        <v/>
      </c>
      <c r="D28" s="2" t="s">
        <v>3019</v>
      </c>
      <c r="E28" s="88" t="s">
        <v>3019</v>
      </c>
      <c r="J28" s="1" t="s">
        <v>3019</v>
      </c>
      <c r="K28" s="1" t="s">
        <v>3019</v>
      </c>
      <c r="L28" s="1" t="s">
        <v>3019</v>
      </c>
      <c r="M28" s="1" t="s">
        <v>3019</v>
      </c>
      <c r="N28" s="1" t="s">
        <v>417</v>
      </c>
      <c r="O28" s="1" t="s">
        <v>415</v>
      </c>
      <c r="P28" s="1" t="s">
        <v>43</v>
      </c>
      <c r="Q28" s="1">
        <v>1220</v>
      </c>
      <c r="R28" s="1" t="s">
        <v>1514</v>
      </c>
      <c r="S28" s="1" t="s">
        <v>416</v>
      </c>
      <c r="T28" s="1" t="s">
        <v>417</v>
      </c>
      <c r="V28" s="2" t="s">
        <v>21</v>
      </c>
      <c r="W28" s="2">
        <v>2</v>
      </c>
      <c r="X28" s="27" t="s">
        <v>6793</v>
      </c>
      <c r="Y28" s="2" t="s">
        <v>3019</v>
      </c>
      <c r="AA28" s="2" t="s">
        <v>3019</v>
      </c>
      <c r="AB28" s="2" t="s">
        <v>3019</v>
      </c>
      <c r="AC28" s="1" t="s">
        <v>3019</v>
      </c>
      <c r="AD28" s="1" t="s">
        <v>3019</v>
      </c>
      <c r="AE28" s="1" t="s">
        <v>3019</v>
      </c>
      <c r="AF28" s="1" t="s">
        <v>3019</v>
      </c>
      <c r="AH28" s="1" t="s">
        <v>3019</v>
      </c>
    </row>
    <row r="29" spans="1:34">
      <c r="A29" s="1">
        <v>1270</v>
      </c>
      <c r="B29" s="1" t="s">
        <v>5476</v>
      </c>
      <c r="C29" s="2" t="str">
        <f>IF(LEN(D29)&gt;0,D29&amp;"-"&amp;IF(E29&lt;10,"0","")&amp;E29,"")</f>
        <v>NC00-19</v>
      </c>
      <c r="D29" s="2" t="s">
        <v>7295</v>
      </c>
      <c r="E29" s="88">
        <v>19</v>
      </c>
      <c r="F29" s="2">
        <v>1</v>
      </c>
      <c r="G29" s="2" t="s">
        <v>21</v>
      </c>
      <c r="H29" s="1" t="s">
        <v>418</v>
      </c>
      <c r="I29" s="1" t="s">
        <v>11</v>
      </c>
      <c r="J29" s="1" t="s">
        <v>1583</v>
      </c>
      <c r="K29" s="1" t="s">
        <v>7269</v>
      </c>
      <c r="L29" s="1" t="s">
        <v>1590</v>
      </c>
      <c r="M29" s="1"/>
      <c r="N29" s="1" t="s">
        <v>419</v>
      </c>
      <c r="O29" s="1" t="s">
        <v>45</v>
      </c>
      <c r="P29" s="1" t="s">
        <v>11</v>
      </c>
      <c r="Q29" s="1">
        <v>1230</v>
      </c>
      <c r="R29" s="1" t="s">
        <v>1515</v>
      </c>
      <c r="S29" s="1" t="s">
        <v>418</v>
      </c>
      <c r="T29" s="1" t="s">
        <v>419</v>
      </c>
      <c r="V29" s="2" t="s">
        <v>21</v>
      </c>
      <c r="W29" s="2">
        <v>3</v>
      </c>
      <c r="X29" s="27" t="s">
        <v>6572</v>
      </c>
      <c r="Y29" s="2">
        <v>1030</v>
      </c>
      <c r="Z29" s="1" t="s">
        <v>1094</v>
      </c>
      <c r="AA29" s="2" t="s">
        <v>21</v>
      </c>
      <c r="AB29" s="2">
        <v>1</v>
      </c>
      <c r="AC29" s="1" t="s">
        <v>1095</v>
      </c>
      <c r="AD29" s="1" t="s">
        <v>1589</v>
      </c>
      <c r="AE29" s="1" t="s">
        <v>1096</v>
      </c>
      <c r="AF29" s="1" t="s">
        <v>1591</v>
      </c>
      <c r="AH29" s="1" t="s">
        <v>3901</v>
      </c>
    </row>
    <row r="30" spans="1:34">
      <c r="A30" s="1">
        <v>1280</v>
      </c>
      <c r="B30" s="1" t="s">
        <v>5476</v>
      </c>
      <c r="C30" s="2" t="str">
        <f>IF(LEN(D30)&gt;0,D30&amp;"-"&amp;IF(E30&lt;10,"0","")&amp;E30,"")</f>
        <v>NC00-20</v>
      </c>
      <c r="D30" s="2" t="s">
        <v>7295</v>
      </c>
      <c r="E30" s="88">
        <v>20</v>
      </c>
      <c r="F30" s="2">
        <v>1</v>
      </c>
      <c r="G30" s="2" t="s">
        <v>16</v>
      </c>
      <c r="H30" s="1" t="s">
        <v>420</v>
      </c>
      <c r="I30" s="1" t="s">
        <v>11</v>
      </c>
      <c r="J30" s="1" t="s">
        <v>1583</v>
      </c>
      <c r="K30" s="1" t="s">
        <v>7270</v>
      </c>
      <c r="L30" s="1" t="s">
        <v>1653</v>
      </c>
      <c r="M30" s="1"/>
      <c r="N30" s="1" t="s">
        <v>421</v>
      </c>
      <c r="O30" s="1" t="s">
        <v>48</v>
      </c>
      <c r="P30" s="1" t="s">
        <v>11</v>
      </c>
      <c r="Q30" s="1">
        <v>1240</v>
      </c>
      <c r="R30" s="1" t="s">
        <v>1097</v>
      </c>
      <c r="S30" s="1" t="s">
        <v>420</v>
      </c>
      <c r="T30" s="1" t="s">
        <v>421</v>
      </c>
      <c r="V30" s="2" t="s">
        <v>16</v>
      </c>
      <c r="W30" s="2">
        <v>3</v>
      </c>
      <c r="X30" s="27" t="s">
        <v>6794</v>
      </c>
      <c r="Y30" s="2" t="s">
        <v>3019</v>
      </c>
      <c r="AA30" s="2" t="s">
        <v>3019</v>
      </c>
      <c r="AB30" s="2" t="s">
        <v>3019</v>
      </c>
      <c r="AC30" s="1" t="s">
        <v>3019</v>
      </c>
      <c r="AD30" s="1" t="s">
        <v>3019</v>
      </c>
      <c r="AE30" s="1" t="s">
        <v>3019</v>
      </c>
      <c r="AF30" s="1" t="s">
        <v>3019</v>
      </c>
      <c r="AH30" s="1" t="s">
        <v>3019</v>
      </c>
    </row>
    <row r="31" spans="1:34">
      <c r="A31" s="1">
        <v>1290</v>
      </c>
      <c r="B31" s="1" t="s">
        <v>5476</v>
      </c>
      <c r="C31" s="2" t="str">
        <f>IF(LEN(D31)&gt;0,D31&amp;"-"&amp;IF(E31&lt;10,"0","")&amp;E31,"")</f>
        <v>NC00-21</v>
      </c>
      <c r="D31" s="2" t="s">
        <v>7295</v>
      </c>
      <c r="E31" s="88">
        <v>21</v>
      </c>
      <c r="F31" s="2">
        <v>1</v>
      </c>
      <c r="G31" s="2" t="s">
        <v>21</v>
      </c>
      <c r="H31" s="1" t="s">
        <v>423</v>
      </c>
      <c r="I31" s="1" t="s">
        <v>11</v>
      </c>
      <c r="J31" s="1" t="s">
        <v>1583</v>
      </c>
      <c r="K31" s="1" t="s">
        <v>7271</v>
      </c>
      <c r="L31" s="1" t="s">
        <v>1614</v>
      </c>
      <c r="M31" s="1"/>
      <c r="N31" s="1" t="s">
        <v>4061</v>
      </c>
      <c r="O31" s="1" t="s">
        <v>422</v>
      </c>
      <c r="P31" s="1" t="s">
        <v>11</v>
      </c>
      <c r="Q31" s="1">
        <v>1250</v>
      </c>
      <c r="R31" s="1" t="s">
        <v>1098</v>
      </c>
      <c r="S31" s="1" t="s">
        <v>423</v>
      </c>
      <c r="T31" s="1" t="s">
        <v>4061</v>
      </c>
      <c r="V31" s="2" t="s">
        <v>21</v>
      </c>
      <c r="W31" s="2">
        <v>3</v>
      </c>
      <c r="X31" s="27" t="s">
        <v>6573</v>
      </c>
      <c r="Y31" s="2">
        <v>1070</v>
      </c>
      <c r="Z31" s="1" t="s">
        <v>1099</v>
      </c>
      <c r="AA31" s="2" t="s">
        <v>21</v>
      </c>
      <c r="AB31" s="2">
        <v>1</v>
      </c>
      <c r="AC31" s="1" t="s">
        <v>1100</v>
      </c>
      <c r="AD31" s="1" t="s">
        <v>1613</v>
      </c>
      <c r="AE31" s="1" t="s">
        <v>1101</v>
      </c>
      <c r="AF31" s="1" t="s">
        <v>1615</v>
      </c>
      <c r="AH31" s="1" t="s">
        <v>3902</v>
      </c>
    </row>
    <row r="32" spans="1:34">
      <c r="A32" s="1">
        <v>1300</v>
      </c>
      <c r="B32" s="1" t="s">
        <v>5476</v>
      </c>
      <c r="C32" s="2" t="str">
        <f>IF(LEN(D32)&gt;0,D32&amp;"-"&amp;IF(E32&lt;10,"0","")&amp;E32,"")</f>
        <v>NC00-22</v>
      </c>
      <c r="D32" s="2" t="s">
        <v>7295</v>
      </c>
      <c r="E32" s="88">
        <v>22</v>
      </c>
      <c r="F32" s="2">
        <v>1</v>
      </c>
      <c r="G32" s="2" t="s">
        <v>21</v>
      </c>
      <c r="H32" s="1" t="s">
        <v>57</v>
      </c>
      <c r="I32" s="1" t="s">
        <v>11</v>
      </c>
      <c r="J32" s="1" t="s">
        <v>1583</v>
      </c>
      <c r="K32" s="1" t="s">
        <v>7272</v>
      </c>
      <c r="L32" s="1" t="s">
        <v>1598</v>
      </c>
      <c r="M32" s="1"/>
      <c r="N32" s="1" t="s">
        <v>424</v>
      </c>
      <c r="O32" s="1" t="s">
        <v>55</v>
      </c>
      <c r="P32" s="1" t="s">
        <v>11</v>
      </c>
      <c r="Q32" s="1">
        <v>1260</v>
      </c>
      <c r="R32" s="1" t="s">
        <v>1102</v>
      </c>
      <c r="S32" s="1" t="s">
        <v>57</v>
      </c>
      <c r="T32" s="1" t="s">
        <v>424</v>
      </c>
      <c r="V32" s="2" t="s">
        <v>21</v>
      </c>
      <c r="W32" s="2">
        <v>3</v>
      </c>
      <c r="X32" s="27" t="s">
        <v>6574</v>
      </c>
      <c r="Y32" s="2">
        <v>1040</v>
      </c>
      <c r="Z32" s="1" t="s">
        <v>1103</v>
      </c>
      <c r="AA32" s="2" t="s">
        <v>21</v>
      </c>
      <c r="AB32" s="2">
        <v>1</v>
      </c>
      <c r="AC32" s="1" t="s">
        <v>1104</v>
      </c>
      <c r="AD32" s="1" t="s">
        <v>1597</v>
      </c>
      <c r="AE32" s="1" t="s">
        <v>1105</v>
      </c>
      <c r="AF32" s="1" t="s">
        <v>1599</v>
      </c>
      <c r="AH32" s="1" t="s">
        <v>3903</v>
      </c>
    </row>
    <row r="33" spans="1:34">
      <c r="A33" s="1">
        <v>1310</v>
      </c>
      <c r="B33" s="1" t="s">
        <v>5476</v>
      </c>
      <c r="C33" s="2" t="str">
        <f>IF(LEN(D33)&gt;0,D33&amp;"-"&amp;IF(E33&lt;10,"0","")&amp;E33,"")</f>
        <v/>
      </c>
      <c r="D33" s="2" t="s">
        <v>3019</v>
      </c>
      <c r="E33" s="88" t="s">
        <v>3019</v>
      </c>
      <c r="J33" s="1" t="s">
        <v>3019</v>
      </c>
      <c r="K33" s="1" t="s">
        <v>3019</v>
      </c>
      <c r="L33" s="1" t="s">
        <v>3019</v>
      </c>
      <c r="M33" s="1" t="s">
        <v>3019</v>
      </c>
      <c r="N33" s="1" t="s">
        <v>5374</v>
      </c>
      <c r="Q33" s="1" t="s">
        <v>3019</v>
      </c>
      <c r="Y33" s="2">
        <v>1050</v>
      </c>
      <c r="Z33" s="1" t="s">
        <v>3816</v>
      </c>
      <c r="AA33" s="2" t="s">
        <v>16</v>
      </c>
      <c r="AB33" s="2">
        <v>1</v>
      </c>
      <c r="AC33" s="1" t="s">
        <v>1605</v>
      </c>
      <c r="AD33" s="1" t="s">
        <v>1606</v>
      </c>
      <c r="AE33" s="1" t="s">
        <v>1608</v>
      </c>
      <c r="AF33" s="1" t="s">
        <v>1609</v>
      </c>
      <c r="AH33" s="1" t="s">
        <v>4920</v>
      </c>
    </row>
    <row r="34" spans="1:34">
      <c r="A34" s="1">
        <v>1320</v>
      </c>
      <c r="B34" s="1" t="s">
        <v>5476</v>
      </c>
      <c r="C34" s="2" t="str">
        <f>IF(LEN(D34)&gt;0,D34&amp;"-"&amp;IF(E34&lt;10,"0","")&amp;E34,"")</f>
        <v>NC00-23</v>
      </c>
      <c r="D34" s="2" t="s">
        <v>7295</v>
      </c>
      <c r="E34" s="88">
        <v>23</v>
      </c>
      <c r="F34" s="2">
        <v>1</v>
      </c>
      <c r="G34" s="2" t="s">
        <v>16</v>
      </c>
      <c r="H34" s="1" t="s">
        <v>4063</v>
      </c>
      <c r="I34" s="1" t="s">
        <v>11</v>
      </c>
      <c r="J34" s="1" t="s">
        <v>1583</v>
      </c>
      <c r="K34" s="1" t="s">
        <v>7273</v>
      </c>
      <c r="L34" s="1" t="s">
        <v>1614</v>
      </c>
      <c r="M34" s="1"/>
      <c r="N34" s="1" t="s">
        <v>4064</v>
      </c>
      <c r="O34" s="1" t="s">
        <v>4062</v>
      </c>
      <c r="P34" s="1" t="s">
        <v>11</v>
      </c>
      <c r="Q34" s="1">
        <v>1270</v>
      </c>
      <c r="R34" s="1" t="s">
        <v>1106</v>
      </c>
      <c r="S34" s="1" t="s">
        <v>4063</v>
      </c>
      <c r="T34" s="1" t="s">
        <v>4064</v>
      </c>
      <c r="V34" s="2" t="s">
        <v>16</v>
      </c>
      <c r="W34" s="2">
        <v>3</v>
      </c>
      <c r="X34" s="27" t="s">
        <v>6795</v>
      </c>
      <c r="Y34" s="2" t="s">
        <v>3019</v>
      </c>
      <c r="AA34" s="2" t="s">
        <v>3019</v>
      </c>
      <c r="AB34" s="2" t="s">
        <v>3019</v>
      </c>
      <c r="AC34" s="1" t="s">
        <v>3019</v>
      </c>
      <c r="AD34" s="1" t="s">
        <v>3019</v>
      </c>
      <c r="AE34" s="1" t="s">
        <v>3019</v>
      </c>
      <c r="AF34" s="1" t="s">
        <v>3019</v>
      </c>
      <c r="AH34" s="1" t="s">
        <v>3019</v>
      </c>
    </row>
    <row r="35" spans="1:34">
      <c r="A35" s="1">
        <v>1330</v>
      </c>
      <c r="B35" s="1" t="s">
        <v>5476</v>
      </c>
      <c r="C35" s="2" t="str">
        <f>IF(LEN(D35)&gt;0,D35&amp;"-"&amp;IF(E35&lt;10,"0","")&amp;E35,"")</f>
        <v>NC00-24</v>
      </c>
      <c r="D35" s="2" t="s">
        <v>7295</v>
      </c>
      <c r="E35" s="88">
        <v>24</v>
      </c>
      <c r="F35" s="2">
        <v>1</v>
      </c>
      <c r="G35" s="2" t="s">
        <v>16</v>
      </c>
      <c r="H35" s="1" t="s">
        <v>855</v>
      </c>
      <c r="I35" s="1" t="s">
        <v>11</v>
      </c>
      <c r="J35" s="1" t="s">
        <v>1583</v>
      </c>
      <c r="K35" s="1" t="s">
        <v>7274</v>
      </c>
      <c r="L35" s="1" t="s">
        <v>1614</v>
      </c>
      <c r="M35" s="1"/>
      <c r="N35" s="1" t="s">
        <v>856</v>
      </c>
      <c r="O35" s="1" t="s">
        <v>60</v>
      </c>
      <c r="P35" s="1" t="s">
        <v>11</v>
      </c>
      <c r="Q35" s="1">
        <v>1280</v>
      </c>
      <c r="R35" s="1" t="s">
        <v>1107</v>
      </c>
      <c r="S35" s="1" t="s">
        <v>855</v>
      </c>
      <c r="T35" s="1" t="s">
        <v>856</v>
      </c>
      <c r="V35" s="2" t="s">
        <v>16</v>
      </c>
      <c r="W35" s="2">
        <v>3</v>
      </c>
      <c r="X35" s="27" t="s">
        <v>6796</v>
      </c>
      <c r="Y35" s="2" t="s">
        <v>3019</v>
      </c>
      <c r="AA35" s="2" t="s">
        <v>3019</v>
      </c>
      <c r="AB35" s="2" t="s">
        <v>3019</v>
      </c>
      <c r="AC35" s="1" t="s">
        <v>3019</v>
      </c>
      <c r="AD35" s="1" t="s">
        <v>3019</v>
      </c>
      <c r="AE35" s="1" t="s">
        <v>3019</v>
      </c>
      <c r="AF35" s="1" t="s">
        <v>3019</v>
      </c>
      <c r="AH35" s="1" t="s">
        <v>3019</v>
      </c>
    </row>
    <row r="36" spans="1:34">
      <c r="A36" s="1">
        <v>1340</v>
      </c>
      <c r="B36" s="1" t="s">
        <v>5476</v>
      </c>
      <c r="C36" s="2" t="str">
        <f>IF(LEN(D36)&gt;0,D36&amp;"-"&amp;IF(E36&lt;10,"0","")&amp;E36,"")</f>
        <v>NC00-25</v>
      </c>
      <c r="D36" s="2" t="s">
        <v>7295</v>
      </c>
      <c r="E36" s="88">
        <v>25</v>
      </c>
      <c r="F36" s="2">
        <v>1</v>
      </c>
      <c r="G36" s="2" t="s">
        <v>21</v>
      </c>
      <c r="H36" s="1" t="s">
        <v>426</v>
      </c>
      <c r="I36" s="1" t="s">
        <v>11</v>
      </c>
      <c r="J36" s="1" t="s">
        <v>1583</v>
      </c>
      <c r="K36" s="1" t="s">
        <v>7275</v>
      </c>
      <c r="L36" s="1" t="s">
        <v>1614</v>
      </c>
      <c r="M36" s="1"/>
      <c r="N36" s="1" t="s">
        <v>4066</v>
      </c>
      <c r="O36" s="1" t="s">
        <v>425</v>
      </c>
      <c r="P36" s="1" t="s">
        <v>11</v>
      </c>
      <c r="Q36" s="1">
        <v>1290</v>
      </c>
      <c r="R36" s="1" t="s">
        <v>1108</v>
      </c>
      <c r="S36" s="1" t="s">
        <v>426</v>
      </c>
      <c r="T36" s="1" t="s">
        <v>4066</v>
      </c>
      <c r="U36" s="2" t="s">
        <v>5764</v>
      </c>
      <c r="V36" s="2" t="s">
        <v>21</v>
      </c>
      <c r="W36" s="2">
        <v>3</v>
      </c>
      <c r="X36" s="27" t="s">
        <v>6797</v>
      </c>
      <c r="Y36" s="2" t="s">
        <v>3019</v>
      </c>
      <c r="AA36" s="2" t="s">
        <v>3019</v>
      </c>
      <c r="AB36" s="2" t="s">
        <v>3019</v>
      </c>
      <c r="AC36" s="1" t="s">
        <v>3019</v>
      </c>
      <c r="AD36" s="1" t="s">
        <v>3019</v>
      </c>
      <c r="AE36" s="1" t="s">
        <v>3019</v>
      </c>
      <c r="AF36" s="1" t="s">
        <v>3019</v>
      </c>
      <c r="AH36" s="1" t="s">
        <v>3019</v>
      </c>
    </row>
    <row r="37" spans="1:34">
      <c r="A37" s="1">
        <v>1350</v>
      </c>
      <c r="B37" s="1" t="s">
        <v>5476</v>
      </c>
      <c r="C37" s="2" t="str">
        <f>IF(LEN(D37)&gt;0,D37&amp;"-"&amp;IF(E37&lt;10,"0","")&amp;E37,"")</f>
        <v>NC00-26</v>
      </c>
      <c r="D37" s="2" t="s">
        <v>7295</v>
      </c>
      <c r="E37" s="88">
        <v>26</v>
      </c>
      <c r="F37" s="2">
        <v>1</v>
      </c>
      <c r="G37" s="2" t="s">
        <v>21</v>
      </c>
      <c r="H37" s="1" t="s">
        <v>62</v>
      </c>
      <c r="I37" s="1" t="s">
        <v>11</v>
      </c>
      <c r="J37" s="1" t="s">
        <v>1583</v>
      </c>
      <c r="K37" s="1" t="s">
        <v>7276</v>
      </c>
      <c r="L37" s="1" t="s">
        <v>1614</v>
      </c>
      <c r="M37" s="1"/>
      <c r="N37" s="1" t="s">
        <v>4067</v>
      </c>
      <c r="O37" s="1" t="s">
        <v>428</v>
      </c>
      <c r="P37" s="1" t="s">
        <v>11</v>
      </c>
      <c r="Q37" s="1">
        <v>1300</v>
      </c>
      <c r="R37" s="1" t="s">
        <v>1109</v>
      </c>
      <c r="S37" s="1" t="s">
        <v>62</v>
      </c>
      <c r="T37" s="1" t="s">
        <v>4067</v>
      </c>
      <c r="U37" s="2" t="s">
        <v>5764</v>
      </c>
      <c r="V37" s="2" t="s">
        <v>21</v>
      </c>
      <c r="W37" s="2">
        <v>3</v>
      </c>
      <c r="X37" s="27" t="s">
        <v>6798</v>
      </c>
      <c r="Y37" s="2" t="s">
        <v>3019</v>
      </c>
      <c r="AA37" s="2" t="s">
        <v>3019</v>
      </c>
      <c r="AB37" s="2" t="s">
        <v>3019</v>
      </c>
      <c r="AC37" s="1" t="s">
        <v>3019</v>
      </c>
      <c r="AD37" s="1" t="s">
        <v>3019</v>
      </c>
      <c r="AE37" s="1" t="s">
        <v>3019</v>
      </c>
      <c r="AF37" s="1" t="s">
        <v>3019</v>
      </c>
      <c r="AH37" s="1" t="s">
        <v>3019</v>
      </c>
    </row>
    <row r="38" spans="1:34">
      <c r="A38" s="1">
        <v>1360</v>
      </c>
      <c r="B38" s="1" t="s">
        <v>5476</v>
      </c>
      <c r="C38" s="2" t="str">
        <f>IF(LEN(D38)&gt;0,D38&amp;"-"&amp;IF(E38&lt;10,"0","")&amp;E38,"")</f>
        <v/>
      </c>
      <c r="D38" s="2" t="s">
        <v>3019</v>
      </c>
      <c r="E38" s="88" t="s">
        <v>3019</v>
      </c>
      <c r="J38" s="1" t="s">
        <v>3019</v>
      </c>
      <c r="K38" s="1" t="s">
        <v>3019</v>
      </c>
      <c r="L38" s="1" t="s">
        <v>3019</v>
      </c>
      <c r="M38" s="1" t="s">
        <v>3019</v>
      </c>
      <c r="N38" s="1" t="s">
        <v>546</v>
      </c>
      <c r="O38" s="1" t="s">
        <v>145</v>
      </c>
      <c r="P38" s="1" t="s">
        <v>19</v>
      </c>
      <c r="Q38" s="1">
        <v>1990</v>
      </c>
      <c r="R38" s="1" t="s">
        <v>1527</v>
      </c>
      <c r="S38" s="1" t="s">
        <v>544</v>
      </c>
      <c r="T38" s="1" t="s">
        <v>545</v>
      </c>
      <c r="V38" s="2" t="s">
        <v>16</v>
      </c>
      <c r="W38" s="2">
        <v>4</v>
      </c>
      <c r="X38" s="27" t="s">
        <v>6615</v>
      </c>
      <c r="Y38" s="2">
        <v>1420</v>
      </c>
      <c r="AA38" s="2" t="s">
        <v>16</v>
      </c>
      <c r="AB38" s="2" t="s">
        <v>3019</v>
      </c>
      <c r="AC38" s="1" t="s">
        <v>3019</v>
      </c>
      <c r="AD38" s="1" t="s">
        <v>3019</v>
      </c>
      <c r="AE38" s="1" t="s">
        <v>3019</v>
      </c>
      <c r="AF38" s="1" t="s">
        <v>3019</v>
      </c>
      <c r="AH38" s="1" t="s">
        <v>5773</v>
      </c>
    </row>
    <row r="39" spans="1:34">
      <c r="A39" s="1">
        <v>1370</v>
      </c>
      <c r="B39" s="1" t="s">
        <v>5476</v>
      </c>
      <c r="C39" s="2" t="str">
        <f>IF(LEN(D39)&gt;0,D39&amp;"-"&amp;IF(E39&lt;10,"0","")&amp;E39,"")</f>
        <v>NC00-27</v>
      </c>
      <c r="D39" s="2" t="s">
        <v>7295</v>
      </c>
      <c r="E39" s="88">
        <v>27</v>
      </c>
      <c r="F39" s="2">
        <v>1</v>
      </c>
      <c r="G39" s="2" t="s">
        <v>16</v>
      </c>
      <c r="H39" s="1" t="s">
        <v>7279</v>
      </c>
      <c r="I39" s="1" t="s">
        <v>11</v>
      </c>
      <c r="J39" s="1" t="s">
        <v>1583</v>
      </c>
      <c r="K39" s="1" t="s">
        <v>7277</v>
      </c>
      <c r="L39" s="1" t="s">
        <v>1663</v>
      </c>
      <c r="M39" s="1"/>
      <c r="N39" s="1" t="s">
        <v>548</v>
      </c>
      <c r="O39" s="1" t="s">
        <v>146</v>
      </c>
      <c r="P39" s="1" t="s">
        <v>11</v>
      </c>
      <c r="Q39" s="1">
        <v>2000</v>
      </c>
      <c r="R39" s="1" t="s">
        <v>1243</v>
      </c>
      <c r="S39" s="1" t="s">
        <v>547</v>
      </c>
      <c r="T39" s="1" t="s">
        <v>548</v>
      </c>
      <c r="V39" s="2" t="s">
        <v>16</v>
      </c>
      <c r="W39" s="2">
        <v>5</v>
      </c>
      <c r="X39" s="27" t="s">
        <v>6616</v>
      </c>
      <c r="Y39" s="2">
        <v>1430</v>
      </c>
      <c r="Z39" s="1" t="s">
        <v>1225</v>
      </c>
      <c r="AA39" s="2" t="s">
        <v>16</v>
      </c>
      <c r="AB39" s="2">
        <v>1</v>
      </c>
      <c r="AC39" s="1" t="s">
        <v>1226</v>
      </c>
      <c r="AD39" s="1" t="s">
        <v>1662</v>
      </c>
      <c r="AE39" s="1" t="s">
        <v>1227</v>
      </c>
      <c r="AF39" s="1" t="s">
        <v>548</v>
      </c>
      <c r="AH39" s="1" t="s">
        <v>3948</v>
      </c>
    </row>
    <row r="40" spans="1:34">
      <c r="A40" s="1">
        <v>1380</v>
      </c>
      <c r="B40" s="1" t="s">
        <v>5476</v>
      </c>
      <c r="C40" s="2" t="str">
        <f>IF(LEN(D40)&gt;0,D40&amp;"-"&amp;IF(E40&lt;10,"0","")&amp;E40,"")</f>
        <v>NC00-28</v>
      </c>
      <c r="D40" s="2" t="s">
        <v>7295</v>
      </c>
      <c r="E40" s="88">
        <v>28</v>
      </c>
      <c r="F40" s="2">
        <v>1</v>
      </c>
      <c r="G40" s="2" t="s">
        <v>16</v>
      </c>
      <c r="H40" s="1" t="s">
        <v>7280</v>
      </c>
      <c r="I40" s="1" t="s">
        <v>11</v>
      </c>
      <c r="J40" s="1" t="s">
        <v>1583</v>
      </c>
      <c r="K40" s="1" t="s">
        <v>7278</v>
      </c>
      <c r="L40" s="1" t="s">
        <v>1653</v>
      </c>
      <c r="M40" s="1"/>
      <c r="N40" s="1" t="s">
        <v>550</v>
      </c>
      <c r="O40" s="1" t="s">
        <v>148</v>
      </c>
      <c r="P40" s="1" t="s">
        <v>11</v>
      </c>
      <c r="Q40" s="1">
        <v>2010</v>
      </c>
      <c r="R40" s="1" t="s">
        <v>1246</v>
      </c>
      <c r="S40" s="1" t="s">
        <v>549</v>
      </c>
      <c r="T40" s="1" t="s">
        <v>550</v>
      </c>
      <c r="V40" s="2" t="s">
        <v>16</v>
      </c>
      <c r="W40" s="2">
        <v>5</v>
      </c>
      <c r="X40" s="27" t="s">
        <v>6826</v>
      </c>
      <c r="Y40" s="2" t="s">
        <v>3019</v>
      </c>
      <c r="AA40" s="2" t="s">
        <v>3019</v>
      </c>
      <c r="AB40" s="2" t="s">
        <v>3019</v>
      </c>
      <c r="AC40" s="1" t="s">
        <v>3019</v>
      </c>
      <c r="AD40" s="1" t="s">
        <v>3019</v>
      </c>
      <c r="AE40" s="1" t="s">
        <v>3019</v>
      </c>
      <c r="AF40" s="1" t="s">
        <v>3019</v>
      </c>
      <c r="AH40" s="1" t="s">
        <v>3019</v>
      </c>
    </row>
    <row r="41" spans="1:34">
      <c r="A41" s="1">
        <v>1390</v>
      </c>
      <c r="B41" s="1" t="s">
        <v>5476</v>
      </c>
      <c r="C41" s="2" t="str">
        <f>IF(LEN(D41)&gt;0,D41&amp;"-"&amp;IF(E41&lt;10,"0","")&amp;E41,"")</f>
        <v/>
      </c>
      <c r="D41" s="2" t="s">
        <v>3019</v>
      </c>
      <c r="E41" s="88" t="s">
        <v>3019</v>
      </c>
      <c r="J41" s="1" t="s">
        <v>3019</v>
      </c>
      <c r="K41" s="1" t="s">
        <v>3019</v>
      </c>
      <c r="L41" s="1" t="s">
        <v>3019</v>
      </c>
      <c r="M41" s="1" t="s">
        <v>3019</v>
      </c>
      <c r="N41" s="1" t="s">
        <v>653</v>
      </c>
      <c r="O41" s="1" t="s">
        <v>651</v>
      </c>
      <c r="P41" s="1" t="s">
        <v>19</v>
      </c>
      <c r="Q41" s="1">
        <v>3430</v>
      </c>
      <c r="R41" s="1" t="s">
        <v>1539</v>
      </c>
      <c r="S41" s="1" t="s">
        <v>4156</v>
      </c>
      <c r="T41" s="1" t="s">
        <v>652</v>
      </c>
      <c r="V41" s="2" t="s">
        <v>16</v>
      </c>
      <c r="W41" s="2">
        <v>4</v>
      </c>
      <c r="X41" s="27" t="s">
        <v>6638</v>
      </c>
      <c r="Y41" s="2">
        <v>1150</v>
      </c>
      <c r="Z41" s="1" t="s">
        <v>1317</v>
      </c>
      <c r="AA41" s="2" t="s">
        <v>16</v>
      </c>
      <c r="AB41" s="2">
        <v>2</v>
      </c>
      <c r="AC41" s="1" t="s">
        <v>2138</v>
      </c>
      <c r="AD41" s="1" t="s">
        <v>2139</v>
      </c>
      <c r="AE41" s="1" t="s">
        <v>1318</v>
      </c>
      <c r="AF41" s="1" t="s">
        <v>2140</v>
      </c>
      <c r="AH41" s="1" t="s">
        <v>3985</v>
      </c>
    </row>
    <row r="42" spans="1:34">
      <c r="A42" s="1">
        <v>1400</v>
      </c>
      <c r="B42" s="1" t="s">
        <v>5476</v>
      </c>
      <c r="C42" s="2" t="str">
        <f>IF(LEN(D42)&gt;0,D42&amp;"-"&amp;IF(E42&lt;10,"0","")&amp;E42,"")</f>
        <v>NC00-29</v>
      </c>
      <c r="D42" s="2" t="s">
        <v>7295</v>
      </c>
      <c r="E42" s="88">
        <v>29</v>
      </c>
      <c r="F42" s="2">
        <v>1</v>
      </c>
      <c r="G42" s="2" t="s">
        <v>21</v>
      </c>
      <c r="H42" s="1" t="s">
        <v>4157</v>
      </c>
      <c r="I42" s="1" t="s">
        <v>11</v>
      </c>
      <c r="J42" s="1" t="s">
        <v>1583</v>
      </c>
      <c r="K42" s="1" t="s">
        <v>7289</v>
      </c>
      <c r="L42" s="1" t="s">
        <v>1598</v>
      </c>
      <c r="M42" s="1"/>
      <c r="N42" s="1" t="s">
        <v>654</v>
      </c>
      <c r="O42" s="1" t="s">
        <v>241</v>
      </c>
      <c r="P42" s="1" t="s">
        <v>11</v>
      </c>
      <c r="Q42" s="1">
        <v>3440</v>
      </c>
      <c r="R42" s="1" t="s">
        <v>1331</v>
      </c>
      <c r="S42" s="1" t="s">
        <v>4157</v>
      </c>
      <c r="T42" s="1" t="s">
        <v>654</v>
      </c>
      <c r="V42" s="2" t="s">
        <v>21</v>
      </c>
      <c r="W42" s="2">
        <v>5</v>
      </c>
      <c r="X42" s="27" t="s">
        <v>6639</v>
      </c>
      <c r="Y42" s="2">
        <v>1160</v>
      </c>
      <c r="Z42" s="1" t="s">
        <v>1320</v>
      </c>
      <c r="AA42" s="2" t="s">
        <v>16</v>
      </c>
      <c r="AB42" s="2">
        <v>3</v>
      </c>
      <c r="AC42" s="1" t="s">
        <v>2144</v>
      </c>
      <c r="AD42" s="1" t="s">
        <v>2145</v>
      </c>
      <c r="AE42" s="1" t="s">
        <v>1321</v>
      </c>
      <c r="AF42" s="1" t="s">
        <v>2146</v>
      </c>
      <c r="AH42" s="1" t="s">
        <v>3986</v>
      </c>
    </row>
    <row r="43" spans="1:34">
      <c r="A43" s="1">
        <v>1410</v>
      </c>
      <c r="B43" s="1" t="s">
        <v>5476</v>
      </c>
      <c r="C43" s="2" t="str">
        <f>IF(LEN(D43)&gt;0,D43&amp;"-"&amp;IF(E43&lt;10,"0","")&amp;E43,"")</f>
        <v>NC00-30</v>
      </c>
      <c r="D43" s="2" t="s">
        <v>7295</v>
      </c>
      <c r="E43" s="88">
        <v>30</v>
      </c>
      <c r="F43" s="2">
        <v>1</v>
      </c>
      <c r="G43" s="2" t="s">
        <v>21</v>
      </c>
      <c r="H43" s="1" t="s">
        <v>4158</v>
      </c>
      <c r="I43" s="1" t="s">
        <v>11</v>
      </c>
      <c r="J43" s="1" t="s">
        <v>1583</v>
      </c>
      <c r="K43" s="1" t="s">
        <v>7290</v>
      </c>
      <c r="L43" s="1" t="s">
        <v>1598</v>
      </c>
      <c r="M43" s="1"/>
      <c r="N43" s="1" t="s">
        <v>655</v>
      </c>
      <c r="O43" s="1" t="s">
        <v>243</v>
      </c>
      <c r="P43" s="1" t="s">
        <v>11</v>
      </c>
      <c r="Q43" s="1">
        <v>3450</v>
      </c>
      <c r="R43" s="1" t="s">
        <v>1334</v>
      </c>
      <c r="S43" s="1" t="s">
        <v>4158</v>
      </c>
      <c r="T43" s="1" t="s">
        <v>655</v>
      </c>
      <c r="V43" s="2" t="s">
        <v>21</v>
      </c>
      <c r="W43" s="2">
        <v>5</v>
      </c>
      <c r="X43" s="27" t="s">
        <v>6640</v>
      </c>
      <c r="Y43" s="2">
        <v>1170</v>
      </c>
      <c r="Z43" s="1" t="s">
        <v>1323</v>
      </c>
      <c r="AA43" s="2" t="s">
        <v>16</v>
      </c>
      <c r="AB43" s="2">
        <v>3</v>
      </c>
      <c r="AC43" s="1" t="s">
        <v>2149</v>
      </c>
      <c r="AD43" s="1" t="s">
        <v>2150</v>
      </c>
      <c r="AE43" s="1" t="s">
        <v>1324</v>
      </c>
      <c r="AF43" s="1" t="s">
        <v>2151</v>
      </c>
      <c r="AH43" s="1" t="s">
        <v>3987</v>
      </c>
    </row>
    <row r="44" spans="1:34">
      <c r="A44" s="1">
        <v>1420</v>
      </c>
      <c r="B44" s="1" t="s">
        <v>5476</v>
      </c>
      <c r="C44" s="2" t="str">
        <f>IF(LEN(D44)&gt;0,D44&amp;"-"&amp;IF(E44&lt;10,"0","")&amp;E44,"")</f>
        <v>NC00-NC01</v>
      </c>
      <c r="D44" s="2" t="s">
        <v>7295</v>
      </c>
      <c r="E44" s="88" t="s">
        <v>7297</v>
      </c>
      <c r="F44" s="2">
        <v>1</v>
      </c>
      <c r="G44" s="2" t="s">
        <v>16</v>
      </c>
      <c r="H44" s="1" t="s">
        <v>5134</v>
      </c>
      <c r="I44" s="1" t="s">
        <v>7421</v>
      </c>
      <c r="J44" s="1" t="s">
        <v>1583</v>
      </c>
      <c r="K44" s="1" t="s">
        <v>7156</v>
      </c>
      <c r="L44" s="1" t="s">
        <v>5780</v>
      </c>
      <c r="M44" s="1" t="s">
        <v>7296</v>
      </c>
      <c r="N44" s="1" t="s">
        <v>952</v>
      </c>
      <c r="O44" s="1" t="s">
        <v>173</v>
      </c>
      <c r="P44" s="1" t="s">
        <v>19</v>
      </c>
      <c r="Q44" s="1">
        <v>2060</v>
      </c>
      <c r="R44" s="1" t="s">
        <v>1531</v>
      </c>
      <c r="S44" s="1" t="s">
        <v>951</v>
      </c>
      <c r="T44" s="1" t="s">
        <v>952</v>
      </c>
      <c r="V44" s="2" t="s">
        <v>16</v>
      </c>
      <c r="W44" s="2">
        <v>4</v>
      </c>
      <c r="X44" s="27" t="s">
        <v>6829</v>
      </c>
      <c r="Y44" s="2" t="s">
        <v>3019</v>
      </c>
      <c r="AA44" s="2" t="s">
        <v>3019</v>
      </c>
      <c r="AB44" s="2" t="s">
        <v>3019</v>
      </c>
      <c r="AC44" s="1" t="s">
        <v>3019</v>
      </c>
      <c r="AD44" s="1" t="s">
        <v>3019</v>
      </c>
      <c r="AE44" s="1" t="s">
        <v>3019</v>
      </c>
      <c r="AF44" s="1" t="s">
        <v>3019</v>
      </c>
      <c r="AH44" s="1" t="s">
        <v>3019</v>
      </c>
    </row>
    <row r="45" spans="1:34">
      <c r="A45" s="1">
        <v>1430</v>
      </c>
      <c r="B45" s="1" t="s">
        <v>5476</v>
      </c>
      <c r="C45" s="2" t="str">
        <f>IF(LEN(D45)&gt;0,D45&amp;"-"&amp;IF(E45&lt;10,"0","")&amp;E45,"")</f>
        <v>NC01-01</v>
      </c>
      <c r="D45" s="2" t="s">
        <v>7297</v>
      </c>
      <c r="E45" s="88">
        <v>1</v>
      </c>
      <c r="F45" s="2">
        <v>2</v>
      </c>
      <c r="G45" s="2" t="s">
        <v>16</v>
      </c>
      <c r="H45" s="1" t="s">
        <v>176</v>
      </c>
      <c r="I45" s="1" t="s">
        <v>11</v>
      </c>
      <c r="J45" s="1" t="s">
        <v>7296</v>
      </c>
      <c r="K45" s="1" t="s">
        <v>7128</v>
      </c>
      <c r="L45" s="1" t="s">
        <v>1614</v>
      </c>
      <c r="M45" s="1"/>
      <c r="N45" s="1" t="s">
        <v>4141</v>
      </c>
      <c r="O45" s="1" t="s">
        <v>175</v>
      </c>
      <c r="P45" s="1" t="s">
        <v>11</v>
      </c>
      <c r="Q45" s="1">
        <v>2070</v>
      </c>
      <c r="R45" s="1" t="s">
        <v>1270</v>
      </c>
      <c r="S45" s="1" t="s">
        <v>176</v>
      </c>
      <c r="T45" s="1" t="s">
        <v>4141</v>
      </c>
      <c r="V45" s="2" t="s">
        <v>16</v>
      </c>
      <c r="W45" s="2">
        <v>5</v>
      </c>
      <c r="X45" s="27" t="s">
        <v>6830</v>
      </c>
      <c r="Y45" s="2" t="s">
        <v>3019</v>
      </c>
      <c r="AA45" s="2" t="s">
        <v>3019</v>
      </c>
      <c r="AB45" s="2" t="s">
        <v>3019</v>
      </c>
      <c r="AC45" s="1" t="s">
        <v>3019</v>
      </c>
      <c r="AD45" s="1" t="s">
        <v>3019</v>
      </c>
      <c r="AE45" s="1" t="s">
        <v>3019</v>
      </c>
      <c r="AF45" s="1" t="s">
        <v>3019</v>
      </c>
      <c r="AH45" s="1" t="s">
        <v>3019</v>
      </c>
    </row>
    <row r="46" spans="1:34">
      <c r="A46" s="1">
        <v>1440</v>
      </c>
      <c r="B46" s="1" t="s">
        <v>5476</v>
      </c>
      <c r="C46" s="2" t="str">
        <f>IF(LEN(D46)&gt;0,D46&amp;"-"&amp;IF(E46&lt;10,"0","")&amp;E46,"")</f>
        <v>NC01-02</v>
      </c>
      <c r="D46" s="2" t="s">
        <v>7297</v>
      </c>
      <c r="E46" s="88">
        <v>2</v>
      </c>
      <c r="F46" s="2">
        <v>2</v>
      </c>
      <c r="G46" s="2" t="s">
        <v>16</v>
      </c>
      <c r="H46" s="1" t="s">
        <v>180</v>
      </c>
      <c r="I46" s="1" t="s">
        <v>11</v>
      </c>
      <c r="J46" s="1" t="s">
        <v>7296</v>
      </c>
      <c r="K46" s="1" t="s">
        <v>7129</v>
      </c>
      <c r="L46" s="1" t="s">
        <v>1614</v>
      </c>
      <c r="M46" s="1"/>
      <c r="N46" s="1" t="s">
        <v>4142</v>
      </c>
      <c r="O46" s="1" t="s">
        <v>179</v>
      </c>
      <c r="P46" s="1" t="s">
        <v>11</v>
      </c>
      <c r="Q46" s="1">
        <v>2080</v>
      </c>
      <c r="R46" s="1" t="s">
        <v>1272</v>
      </c>
      <c r="S46" s="1" t="s">
        <v>180</v>
      </c>
      <c r="T46" s="1" t="s">
        <v>4142</v>
      </c>
      <c r="V46" s="2" t="s">
        <v>16</v>
      </c>
      <c r="W46" s="2">
        <v>5</v>
      </c>
      <c r="X46" s="27" t="s">
        <v>6831</v>
      </c>
      <c r="Y46" s="2" t="s">
        <v>3019</v>
      </c>
      <c r="AA46" s="2" t="s">
        <v>3019</v>
      </c>
      <c r="AB46" s="2" t="s">
        <v>3019</v>
      </c>
      <c r="AC46" s="1" t="s">
        <v>3019</v>
      </c>
      <c r="AD46" s="1" t="s">
        <v>3019</v>
      </c>
      <c r="AE46" s="1" t="s">
        <v>3019</v>
      </c>
      <c r="AF46" s="1" t="s">
        <v>3019</v>
      </c>
      <c r="AH46" s="1" t="s">
        <v>3019</v>
      </c>
    </row>
    <row r="47" spans="1:34">
      <c r="A47" s="1">
        <v>1450</v>
      </c>
      <c r="B47" s="1" t="s">
        <v>5476</v>
      </c>
      <c r="C47" s="2" t="str">
        <f>IF(LEN(D47)&gt;0,D47&amp;"-"&amp;IF(E47&lt;10,"0","")&amp;E47,"")</f>
        <v>NC01-03</v>
      </c>
      <c r="D47" s="2" t="s">
        <v>7297</v>
      </c>
      <c r="E47" s="88">
        <v>3</v>
      </c>
      <c r="F47" s="2">
        <v>2</v>
      </c>
      <c r="G47" s="2" t="s">
        <v>16</v>
      </c>
      <c r="H47" s="1" t="s">
        <v>183</v>
      </c>
      <c r="I47" s="1" t="s">
        <v>11</v>
      </c>
      <c r="J47" s="1" t="s">
        <v>7296</v>
      </c>
      <c r="K47" s="1" t="s">
        <v>7130</v>
      </c>
      <c r="L47" s="1" t="s">
        <v>2362</v>
      </c>
      <c r="M47" s="1"/>
      <c r="N47" s="1" t="s">
        <v>956</v>
      </c>
      <c r="O47" s="1" t="s">
        <v>181</v>
      </c>
      <c r="P47" s="1" t="s">
        <v>11</v>
      </c>
      <c r="Q47" s="1">
        <v>2090</v>
      </c>
      <c r="R47" s="1" t="s">
        <v>1273</v>
      </c>
      <c r="S47" s="1" t="s">
        <v>183</v>
      </c>
      <c r="T47" s="1" t="s">
        <v>956</v>
      </c>
      <c r="V47" s="2" t="s">
        <v>16</v>
      </c>
      <c r="W47" s="2">
        <v>5</v>
      </c>
      <c r="X47" s="27" t="s">
        <v>6832</v>
      </c>
      <c r="Y47" s="2" t="s">
        <v>3019</v>
      </c>
      <c r="AA47" s="2" t="s">
        <v>3019</v>
      </c>
      <c r="AB47" s="2" t="s">
        <v>3019</v>
      </c>
      <c r="AC47" s="1" t="s">
        <v>3019</v>
      </c>
      <c r="AD47" s="1" t="s">
        <v>3019</v>
      </c>
      <c r="AE47" s="1" t="s">
        <v>3019</v>
      </c>
      <c r="AF47" s="1" t="s">
        <v>3019</v>
      </c>
      <c r="AH47" s="1" t="s">
        <v>3019</v>
      </c>
    </row>
    <row r="48" spans="1:34">
      <c r="A48" s="1">
        <v>1460</v>
      </c>
      <c r="B48" s="1" t="s">
        <v>5476</v>
      </c>
      <c r="C48" s="2" t="str">
        <f>IF(LEN(D48)&gt;0,D48&amp;"-"&amp;IF(E48&lt;10,"0","")&amp;E48,"")</f>
        <v>NC01-04</v>
      </c>
      <c r="D48" s="2" t="s">
        <v>7297</v>
      </c>
      <c r="E48" s="88">
        <v>4</v>
      </c>
      <c r="F48" s="2">
        <v>2</v>
      </c>
      <c r="G48" s="2" t="s">
        <v>16</v>
      </c>
      <c r="H48" s="1" t="s">
        <v>186</v>
      </c>
      <c r="I48" s="1" t="s">
        <v>11</v>
      </c>
      <c r="J48" s="1" t="s">
        <v>7296</v>
      </c>
      <c r="K48" s="1" t="s">
        <v>7131</v>
      </c>
      <c r="L48" s="1" t="s">
        <v>1598</v>
      </c>
      <c r="M48" s="1"/>
      <c r="N48" s="1" t="s">
        <v>958</v>
      </c>
      <c r="O48" s="1" t="s">
        <v>957</v>
      </c>
      <c r="P48" s="1" t="s">
        <v>11</v>
      </c>
      <c r="Q48" s="1">
        <v>2100</v>
      </c>
      <c r="R48" s="1" t="s">
        <v>1274</v>
      </c>
      <c r="S48" s="1" t="s">
        <v>186</v>
      </c>
      <c r="T48" s="1" t="s">
        <v>958</v>
      </c>
      <c r="V48" s="2" t="s">
        <v>16</v>
      </c>
      <c r="W48" s="2">
        <v>5</v>
      </c>
      <c r="X48" s="27" t="s">
        <v>6833</v>
      </c>
      <c r="Y48" s="2" t="s">
        <v>3019</v>
      </c>
      <c r="AA48" s="2" t="s">
        <v>3019</v>
      </c>
      <c r="AB48" s="2" t="s">
        <v>3019</v>
      </c>
      <c r="AC48" s="1" t="s">
        <v>3019</v>
      </c>
      <c r="AD48" s="1" t="s">
        <v>3019</v>
      </c>
      <c r="AE48" s="1" t="s">
        <v>3019</v>
      </c>
      <c r="AF48" s="1" t="s">
        <v>3019</v>
      </c>
      <c r="AH48" s="1" t="s">
        <v>3019</v>
      </c>
    </row>
    <row r="49" spans="1:34">
      <c r="A49" s="1">
        <v>1470</v>
      </c>
      <c r="B49" s="1" t="s">
        <v>5476</v>
      </c>
      <c r="C49" s="2" t="str">
        <f>IF(LEN(D49)&gt;0,D49&amp;"-"&amp;IF(E49&lt;10,"0","")&amp;E49,"")</f>
        <v>NC00-NC02</v>
      </c>
      <c r="D49" s="2" t="s">
        <v>7295</v>
      </c>
      <c r="E49" s="88" t="s">
        <v>7299</v>
      </c>
      <c r="F49" s="2">
        <v>1</v>
      </c>
      <c r="G49" s="2" t="s">
        <v>16</v>
      </c>
      <c r="H49" s="1" t="s">
        <v>5135</v>
      </c>
      <c r="I49" s="1" t="s">
        <v>19</v>
      </c>
      <c r="J49" s="1" t="s">
        <v>1583</v>
      </c>
      <c r="K49" s="1" t="s">
        <v>7156</v>
      </c>
      <c r="L49" s="1" t="s">
        <v>5780</v>
      </c>
      <c r="M49" s="1" t="s">
        <v>7298</v>
      </c>
      <c r="N49" s="1" t="s">
        <v>960</v>
      </c>
      <c r="O49" s="1" t="s">
        <v>187</v>
      </c>
      <c r="P49" s="1" t="s">
        <v>19</v>
      </c>
      <c r="Q49" s="1">
        <v>2110</v>
      </c>
      <c r="R49" s="1" t="s">
        <v>1532</v>
      </c>
      <c r="S49" s="1" t="s">
        <v>959</v>
      </c>
      <c r="T49" s="1" t="s">
        <v>960</v>
      </c>
      <c r="V49" s="2" t="s">
        <v>16</v>
      </c>
      <c r="W49" s="2">
        <v>4</v>
      </c>
      <c r="X49" s="27" t="s">
        <v>6834</v>
      </c>
      <c r="Y49" s="2" t="s">
        <v>3019</v>
      </c>
      <c r="AA49" s="2" t="s">
        <v>3019</v>
      </c>
      <c r="AB49" s="2" t="s">
        <v>3019</v>
      </c>
      <c r="AC49" s="1" t="s">
        <v>3019</v>
      </c>
      <c r="AD49" s="1" t="s">
        <v>3019</v>
      </c>
      <c r="AE49" s="1" t="s">
        <v>3019</v>
      </c>
      <c r="AF49" s="1" t="s">
        <v>3019</v>
      </c>
      <c r="AH49" s="1" t="s">
        <v>3019</v>
      </c>
    </row>
    <row r="50" spans="1:34">
      <c r="A50" s="1">
        <v>1480</v>
      </c>
      <c r="B50" s="1" t="s">
        <v>5476</v>
      </c>
      <c r="C50" s="2" t="str">
        <f>IF(LEN(D50)&gt;0,D50&amp;"-"&amp;IF(E50&lt;10,"0","")&amp;E50,"")</f>
        <v>NC02-01</v>
      </c>
      <c r="D50" s="2" t="s">
        <v>7299</v>
      </c>
      <c r="E50" s="88">
        <v>1</v>
      </c>
      <c r="F50" s="2">
        <v>2</v>
      </c>
      <c r="G50" s="2" t="s">
        <v>16</v>
      </c>
      <c r="H50" s="1" t="s">
        <v>176</v>
      </c>
      <c r="I50" s="1" t="s">
        <v>11</v>
      </c>
      <c r="J50" s="1" t="s">
        <v>7298</v>
      </c>
      <c r="K50" s="1" t="s">
        <v>7128</v>
      </c>
      <c r="L50" s="1" t="s">
        <v>1614</v>
      </c>
      <c r="M50" s="1"/>
      <c r="N50" s="1" t="s">
        <v>177</v>
      </c>
      <c r="O50" s="1" t="s">
        <v>175</v>
      </c>
      <c r="P50" s="1" t="s">
        <v>11</v>
      </c>
      <c r="Q50" s="1">
        <v>2120</v>
      </c>
      <c r="R50" s="1" t="s">
        <v>1275</v>
      </c>
      <c r="S50" s="1" t="s">
        <v>176</v>
      </c>
      <c r="T50" s="1" t="s">
        <v>177</v>
      </c>
      <c r="V50" s="2" t="s">
        <v>16</v>
      </c>
      <c r="W50" s="2">
        <v>5</v>
      </c>
      <c r="X50" s="27" t="s">
        <v>6835</v>
      </c>
      <c r="Y50" s="2" t="s">
        <v>3019</v>
      </c>
      <c r="AA50" s="2" t="s">
        <v>3019</v>
      </c>
      <c r="AB50" s="2" t="s">
        <v>3019</v>
      </c>
      <c r="AC50" s="1" t="s">
        <v>3019</v>
      </c>
      <c r="AD50" s="1" t="s">
        <v>3019</v>
      </c>
      <c r="AE50" s="1" t="s">
        <v>3019</v>
      </c>
      <c r="AF50" s="1" t="s">
        <v>3019</v>
      </c>
      <c r="AH50" s="1" t="s">
        <v>3019</v>
      </c>
    </row>
    <row r="51" spans="1:34">
      <c r="A51" s="1">
        <v>1490</v>
      </c>
      <c r="B51" s="1" t="s">
        <v>5476</v>
      </c>
      <c r="C51" s="2" t="str">
        <f>IF(LEN(D51)&gt;0,D51&amp;"-"&amp;IF(E51&lt;10,"0","")&amp;E51,"")</f>
        <v>NC02-02</v>
      </c>
      <c r="D51" s="2" t="s">
        <v>7299</v>
      </c>
      <c r="E51" s="88">
        <v>2</v>
      </c>
      <c r="F51" s="2">
        <v>2</v>
      </c>
      <c r="G51" s="2" t="s">
        <v>16</v>
      </c>
      <c r="H51" s="1" t="s">
        <v>180</v>
      </c>
      <c r="I51" s="1" t="s">
        <v>11</v>
      </c>
      <c r="J51" s="1" t="s">
        <v>7298</v>
      </c>
      <c r="K51" s="1" t="s">
        <v>7129</v>
      </c>
      <c r="L51" s="1" t="s">
        <v>1614</v>
      </c>
      <c r="M51" s="1"/>
      <c r="N51" s="1" t="s">
        <v>955</v>
      </c>
      <c r="O51" s="1" t="s">
        <v>179</v>
      </c>
      <c r="P51" s="1" t="s">
        <v>11</v>
      </c>
      <c r="Q51" s="1">
        <v>2130</v>
      </c>
      <c r="R51" s="1" t="s">
        <v>1276</v>
      </c>
      <c r="S51" s="1" t="s">
        <v>180</v>
      </c>
      <c r="T51" s="1" t="s">
        <v>955</v>
      </c>
      <c r="V51" s="2" t="s">
        <v>16</v>
      </c>
      <c r="W51" s="2">
        <v>5</v>
      </c>
      <c r="X51" s="27" t="s">
        <v>6836</v>
      </c>
      <c r="Y51" s="2" t="s">
        <v>3019</v>
      </c>
      <c r="AA51" s="2" t="s">
        <v>3019</v>
      </c>
      <c r="AB51" s="2" t="s">
        <v>3019</v>
      </c>
      <c r="AC51" s="1" t="s">
        <v>3019</v>
      </c>
      <c r="AD51" s="1" t="s">
        <v>3019</v>
      </c>
      <c r="AE51" s="1" t="s">
        <v>3019</v>
      </c>
      <c r="AF51" s="1" t="s">
        <v>3019</v>
      </c>
      <c r="AH51" s="1" t="s">
        <v>3019</v>
      </c>
    </row>
    <row r="52" spans="1:34">
      <c r="A52" s="1">
        <v>1500</v>
      </c>
      <c r="B52" s="1" t="s">
        <v>5476</v>
      </c>
      <c r="C52" s="2" t="str">
        <f>IF(LEN(D52)&gt;0,D52&amp;"-"&amp;IF(E52&lt;10,"0","")&amp;E52,"")</f>
        <v>NC02-03</v>
      </c>
      <c r="D52" s="2" t="s">
        <v>7299</v>
      </c>
      <c r="E52" s="88">
        <v>3</v>
      </c>
      <c r="F52" s="2">
        <v>2</v>
      </c>
      <c r="G52" s="2" t="s">
        <v>16</v>
      </c>
      <c r="H52" s="1" t="s">
        <v>183</v>
      </c>
      <c r="I52" s="1" t="s">
        <v>11</v>
      </c>
      <c r="J52" s="1" t="s">
        <v>7298</v>
      </c>
      <c r="K52" s="1" t="s">
        <v>7130</v>
      </c>
      <c r="L52" s="1" t="s">
        <v>2362</v>
      </c>
      <c r="M52" s="1"/>
      <c r="N52" s="1" t="s">
        <v>956</v>
      </c>
      <c r="O52" s="1" t="s">
        <v>181</v>
      </c>
      <c r="P52" s="1" t="s">
        <v>11</v>
      </c>
      <c r="Q52" s="1">
        <v>2140</v>
      </c>
      <c r="R52" s="1" t="s">
        <v>1279</v>
      </c>
      <c r="S52" s="1" t="s">
        <v>183</v>
      </c>
      <c r="T52" s="1" t="s">
        <v>956</v>
      </c>
      <c r="V52" s="2" t="s">
        <v>16</v>
      </c>
      <c r="W52" s="2">
        <v>5</v>
      </c>
      <c r="X52" s="27" t="s">
        <v>6837</v>
      </c>
      <c r="Y52" s="2" t="s">
        <v>3019</v>
      </c>
      <c r="AA52" s="2" t="s">
        <v>3019</v>
      </c>
      <c r="AB52" s="2" t="s">
        <v>3019</v>
      </c>
      <c r="AC52" s="1" t="s">
        <v>3019</v>
      </c>
      <c r="AD52" s="1" t="s">
        <v>3019</v>
      </c>
      <c r="AE52" s="1" t="s">
        <v>3019</v>
      </c>
      <c r="AF52" s="1" t="s">
        <v>3019</v>
      </c>
      <c r="AH52" s="1" t="s">
        <v>3019</v>
      </c>
    </row>
    <row r="53" spans="1:34">
      <c r="A53" s="1">
        <v>1510</v>
      </c>
      <c r="B53" s="1" t="s">
        <v>5476</v>
      </c>
      <c r="C53" s="2" t="str">
        <f>IF(LEN(D53)&gt;0,D53&amp;"-"&amp;IF(E53&lt;10,"0","")&amp;E53,"")</f>
        <v>NC02-04</v>
      </c>
      <c r="D53" s="2" t="s">
        <v>7299</v>
      </c>
      <c r="E53" s="88">
        <v>4</v>
      </c>
      <c r="F53" s="2">
        <v>2</v>
      </c>
      <c r="G53" s="2" t="s">
        <v>16</v>
      </c>
      <c r="H53" s="1" t="s">
        <v>186</v>
      </c>
      <c r="I53" s="1" t="s">
        <v>11</v>
      </c>
      <c r="J53" s="1" t="s">
        <v>7298</v>
      </c>
      <c r="K53" s="1" t="s">
        <v>7131</v>
      </c>
      <c r="L53" s="1" t="s">
        <v>1598</v>
      </c>
      <c r="M53" s="1"/>
      <c r="N53" s="1" t="s">
        <v>958</v>
      </c>
      <c r="O53" s="1" t="s">
        <v>957</v>
      </c>
      <c r="P53" s="1" t="s">
        <v>11</v>
      </c>
      <c r="Q53" s="1">
        <v>2150</v>
      </c>
      <c r="R53" s="1" t="s">
        <v>1282</v>
      </c>
      <c r="S53" s="1" t="s">
        <v>186</v>
      </c>
      <c r="T53" s="1" t="s">
        <v>958</v>
      </c>
      <c r="V53" s="2" t="s">
        <v>16</v>
      </c>
      <c r="W53" s="2">
        <v>5</v>
      </c>
      <c r="X53" s="27" t="s">
        <v>6838</v>
      </c>
      <c r="Y53" s="2" t="s">
        <v>3019</v>
      </c>
      <c r="AA53" s="2" t="s">
        <v>3019</v>
      </c>
      <c r="AB53" s="2" t="s">
        <v>3019</v>
      </c>
      <c r="AC53" s="1" t="s">
        <v>3019</v>
      </c>
      <c r="AD53" s="1" t="s">
        <v>3019</v>
      </c>
      <c r="AE53" s="1" t="s">
        <v>3019</v>
      </c>
      <c r="AF53" s="1" t="s">
        <v>3019</v>
      </c>
      <c r="AH53" s="1" t="s">
        <v>3019</v>
      </c>
    </row>
    <row r="54" spans="1:34">
      <c r="A54" s="1">
        <v>1520</v>
      </c>
      <c r="B54" s="1" t="s">
        <v>5476</v>
      </c>
      <c r="C54" s="2" t="str">
        <f>IF(LEN(D54)&gt;0,D54&amp;"-"&amp;IF(E54&lt;10,"0","")&amp;E54,"")</f>
        <v>NC00-NC03</v>
      </c>
      <c r="D54" s="2" t="s">
        <v>7295</v>
      </c>
      <c r="E54" s="88" t="s">
        <v>7300</v>
      </c>
      <c r="F54" s="2">
        <v>1</v>
      </c>
      <c r="G54" s="2" t="s">
        <v>65</v>
      </c>
      <c r="H54" s="1" t="s">
        <v>3857</v>
      </c>
      <c r="I54" s="1" t="s">
        <v>19</v>
      </c>
      <c r="J54" s="1" t="s">
        <v>1583</v>
      </c>
      <c r="K54" s="1" t="s">
        <v>7088</v>
      </c>
      <c r="L54" s="1" t="s">
        <v>5780</v>
      </c>
      <c r="M54" s="1" t="s">
        <v>7089</v>
      </c>
      <c r="N54" s="1" t="s">
        <v>433</v>
      </c>
      <c r="O54" s="1" t="s">
        <v>63</v>
      </c>
      <c r="P54" s="1" t="s">
        <v>19</v>
      </c>
      <c r="Q54" s="1">
        <v>1310</v>
      </c>
      <c r="R54" s="1" t="s">
        <v>1516</v>
      </c>
      <c r="S54" s="1" t="s">
        <v>430</v>
      </c>
      <c r="T54" s="1" t="s">
        <v>431</v>
      </c>
      <c r="V54" s="2" t="s">
        <v>65</v>
      </c>
      <c r="W54" s="2">
        <v>3</v>
      </c>
      <c r="X54" s="27" t="s">
        <v>6575</v>
      </c>
      <c r="Y54" s="2">
        <v>1080</v>
      </c>
      <c r="AA54" s="2" t="s">
        <v>65</v>
      </c>
      <c r="AB54" s="2" t="s">
        <v>3019</v>
      </c>
      <c r="AC54" s="1" t="s">
        <v>3019</v>
      </c>
      <c r="AD54" s="1" t="s">
        <v>3019</v>
      </c>
      <c r="AE54" s="1" t="s">
        <v>3019</v>
      </c>
      <c r="AF54" s="1" t="s">
        <v>3019</v>
      </c>
      <c r="AH54" s="1" t="s">
        <v>5471</v>
      </c>
    </row>
    <row r="55" spans="1:34">
      <c r="A55" s="1">
        <v>1530</v>
      </c>
      <c r="B55" s="1" t="s">
        <v>5476</v>
      </c>
      <c r="C55" s="2" t="str">
        <f>IF(LEN(D55)&gt;0,D55&amp;"-"&amp;IF(E55&lt;10,"0","")&amp;E55,"")</f>
        <v>NC03-01</v>
      </c>
      <c r="D55" s="2" t="s">
        <v>7300</v>
      </c>
      <c r="E55" s="88">
        <v>1</v>
      </c>
      <c r="F55" s="2">
        <v>2</v>
      </c>
      <c r="G55" s="2" t="s">
        <v>16</v>
      </c>
      <c r="H55" s="1" t="s">
        <v>434</v>
      </c>
      <c r="I55" s="1" t="s">
        <v>11</v>
      </c>
      <c r="J55" s="1" t="s">
        <v>7089</v>
      </c>
      <c r="K55" s="1" t="s">
        <v>7090</v>
      </c>
      <c r="L55" s="1" t="s">
        <v>1653</v>
      </c>
      <c r="M55" s="1"/>
      <c r="N55" s="1" t="s">
        <v>435</v>
      </c>
      <c r="O55" s="1" t="s">
        <v>66</v>
      </c>
      <c r="P55" s="1" t="s">
        <v>11</v>
      </c>
      <c r="Q55" s="1">
        <v>1320</v>
      </c>
      <c r="R55" s="1" t="s">
        <v>1110</v>
      </c>
      <c r="S55" s="1" t="s">
        <v>434</v>
      </c>
      <c r="T55" s="1" t="s">
        <v>435</v>
      </c>
      <c r="V55" s="2" t="s">
        <v>16</v>
      </c>
      <c r="W55" s="2">
        <v>4</v>
      </c>
      <c r="X55" s="27" t="s">
        <v>6799</v>
      </c>
      <c r="Y55" s="2" t="s">
        <v>3019</v>
      </c>
      <c r="AA55" s="2" t="s">
        <v>3019</v>
      </c>
      <c r="AB55" s="2" t="s">
        <v>3019</v>
      </c>
      <c r="AC55" s="1" t="s">
        <v>3019</v>
      </c>
      <c r="AD55" s="1" t="s">
        <v>3019</v>
      </c>
      <c r="AE55" s="1" t="s">
        <v>3019</v>
      </c>
      <c r="AF55" s="1" t="s">
        <v>3019</v>
      </c>
      <c r="AH55" s="1" t="s">
        <v>3019</v>
      </c>
    </row>
    <row r="56" spans="1:34">
      <c r="A56" s="1">
        <v>1540</v>
      </c>
      <c r="B56" s="1" t="s">
        <v>5476</v>
      </c>
      <c r="C56" s="2" t="str">
        <f>IF(LEN(D56)&gt;0,D56&amp;"-"&amp;IF(E56&lt;10,"0","")&amp;E56,"")</f>
        <v>NC03-02</v>
      </c>
      <c r="D56" s="2" t="s">
        <v>7300</v>
      </c>
      <c r="E56" s="88">
        <v>2</v>
      </c>
      <c r="F56" s="2">
        <v>2</v>
      </c>
      <c r="G56" s="2" t="s">
        <v>16</v>
      </c>
      <c r="H56" s="1" t="s">
        <v>436</v>
      </c>
      <c r="I56" s="1" t="s">
        <v>11</v>
      </c>
      <c r="J56" s="1" t="s">
        <v>7089</v>
      </c>
      <c r="K56" s="1" t="s">
        <v>7091</v>
      </c>
      <c r="L56" s="1" t="s">
        <v>1653</v>
      </c>
      <c r="M56" s="1"/>
      <c r="N56" s="1" t="s">
        <v>437</v>
      </c>
      <c r="O56" s="1" t="s">
        <v>67</v>
      </c>
      <c r="P56" s="1" t="s">
        <v>11</v>
      </c>
      <c r="Q56" s="1">
        <v>1330</v>
      </c>
      <c r="R56" s="1" t="s">
        <v>1113</v>
      </c>
      <c r="S56" s="1" t="s">
        <v>436</v>
      </c>
      <c r="T56" s="1" t="s">
        <v>437</v>
      </c>
      <c r="V56" s="2" t="s">
        <v>16</v>
      </c>
      <c r="W56" s="2">
        <v>4</v>
      </c>
      <c r="X56" s="27" t="s">
        <v>6576</v>
      </c>
      <c r="Y56" s="2">
        <v>1090</v>
      </c>
      <c r="Z56" s="1" t="s">
        <v>1111</v>
      </c>
      <c r="AA56" s="2" t="s">
        <v>16</v>
      </c>
      <c r="AB56" s="2">
        <v>1</v>
      </c>
      <c r="AC56" s="1" t="s">
        <v>1744</v>
      </c>
      <c r="AD56" s="1" t="s">
        <v>1745</v>
      </c>
      <c r="AE56" s="1" t="s">
        <v>1112</v>
      </c>
      <c r="AF56" s="1" t="s">
        <v>1746</v>
      </c>
      <c r="AH56" s="1" t="s">
        <v>3904</v>
      </c>
    </row>
    <row r="57" spans="1:34">
      <c r="A57" s="1">
        <v>1550</v>
      </c>
      <c r="B57" s="1" t="s">
        <v>5476</v>
      </c>
      <c r="C57" s="2" t="str">
        <f>IF(LEN(D57)&gt;0,D57&amp;"-"&amp;IF(E57&lt;10,"0","")&amp;E57,"")</f>
        <v>NC03-03</v>
      </c>
      <c r="D57" s="2" t="s">
        <v>7300</v>
      </c>
      <c r="E57" s="88">
        <v>3</v>
      </c>
      <c r="F57" s="2">
        <v>2</v>
      </c>
      <c r="G57" s="2" t="s">
        <v>16</v>
      </c>
      <c r="H57" s="1" t="s">
        <v>438</v>
      </c>
      <c r="I57" s="1" t="s">
        <v>11</v>
      </c>
      <c r="J57" s="1" t="s">
        <v>7089</v>
      </c>
      <c r="K57" s="1" t="s">
        <v>1074</v>
      </c>
      <c r="L57" s="1" t="s">
        <v>1614</v>
      </c>
      <c r="M57" s="1"/>
      <c r="N57" s="1" t="s">
        <v>439</v>
      </c>
      <c r="O57" s="1" t="s">
        <v>68</v>
      </c>
      <c r="P57" s="1" t="s">
        <v>11</v>
      </c>
      <c r="Q57" s="1">
        <v>1340</v>
      </c>
      <c r="R57" s="1" t="s">
        <v>1117</v>
      </c>
      <c r="S57" s="1" t="s">
        <v>438</v>
      </c>
      <c r="T57" s="1" t="s">
        <v>439</v>
      </c>
      <c r="V57" s="2" t="s">
        <v>16</v>
      </c>
      <c r="W57" s="2">
        <v>4</v>
      </c>
      <c r="X57" s="27" t="s">
        <v>6800</v>
      </c>
      <c r="Y57" s="2" t="s">
        <v>3019</v>
      </c>
      <c r="AA57" s="2" t="s">
        <v>3019</v>
      </c>
      <c r="AB57" s="2" t="s">
        <v>3019</v>
      </c>
      <c r="AC57" s="1" t="s">
        <v>3019</v>
      </c>
      <c r="AD57" s="1" t="s">
        <v>3019</v>
      </c>
      <c r="AE57" s="1" t="s">
        <v>3019</v>
      </c>
      <c r="AF57" s="1" t="s">
        <v>3019</v>
      </c>
      <c r="AH57" s="1" t="s">
        <v>3019</v>
      </c>
    </row>
    <row r="58" spans="1:34">
      <c r="A58" s="1">
        <v>1560</v>
      </c>
      <c r="B58" s="1" t="s">
        <v>5476</v>
      </c>
      <c r="C58" s="2" t="str">
        <f>IF(LEN(D58)&gt;0,D58&amp;"-"&amp;IF(E58&lt;10,"0","")&amp;E58,"")</f>
        <v>NC00-NC04</v>
      </c>
      <c r="D58" s="2" t="s">
        <v>7295</v>
      </c>
      <c r="E58" s="88" t="s">
        <v>7302</v>
      </c>
      <c r="F58" s="2">
        <v>1</v>
      </c>
      <c r="G58" s="2" t="s">
        <v>65</v>
      </c>
      <c r="H58" s="1" t="s">
        <v>6419</v>
      </c>
      <c r="I58" s="1" t="s">
        <v>19</v>
      </c>
      <c r="J58" s="1" t="s">
        <v>1583</v>
      </c>
      <c r="K58" s="1" t="s">
        <v>7092</v>
      </c>
      <c r="L58" s="1" t="s">
        <v>5780</v>
      </c>
      <c r="M58" s="1" t="s">
        <v>7301</v>
      </c>
      <c r="N58" s="1" t="s">
        <v>443</v>
      </c>
      <c r="O58" s="1" t="s">
        <v>440</v>
      </c>
      <c r="P58" s="1" t="s">
        <v>19</v>
      </c>
      <c r="Q58" s="1">
        <v>1350</v>
      </c>
      <c r="R58" s="1" t="s">
        <v>1517</v>
      </c>
      <c r="S58" s="1" t="s">
        <v>441</v>
      </c>
      <c r="T58" s="1" t="s">
        <v>442</v>
      </c>
      <c r="V58" s="2" t="s">
        <v>65</v>
      </c>
      <c r="W58" s="2">
        <v>3</v>
      </c>
      <c r="X58" s="27" t="s">
        <v>6801</v>
      </c>
      <c r="Y58" s="2" t="s">
        <v>3019</v>
      </c>
    </row>
    <row r="59" spans="1:34">
      <c r="A59" s="1">
        <v>1570</v>
      </c>
      <c r="B59" s="1" t="s">
        <v>5476</v>
      </c>
      <c r="C59" s="2" t="str">
        <f>IF(LEN(D59)&gt;0,D59&amp;"-"&amp;IF(E59&lt;10,"0","")&amp;E59,"")</f>
        <v>NC04-01</v>
      </c>
      <c r="D59" s="2" t="s">
        <v>7302</v>
      </c>
      <c r="E59" s="88">
        <v>1</v>
      </c>
      <c r="F59" s="2">
        <v>2</v>
      </c>
      <c r="G59" s="2" t="s">
        <v>21</v>
      </c>
      <c r="H59" s="1" t="s">
        <v>6420</v>
      </c>
      <c r="I59" s="1" t="s">
        <v>11</v>
      </c>
      <c r="J59" s="1" t="s">
        <v>7301</v>
      </c>
      <c r="K59" s="1" t="s">
        <v>7093</v>
      </c>
      <c r="L59" s="1" t="s">
        <v>1663</v>
      </c>
      <c r="M59" s="1"/>
      <c r="N59" s="1" t="s">
        <v>444</v>
      </c>
      <c r="O59" s="1" t="s">
        <v>69</v>
      </c>
      <c r="P59" s="1" t="s">
        <v>11</v>
      </c>
      <c r="Q59" s="1">
        <v>1360</v>
      </c>
      <c r="R59" s="1" t="s">
        <v>1120</v>
      </c>
      <c r="S59" s="1" t="s">
        <v>4068</v>
      </c>
      <c r="T59" s="1" t="s">
        <v>444</v>
      </c>
      <c r="V59" s="2" t="s">
        <v>21</v>
      </c>
      <c r="W59" s="2">
        <v>4</v>
      </c>
      <c r="X59" s="27" t="s">
        <v>6802</v>
      </c>
      <c r="Y59" s="2" t="s">
        <v>3019</v>
      </c>
    </row>
    <row r="60" spans="1:34">
      <c r="A60" s="1">
        <v>1580</v>
      </c>
      <c r="B60" s="1" t="s">
        <v>5476</v>
      </c>
      <c r="C60" s="2" t="str">
        <f>IF(LEN(D60)&gt;0,D60&amp;"-"&amp;IF(E60&lt;10,"0","")&amp;E60,"")</f>
        <v>NC04-02</v>
      </c>
      <c r="D60" s="2" t="s">
        <v>7302</v>
      </c>
      <c r="E60" s="88">
        <v>2</v>
      </c>
      <c r="F60" s="2">
        <v>2</v>
      </c>
      <c r="G60" s="2" t="s">
        <v>16</v>
      </c>
      <c r="H60" s="1" t="s">
        <v>6421</v>
      </c>
      <c r="I60" s="1" t="s">
        <v>11</v>
      </c>
      <c r="J60" s="1" t="s">
        <v>7301</v>
      </c>
      <c r="K60" s="1" t="s">
        <v>7082</v>
      </c>
      <c r="L60" s="1" t="s">
        <v>1598</v>
      </c>
      <c r="M60" s="1"/>
      <c r="N60" s="1" t="s">
        <v>445</v>
      </c>
      <c r="O60" s="1" t="s">
        <v>71</v>
      </c>
      <c r="P60" s="1" t="s">
        <v>11</v>
      </c>
      <c r="Q60" s="1">
        <v>1370</v>
      </c>
      <c r="R60" s="1" t="s">
        <v>1123</v>
      </c>
      <c r="S60" s="1" t="s">
        <v>4069</v>
      </c>
      <c r="T60" s="1" t="s">
        <v>445</v>
      </c>
      <c r="V60" s="2" t="s">
        <v>16</v>
      </c>
      <c r="W60" s="2">
        <v>4</v>
      </c>
      <c r="X60" s="27" t="s">
        <v>7433</v>
      </c>
      <c r="Y60" s="2" t="s">
        <v>3019</v>
      </c>
    </row>
    <row r="61" spans="1:34">
      <c r="A61" s="1">
        <v>1590</v>
      </c>
      <c r="B61" s="1" t="s">
        <v>5476</v>
      </c>
      <c r="C61" s="2" t="str">
        <f>IF(LEN(D61)&gt;0,D61&amp;"-"&amp;IF(E61&lt;10,"0","")&amp;E61,"")</f>
        <v>NC04-03</v>
      </c>
      <c r="D61" s="2" t="s">
        <v>7302</v>
      </c>
      <c r="E61" s="88">
        <v>3</v>
      </c>
      <c r="F61" s="2">
        <v>2</v>
      </c>
      <c r="G61" s="2" t="s">
        <v>16</v>
      </c>
      <c r="H61" s="1" t="s">
        <v>6422</v>
      </c>
      <c r="I61" s="1" t="s">
        <v>11</v>
      </c>
      <c r="J61" s="1" t="s">
        <v>7301</v>
      </c>
      <c r="K61" s="1" t="s">
        <v>7094</v>
      </c>
      <c r="L61" s="1" t="s">
        <v>1614</v>
      </c>
      <c r="M61" s="1"/>
      <c r="N61" s="1" t="s">
        <v>4071</v>
      </c>
      <c r="O61" s="1" t="s">
        <v>329</v>
      </c>
      <c r="P61" s="1" t="s">
        <v>11</v>
      </c>
      <c r="Q61" s="1">
        <v>1380</v>
      </c>
      <c r="R61" s="1" t="s">
        <v>1124</v>
      </c>
      <c r="S61" s="1" t="s">
        <v>4070</v>
      </c>
      <c r="T61" s="1" t="s">
        <v>4071</v>
      </c>
      <c r="U61" s="2" t="s">
        <v>5764</v>
      </c>
      <c r="V61" s="2" t="s">
        <v>21</v>
      </c>
      <c r="W61" s="2">
        <v>4</v>
      </c>
      <c r="X61" s="27" t="s">
        <v>6803</v>
      </c>
      <c r="Y61" s="2" t="s">
        <v>3019</v>
      </c>
    </row>
    <row r="62" spans="1:34">
      <c r="A62" s="1">
        <v>1600</v>
      </c>
      <c r="B62" s="1" t="s">
        <v>5476</v>
      </c>
      <c r="C62" s="2" t="str">
        <f>IF(LEN(D62)&gt;0,D62&amp;"-"&amp;IF(E62&lt;10,"0","")&amp;E62,"")</f>
        <v>NC04-04</v>
      </c>
      <c r="D62" s="2" t="s">
        <v>7302</v>
      </c>
      <c r="E62" s="88">
        <v>4</v>
      </c>
      <c r="F62" s="2">
        <v>2</v>
      </c>
      <c r="G62" s="2" t="s">
        <v>16</v>
      </c>
      <c r="H62" s="1" t="s">
        <v>6423</v>
      </c>
      <c r="I62" s="1" t="s">
        <v>11</v>
      </c>
      <c r="J62" s="1" t="s">
        <v>7301</v>
      </c>
      <c r="K62" s="1" t="s">
        <v>7095</v>
      </c>
      <c r="L62" s="1" t="s">
        <v>1614</v>
      </c>
      <c r="M62" s="1"/>
      <c r="N62" s="1" t="s">
        <v>860</v>
      </c>
      <c r="O62" s="1" t="s">
        <v>74</v>
      </c>
      <c r="P62" s="1" t="s">
        <v>11</v>
      </c>
      <c r="Q62" s="1">
        <v>1390</v>
      </c>
      <c r="R62" s="1" t="s">
        <v>1127</v>
      </c>
      <c r="S62" s="1" t="s">
        <v>4072</v>
      </c>
      <c r="T62" s="1" t="s">
        <v>860</v>
      </c>
      <c r="V62" s="2" t="s">
        <v>16</v>
      </c>
      <c r="W62" s="2">
        <v>4</v>
      </c>
      <c r="X62" s="27" t="s">
        <v>6804</v>
      </c>
      <c r="Y62" s="2" t="s">
        <v>3019</v>
      </c>
    </row>
    <row r="63" spans="1:34">
      <c r="A63" s="1">
        <v>1610</v>
      </c>
      <c r="B63" s="1" t="s">
        <v>5476</v>
      </c>
      <c r="C63" s="2" t="str">
        <f>IF(LEN(D63)&gt;0,D63&amp;"-"&amp;IF(E63&lt;10,"0","")&amp;E63,"")</f>
        <v>NC04-05</v>
      </c>
      <c r="D63" s="2" t="s">
        <v>7302</v>
      </c>
      <c r="E63" s="88">
        <v>5</v>
      </c>
      <c r="F63" s="2">
        <v>2</v>
      </c>
      <c r="G63" s="2" t="s">
        <v>16</v>
      </c>
      <c r="H63" s="1" t="s">
        <v>6424</v>
      </c>
      <c r="I63" s="1" t="s">
        <v>11</v>
      </c>
      <c r="J63" s="1" t="s">
        <v>7301</v>
      </c>
      <c r="K63" s="1" t="s">
        <v>7096</v>
      </c>
      <c r="L63" s="1" t="s">
        <v>1614</v>
      </c>
      <c r="M63" s="1"/>
      <c r="N63" s="1" t="s">
        <v>446</v>
      </c>
      <c r="O63" s="1" t="s">
        <v>76</v>
      </c>
      <c r="P63" s="1" t="s">
        <v>11</v>
      </c>
      <c r="Q63" s="1">
        <v>1400</v>
      </c>
      <c r="S63" s="1" t="s">
        <v>5353</v>
      </c>
      <c r="T63" s="1" t="s">
        <v>446</v>
      </c>
      <c r="V63" s="2" t="s">
        <v>16</v>
      </c>
      <c r="W63" s="2">
        <v>4</v>
      </c>
      <c r="X63" s="27" t="s">
        <v>6805</v>
      </c>
      <c r="Y63" s="2" t="s">
        <v>3019</v>
      </c>
    </row>
    <row r="64" spans="1:34">
      <c r="A64" s="1">
        <v>1620</v>
      </c>
      <c r="B64" s="1" t="s">
        <v>5476</v>
      </c>
      <c r="C64" s="2" t="str">
        <f>IF(LEN(D64)&gt;0,D64&amp;"-"&amp;IF(E64&lt;10,"0","")&amp;E64,"")</f>
        <v>NC04-06</v>
      </c>
      <c r="D64" s="2" t="s">
        <v>7302</v>
      </c>
      <c r="E64" s="88">
        <v>6</v>
      </c>
      <c r="F64" s="2">
        <v>2</v>
      </c>
      <c r="G64" s="2" t="s">
        <v>21</v>
      </c>
      <c r="H64" s="1" t="s">
        <v>6425</v>
      </c>
      <c r="I64" s="1" t="s">
        <v>11</v>
      </c>
      <c r="J64" s="1" t="s">
        <v>7301</v>
      </c>
      <c r="K64" s="1" t="s">
        <v>7085</v>
      </c>
      <c r="L64" s="1" t="s">
        <v>1614</v>
      </c>
      <c r="M64" s="1"/>
      <c r="N64" s="1" t="s">
        <v>447</v>
      </c>
      <c r="O64" s="1" t="s">
        <v>78</v>
      </c>
      <c r="P64" s="1" t="s">
        <v>11</v>
      </c>
      <c r="Q64" s="1">
        <v>1410</v>
      </c>
      <c r="R64" s="1" t="s">
        <v>1128</v>
      </c>
      <c r="S64" s="1" t="s">
        <v>4073</v>
      </c>
      <c r="T64" s="1" t="s">
        <v>447</v>
      </c>
      <c r="U64" s="2" t="s">
        <v>5764</v>
      </c>
      <c r="V64" s="2" t="s">
        <v>21</v>
      </c>
      <c r="W64" s="2">
        <v>4</v>
      </c>
      <c r="X64" s="27" t="s">
        <v>6806</v>
      </c>
      <c r="Y64" s="2" t="s">
        <v>3019</v>
      </c>
      <c r="AA64" s="2" t="s">
        <v>3019</v>
      </c>
      <c r="AB64" s="2" t="s">
        <v>3019</v>
      </c>
      <c r="AC64" s="1" t="s">
        <v>3019</v>
      </c>
      <c r="AD64" s="1" t="s">
        <v>3019</v>
      </c>
      <c r="AE64" s="1" t="s">
        <v>3019</v>
      </c>
      <c r="AF64" s="1" t="s">
        <v>3019</v>
      </c>
      <c r="AH64" s="1" t="s">
        <v>3019</v>
      </c>
    </row>
    <row r="65" spans="1:34">
      <c r="A65" s="1">
        <v>1630</v>
      </c>
      <c r="B65" s="1" t="s">
        <v>5476</v>
      </c>
      <c r="C65" s="2" t="str">
        <f>IF(LEN(D65)&gt;0,D65&amp;"-"&amp;IF(E65&lt;10,"0","")&amp;E65,"")</f>
        <v>NC04-07</v>
      </c>
      <c r="D65" s="2" t="s">
        <v>7302</v>
      </c>
      <c r="E65" s="88">
        <v>7</v>
      </c>
      <c r="F65" s="2">
        <v>2</v>
      </c>
      <c r="G65" s="2" t="s">
        <v>16</v>
      </c>
      <c r="H65" s="1" t="s">
        <v>6430</v>
      </c>
      <c r="I65" s="1" t="s">
        <v>11</v>
      </c>
      <c r="J65" s="1" t="s">
        <v>7301</v>
      </c>
      <c r="K65" s="1" t="s">
        <v>7087</v>
      </c>
      <c r="L65" s="1" t="s">
        <v>1614</v>
      </c>
      <c r="M65" s="1"/>
      <c r="N65" s="1" t="s">
        <v>448</v>
      </c>
      <c r="O65" s="1" t="s">
        <v>84</v>
      </c>
      <c r="P65" s="1" t="s">
        <v>11</v>
      </c>
      <c r="Q65" s="1">
        <v>1420</v>
      </c>
      <c r="R65" s="1" t="s">
        <v>1132</v>
      </c>
      <c r="S65" s="1" t="s">
        <v>4076</v>
      </c>
      <c r="T65" s="1" t="s">
        <v>448</v>
      </c>
      <c r="V65" s="2" t="s">
        <v>16</v>
      </c>
      <c r="W65" s="2">
        <v>4</v>
      </c>
      <c r="X65" s="27" t="s">
        <v>6807</v>
      </c>
      <c r="Y65" s="2" t="s">
        <v>3019</v>
      </c>
      <c r="AA65" s="2" t="s">
        <v>3019</v>
      </c>
      <c r="AB65" s="2" t="s">
        <v>3019</v>
      </c>
      <c r="AC65" s="1" t="s">
        <v>3019</v>
      </c>
      <c r="AD65" s="1" t="s">
        <v>3019</v>
      </c>
      <c r="AE65" s="1" t="s">
        <v>3019</v>
      </c>
      <c r="AF65" s="1" t="s">
        <v>3019</v>
      </c>
      <c r="AH65" s="1" t="s">
        <v>3019</v>
      </c>
    </row>
    <row r="66" spans="1:34">
      <c r="A66" s="1">
        <v>1640</v>
      </c>
      <c r="B66" s="1" t="s">
        <v>5476</v>
      </c>
      <c r="C66" s="2" t="str">
        <f>IF(LEN(D66)&gt;0,D66&amp;"-"&amp;IF(E66&lt;10,"0","")&amp;E66,"")</f>
        <v>NC04-NC05</v>
      </c>
      <c r="D66" s="2" t="s">
        <v>7302</v>
      </c>
      <c r="E66" s="88" t="s">
        <v>7303</v>
      </c>
      <c r="F66" s="2">
        <v>2</v>
      </c>
      <c r="G66" s="2" t="s">
        <v>16</v>
      </c>
      <c r="H66" s="1" t="s">
        <v>6426</v>
      </c>
      <c r="I66" s="1" t="s">
        <v>7421</v>
      </c>
      <c r="J66" s="1" t="s">
        <v>7301</v>
      </c>
      <c r="K66" s="1" t="s">
        <v>7092</v>
      </c>
      <c r="L66" s="1" t="s">
        <v>5780</v>
      </c>
      <c r="M66" s="1" t="s">
        <v>7097</v>
      </c>
      <c r="N66" s="1" t="s">
        <v>4075</v>
      </c>
      <c r="O66" s="1" t="s">
        <v>81</v>
      </c>
      <c r="P66" s="1" t="s">
        <v>11</v>
      </c>
      <c r="Q66" s="1">
        <v>1430</v>
      </c>
      <c r="R66" s="1" t="s">
        <v>1131</v>
      </c>
      <c r="S66" s="1" t="s">
        <v>4074</v>
      </c>
      <c r="T66" s="1" t="s">
        <v>4075</v>
      </c>
      <c r="V66" s="2" t="s">
        <v>16</v>
      </c>
      <c r="W66" s="2">
        <v>4</v>
      </c>
      <c r="X66" s="27" t="s">
        <v>6808</v>
      </c>
      <c r="Y66" s="2" t="s">
        <v>3019</v>
      </c>
    </row>
    <row r="67" spans="1:34">
      <c r="A67" s="1">
        <v>1650</v>
      </c>
      <c r="B67" s="1" t="s">
        <v>5476</v>
      </c>
      <c r="C67" s="2" t="str">
        <f>IF(LEN(D67)&gt;0,D67&amp;"-"&amp;IF(E67&lt;10,"0","")&amp;E67,"")</f>
        <v>NC05-01</v>
      </c>
      <c r="D67" s="2" t="s">
        <v>7303</v>
      </c>
      <c r="E67" s="88">
        <v>1</v>
      </c>
      <c r="F67" s="2">
        <v>3</v>
      </c>
      <c r="G67" s="2" t="s">
        <v>21</v>
      </c>
      <c r="H67" s="1" t="s">
        <v>6427</v>
      </c>
      <c r="I67" s="1" t="s">
        <v>11</v>
      </c>
      <c r="J67" s="1" t="s">
        <v>7097</v>
      </c>
      <c r="K67" s="1" t="s">
        <v>7098</v>
      </c>
      <c r="L67" s="1" t="s">
        <v>1614</v>
      </c>
      <c r="M67" s="1"/>
      <c r="N67" s="1" t="s">
        <v>5482</v>
      </c>
      <c r="Q67" s="1">
        <v>1440</v>
      </c>
      <c r="V67" s="2" t="s">
        <v>21</v>
      </c>
      <c r="W67" s="2">
        <v>5</v>
      </c>
      <c r="X67" s="27" t="s">
        <v>6809</v>
      </c>
      <c r="Y67" s="2" t="s">
        <v>3019</v>
      </c>
    </row>
    <row r="68" spans="1:34">
      <c r="A68" s="1">
        <v>1660</v>
      </c>
      <c r="B68" s="1" t="s">
        <v>5476</v>
      </c>
      <c r="C68" s="2" t="str">
        <f>IF(LEN(D68)&gt;0,D68&amp;"-"&amp;IF(E68&lt;10,"0","")&amp;E68,"")</f>
        <v>NC05-02</v>
      </c>
      <c r="D68" s="2" t="s">
        <v>7303</v>
      </c>
      <c r="E68" s="88">
        <v>2</v>
      </c>
      <c r="F68" s="2">
        <v>3</v>
      </c>
      <c r="G68" s="2" t="s">
        <v>21</v>
      </c>
      <c r="H68" s="1" t="s">
        <v>6428</v>
      </c>
      <c r="I68" s="1" t="s">
        <v>11</v>
      </c>
      <c r="J68" s="1" t="s">
        <v>7097</v>
      </c>
      <c r="K68" s="1" t="s">
        <v>7099</v>
      </c>
      <c r="L68" s="1" t="s">
        <v>1614</v>
      </c>
      <c r="M68" s="1"/>
      <c r="Q68" s="1">
        <v>1450</v>
      </c>
      <c r="V68" s="2" t="s">
        <v>21</v>
      </c>
      <c r="W68" s="2">
        <v>5</v>
      </c>
      <c r="X68" s="27" t="s">
        <v>6810</v>
      </c>
      <c r="Y68" s="2" t="s">
        <v>3019</v>
      </c>
    </row>
    <row r="69" spans="1:34">
      <c r="A69" s="1">
        <v>1670</v>
      </c>
      <c r="B69" s="1" t="s">
        <v>5476</v>
      </c>
      <c r="C69" s="2" t="str">
        <f>IF(LEN(D69)&gt;0,D69&amp;"-"&amp;IF(E69&lt;10,"0","")&amp;E69,"")</f>
        <v>NC05-03</v>
      </c>
      <c r="D69" s="2" t="s">
        <v>7303</v>
      </c>
      <c r="E69" s="88">
        <v>3</v>
      </c>
      <c r="F69" s="2">
        <v>3</v>
      </c>
      <c r="G69" s="2" t="s">
        <v>16</v>
      </c>
      <c r="H69" s="1" t="s">
        <v>6429</v>
      </c>
      <c r="I69" s="1" t="s">
        <v>11</v>
      </c>
      <c r="J69" s="1" t="s">
        <v>7097</v>
      </c>
      <c r="K69" s="1" t="s">
        <v>7100</v>
      </c>
      <c r="L69" s="1" t="s">
        <v>1614</v>
      </c>
      <c r="M69" s="1"/>
      <c r="N69" s="1" t="s">
        <v>2571</v>
      </c>
      <c r="Q69" s="1">
        <v>1460</v>
      </c>
      <c r="V69" s="2" t="s">
        <v>16</v>
      </c>
      <c r="W69" s="2">
        <v>5</v>
      </c>
      <c r="X69" s="27" t="s">
        <v>6811</v>
      </c>
      <c r="Y69" s="2" t="s">
        <v>3019</v>
      </c>
    </row>
    <row r="70" spans="1:34">
      <c r="A70" s="1">
        <v>1680</v>
      </c>
      <c r="B70" s="1" t="s">
        <v>5476</v>
      </c>
      <c r="C70" s="2" t="str">
        <f>IF(LEN(D70)&gt;0,D70&amp;"-"&amp;IF(E70&lt;10,"0","")&amp;E70,"")</f>
        <v>NC00-NC06</v>
      </c>
      <c r="D70" s="2" t="s">
        <v>7295</v>
      </c>
      <c r="E70" s="88" t="s">
        <v>7304</v>
      </c>
      <c r="F70" s="2">
        <v>1</v>
      </c>
      <c r="G70" s="2" t="s">
        <v>65</v>
      </c>
      <c r="H70" s="1" t="s">
        <v>3858</v>
      </c>
      <c r="I70" s="1" t="s">
        <v>19</v>
      </c>
      <c r="J70" s="1" t="s">
        <v>1583</v>
      </c>
      <c r="K70" s="1" t="s">
        <v>7101</v>
      </c>
      <c r="L70" s="1" t="s">
        <v>1614</v>
      </c>
      <c r="M70" s="1" t="s">
        <v>7102</v>
      </c>
      <c r="N70" s="1" t="s">
        <v>451</v>
      </c>
      <c r="O70" s="1" t="s">
        <v>861</v>
      </c>
      <c r="P70" s="1" t="s">
        <v>19</v>
      </c>
      <c r="Q70" s="1">
        <v>1470</v>
      </c>
      <c r="R70" s="1" t="s">
        <v>1518</v>
      </c>
      <c r="S70" s="1" t="s">
        <v>449</v>
      </c>
      <c r="T70" s="1" t="s">
        <v>450</v>
      </c>
      <c r="V70" s="2" t="s">
        <v>65</v>
      </c>
      <c r="W70" s="2">
        <v>3</v>
      </c>
      <c r="X70" s="27" t="s">
        <v>6812</v>
      </c>
      <c r="Y70" s="2" t="s">
        <v>3019</v>
      </c>
    </row>
    <row r="71" spans="1:34">
      <c r="A71" s="1">
        <v>1690</v>
      </c>
      <c r="B71" s="1" t="s">
        <v>5476</v>
      </c>
      <c r="C71" s="2" t="str">
        <f>IF(LEN(D71)&gt;0,D71&amp;"-"&amp;IF(E71&lt;10,"0","")&amp;E71,"")</f>
        <v>NC06-01</v>
      </c>
      <c r="D71" s="2" t="s">
        <v>7304</v>
      </c>
      <c r="E71" s="88">
        <v>1</v>
      </c>
      <c r="F71" s="2">
        <v>2</v>
      </c>
      <c r="G71" s="2" t="s">
        <v>16</v>
      </c>
      <c r="H71" s="1" t="s">
        <v>452</v>
      </c>
      <c r="I71" s="1" t="s">
        <v>11</v>
      </c>
      <c r="J71" s="1" t="s">
        <v>7102</v>
      </c>
      <c r="K71" s="1" t="s">
        <v>1074</v>
      </c>
      <c r="L71" s="1" t="s">
        <v>1614</v>
      </c>
      <c r="M71" s="1"/>
      <c r="N71" s="1" t="s">
        <v>453</v>
      </c>
      <c r="O71" s="1" t="s">
        <v>86</v>
      </c>
      <c r="P71" s="1" t="s">
        <v>11</v>
      </c>
      <c r="Q71" s="1">
        <v>1480</v>
      </c>
      <c r="R71" s="1" t="s">
        <v>1133</v>
      </c>
      <c r="S71" s="1" t="s">
        <v>452</v>
      </c>
      <c r="T71" s="1" t="s">
        <v>453</v>
      </c>
      <c r="V71" s="2" t="s">
        <v>16</v>
      </c>
      <c r="W71" s="2">
        <v>4</v>
      </c>
      <c r="X71" s="27" t="s">
        <v>6813</v>
      </c>
      <c r="Y71" s="2" t="s">
        <v>3019</v>
      </c>
    </row>
    <row r="72" spans="1:34">
      <c r="A72" s="1">
        <v>1700</v>
      </c>
      <c r="B72" s="1" t="s">
        <v>5476</v>
      </c>
      <c r="C72" s="2" t="str">
        <f>IF(LEN(D72)&gt;0,D72&amp;"-"&amp;IF(E72&lt;10,"0","")&amp;E72,"")</f>
        <v>NC06-02</v>
      </c>
      <c r="D72" s="2" t="s">
        <v>7304</v>
      </c>
      <c r="E72" s="88">
        <v>2</v>
      </c>
      <c r="F72" s="2">
        <v>2</v>
      </c>
      <c r="G72" s="2" t="s">
        <v>21</v>
      </c>
      <c r="H72" s="1" t="s">
        <v>458</v>
      </c>
      <c r="I72" s="1" t="s">
        <v>11</v>
      </c>
      <c r="J72" s="1" t="s">
        <v>7102</v>
      </c>
      <c r="K72" s="1" t="s">
        <v>7098</v>
      </c>
      <c r="L72" s="1" t="s">
        <v>1614</v>
      </c>
      <c r="M72" s="1"/>
      <c r="N72" s="1" t="s">
        <v>458</v>
      </c>
      <c r="O72" s="1" t="s">
        <v>92</v>
      </c>
      <c r="P72" s="1" t="s">
        <v>11</v>
      </c>
      <c r="Q72" s="1">
        <v>1490</v>
      </c>
      <c r="R72" s="1" t="s">
        <v>1140</v>
      </c>
      <c r="S72" s="1" t="s">
        <v>458</v>
      </c>
      <c r="T72" s="1" t="s">
        <v>458</v>
      </c>
      <c r="U72" s="2" t="s">
        <v>5764</v>
      </c>
      <c r="V72" s="2" t="s">
        <v>21</v>
      </c>
      <c r="W72" s="2">
        <v>4</v>
      </c>
      <c r="X72" s="27" t="s">
        <v>6814</v>
      </c>
      <c r="Y72" s="2" t="s">
        <v>3019</v>
      </c>
    </row>
    <row r="73" spans="1:34">
      <c r="A73" s="1">
        <v>1710</v>
      </c>
      <c r="B73" s="1" t="s">
        <v>5476</v>
      </c>
      <c r="C73" s="2" t="str">
        <f>IF(LEN(D73)&gt;0,D73&amp;"-"&amp;IF(E73&lt;10,"0","")&amp;E73,"")</f>
        <v>NC06-03</v>
      </c>
      <c r="D73" s="2" t="s">
        <v>7304</v>
      </c>
      <c r="E73" s="88">
        <v>3</v>
      </c>
      <c r="F73" s="2">
        <v>2</v>
      </c>
      <c r="G73" s="2" t="s">
        <v>16</v>
      </c>
      <c r="H73" s="1" t="s">
        <v>454</v>
      </c>
      <c r="I73" s="1" t="s">
        <v>11</v>
      </c>
      <c r="J73" s="1" t="s">
        <v>7102</v>
      </c>
      <c r="K73" s="1" t="s">
        <v>7099</v>
      </c>
      <c r="L73" s="1" t="s">
        <v>1614</v>
      </c>
      <c r="M73" s="1"/>
      <c r="N73" s="1" t="s">
        <v>455</v>
      </c>
      <c r="O73" s="1" t="s">
        <v>88</v>
      </c>
      <c r="P73" s="1" t="s">
        <v>11</v>
      </c>
      <c r="Q73" s="1">
        <v>1500</v>
      </c>
      <c r="R73" s="1" t="s">
        <v>1135</v>
      </c>
      <c r="S73" s="1" t="s">
        <v>454</v>
      </c>
      <c r="T73" s="1" t="s">
        <v>455</v>
      </c>
      <c r="V73" s="2" t="s">
        <v>16</v>
      </c>
      <c r="W73" s="2">
        <v>4</v>
      </c>
      <c r="X73" s="27" t="s">
        <v>6815</v>
      </c>
      <c r="Y73" s="2" t="s">
        <v>3019</v>
      </c>
    </row>
    <row r="74" spans="1:34">
      <c r="A74" s="1">
        <v>1720</v>
      </c>
      <c r="B74" s="1" t="s">
        <v>5476</v>
      </c>
      <c r="C74" s="2" t="str">
        <f>IF(LEN(D74)&gt;0,D74&amp;"-"&amp;IF(E74&lt;10,"0","")&amp;E74,"")</f>
        <v>NC06-04</v>
      </c>
      <c r="D74" s="2" t="s">
        <v>7304</v>
      </c>
      <c r="E74" s="88">
        <v>4</v>
      </c>
      <c r="F74" s="2">
        <v>2</v>
      </c>
      <c r="G74" s="2" t="s">
        <v>16</v>
      </c>
      <c r="H74" s="1" t="s">
        <v>456</v>
      </c>
      <c r="I74" s="1" t="s">
        <v>11</v>
      </c>
      <c r="J74" s="1" t="s">
        <v>7102</v>
      </c>
      <c r="K74" s="1" t="s">
        <v>7103</v>
      </c>
      <c r="L74" s="1" t="s">
        <v>1614</v>
      </c>
      <c r="M74" s="1"/>
      <c r="N74" s="1" t="s">
        <v>457</v>
      </c>
      <c r="O74" s="1" t="s">
        <v>90</v>
      </c>
      <c r="P74" s="1" t="s">
        <v>11</v>
      </c>
      <c r="Q74" s="1">
        <v>1510</v>
      </c>
      <c r="R74" s="1" t="s">
        <v>1138</v>
      </c>
      <c r="S74" s="1" t="s">
        <v>456</v>
      </c>
      <c r="T74" s="1" t="s">
        <v>457</v>
      </c>
      <c r="V74" s="2" t="s">
        <v>16</v>
      </c>
      <c r="W74" s="2">
        <v>4</v>
      </c>
      <c r="X74" s="27" t="s">
        <v>6816</v>
      </c>
      <c r="Y74" s="2" t="s">
        <v>3019</v>
      </c>
    </row>
    <row r="75" spans="1:34">
      <c r="A75" s="1">
        <v>1730</v>
      </c>
      <c r="B75" s="1" t="s">
        <v>5476</v>
      </c>
      <c r="C75" s="2" t="str">
        <f>IF(LEN(D75)&gt;0,D75&amp;"-"&amp;IF(E75&lt;10,"0","")&amp;E75,"")</f>
        <v>NC06-05</v>
      </c>
      <c r="D75" s="2" t="s">
        <v>7304</v>
      </c>
      <c r="E75" s="88">
        <v>5</v>
      </c>
      <c r="F75" s="2">
        <v>2</v>
      </c>
      <c r="G75" s="2" t="s">
        <v>16</v>
      </c>
      <c r="H75" s="1" t="s">
        <v>461</v>
      </c>
      <c r="I75" s="1" t="s">
        <v>11</v>
      </c>
      <c r="J75" s="1" t="s">
        <v>7102</v>
      </c>
      <c r="K75" s="1" t="s">
        <v>7104</v>
      </c>
      <c r="L75" s="1" t="s">
        <v>1614</v>
      </c>
      <c r="M75" s="1"/>
      <c r="N75" s="1" t="s">
        <v>461</v>
      </c>
      <c r="O75" s="1" t="s">
        <v>94</v>
      </c>
      <c r="P75" s="1" t="s">
        <v>11</v>
      </c>
      <c r="Q75" s="1">
        <v>1520</v>
      </c>
      <c r="R75" s="1" t="s">
        <v>1144</v>
      </c>
      <c r="S75" s="1" t="s">
        <v>461</v>
      </c>
      <c r="T75" s="1" t="s">
        <v>461</v>
      </c>
      <c r="V75" s="2" t="s">
        <v>16</v>
      </c>
      <c r="W75" s="2">
        <v>4</v>
      </c>
      <c r="X75" s="27" t="s">
        <v>6817</v>
      </c>
      <c r="Y75" s="2" t="s">
        <v>3019</v>
      </c>
    </row>
    <row r="76" spans="1:34">
      <c r="A76" s="1">
        <v>1740</v>
      </c>
      <c r="B76" s="1" t="s">
        <v>5476</v>
      </c>
      <c r="C76" s="2" t="str">
        <f>IF(LEN(D76)&gt;0,D76&amp;"-"&amp;IF(E76&lt;10,"0","")&amp;E76,"")</f>
        <v>NC00-NC07</v>
      </c>
      <c r="D76" s="2" t="s">
        <v>7295</v>
      </c>
      <c r="E76" s="88" t="s">
        <v>7306</v>
      </c>
      <c r="F76" s="2">
        <v>1</v>
      </c>
      <c r="G76" s="2" t="s">
        <v>65</v>
      </c>
      <c r="H76" s="1" t="s">
        <v>5136</v>
      </c>
      <c r="I76" s="1" t="s">
        <v>19</v>
      </c>
      <c r="J76" s="1" t="s">
        <v>1583</v>
      </c>
      <c r="K76" s="1" t="s">
        <v>7080</v>
      </c>
      <c r="L76" s="1" t="s">
        <v>1614</v>
      </c>
      <c r="M76" s="1" t="s">
        <v>7305</v>
      </c>
      <c r="N76" s="1" t="s">
        <v>694</v>
      </c>
      <c r="O76" s="1" t="s">
        <v>4225</v>
      </c>
      <c r="P76" s="1" t="s">
        <v>19</v>
      </c>
      <c r="Q76" s="1">
        <v>2280</v>
      </c>
      <c r="R76" s="1" t="s">
        <v>5146</v>
      </c>
      <c r="S76" s="1" t="s">
        <v>693</v>
      </c>
      <c r="T76" s="1" t="s">
        <v>694</v>
      </c>
      <c r="V76" s="2" t="s">
        <v>65</v>
      </c>
      <c r="W76" s="2">
        <v>5</v>
      </c>
      <c r="X76" s="27" t="s">
        <v>6846</v>
      </c>
      <c r="Y76" s="2" t="s">
        <v>3019</v>
      </c>
      <c r="AA76" s="2" t="s">
        <v>3019</v>
      </c>
      <c r="AB76" s="2" t="s">
        <v>3019</v>
      </c>
      <c r="AC76" s="1" t="s">
        <v>3019</v>
      </c>
      <c r="AD76" s="1" t="s">
        <v>3019</v>
      </c>
      <c r="AE76" s="1" t="s">
        <v>3019</v>
      </c>
      <c r="AF76" s="1" t="s">
        <v>3019</v>
      </c>
      <c r="AH76" s="1" t="s">
        <v>3019</v>
      </c>
    </row>
    <row r="77" spans="1:34">
      <c r="A77" s="1">
        <v>1750</v>
      </c>
      <c r="B77" s="1" t="s">
        <v>5476</v>
      </c>
      <c r="C77" s="2" t="str">
        <f>IF(LEN(D77)&gt;0,D77&amp;"-"&amp;IF(E77&lt;10,"0","")&amp;E77,"")</f>
        <v>NC07-01</v>
      </c>
      <c r="D77" s="2" t="s">
        <v>7306</v>
      </c>
      <c r="E77" s="88">
        <v>1</v>
      </c>
      <c r="F77" s="2">
        <v>2</v>
      </c>
      <c r="G77" s="2" t="s">
        <v>21</v>
      </c>
      <c r="H77" s="1" t="s">
        <v>695</v>
      </c>
      <c r="I77" s="1" t="s">
        <v>11</v>
      </c>
      <c r="J77" s="1" t="s">
        <v>7305</v>
      </c>
      <c r="K77" s="1" t="s">
        <v>7093</v>
      </c>
      <c r="L77" s="1" t="s">
        <v>1614</v>
      </c>
      <c r="M77" s="1"/>
      <c r="N77" s="1" t="s">
        <v>696</v>
      </c>
      <c r="O77" s="1" t="s">
        <v>69</v>
      </c>
      <c r="P77" s="1" t="s">
        <v>11</v>
      </c>
      <c r="Q77" s="1">
        <v>2290</v>
      </c>
      <c r="R77" s="1" t="s">
        <v>1387</v>
      </c>
      <c r="S77" s="1" t="s">
        <v>695</v>
      </c>
      <c r="T77" s="1" t="s">
        <v>696</v>
      </c>
      <c r="V77" s="2" t="s">
        <v>21</v>
      </c>
      <c r="W77" s="2">
        <v>6</v>
      </c>
      <c r="X77" s="27" t="s">
        <v>6847</v>
      </c>
      <c r="Y77" s="2" t="s">
        <v>3019</v>
      </c>
      <c r="AA77" s="2" t="s">
        <v>3019</v>
      </c>
      <c r="AB77" s="2" t="s">
        <v>3019</v>
      </c>
      <c r="AC77" s="1" t="s">
        <v>3019</v>
      </c>
      <c r="AD77" s="1" t="s">
        <v>3019</v>
      </c>
      <c r="AE77" s="1" t="s">
        <v>3019</v>
      </c>
      <c r="AF77" s="1" t="s">
        <v>3019</v>
      </c>
      <c r="AH77" s="1" t="s">
        <v>3019</v>
      </c>
    </row>
    <row r="78" spans="1:34">
      <c r="A78" s="1">
        <v>1760</v>
      </c>
      <c r="B78" s="1" t="s">
        <v>5476</v>
      </c>
      <c r="C78" s="2" t="str">
        <f>IF(LEN(D78)&gt;0,D78&amp;"-"&amp;IF(E78&lt;10,"0","")&amp;E78,"")</f>
        <v>NC07-02</v>
      </c>
      <c r="D78" s="2" t="s">
        <v>7306</v>
      </c>
      <c r="E78" s="88">
        <v>2</v>
      </c>
      <c r="F78" s="2">
        <v>2</v>
      </c>
      <c r="G78" s="2" t="s">
        <v>16</v>
      </c>
      <c r="H78" s="1" t="s">
        <v>697</v>
      </c>
      <c r="I78" s="1" t="s">
        <v>11</v>
      </c>
      <c r="J78" s="1" t="s">
        <v>7305</v>
      </c>
      <c r="K78" s="1" t="s">
        <v>7082</v>
      </c>
      <c r="L78" s="1" t="s">
        <v>1614</v>
      </c>
      <c r="M78" s="1"/>
      <c r="N78" s="1" t="s">
        <v>698</v>
      </c>
      <c r="O78" s="1" t="s">
        <v>71</v>
      </c>
      <c r="P78" s="1" t="s">
        <v>11</v>
      </c>
      <c r="Q78" s="1">
        <v>2300</v>
      </c>
      <c r="R78" s="1" t="s">
        <v>5147</v>
      </c>
      <c r="S78" s="1" t="s">
        <v>697</v>
      </c>
      <c r="T78" s="1" t="s">
        <v>698</v>
      </c>
      <c r="V78" s="2" t="s">
        <v>16</v>
      </c>
      <c r="W78" s="2">
        <v>6</v>
      </c>
      <c r="X78" s="27" t="s">
        <v>6848</v>
      </c>
      <c r="Y78" s="2" t="s">
        <v>3019</v>
      </c>
      <c r="AA78" s="2" t="s">
        <v>3019</v>
      </c>
      <c r="AB78" s="2" t="s">
        <v>3019</v>
      </c>
      <c r="AC78" s="1" t="s">
        <v>3019</v>
      </c>
      <c r="AD78" s="1" t="s">
        <v>3019</v>
      </c>
      <c r="AE78" s="1" t="s">
        <v>3019</v>
      </c>
      <c r="AF78" s="1" t="s">
        <v>3019</v>
      </c>
      <c r="AH78" s="1" t="s">
        <v>3019</v>
      </c>
    </row>
    <row r="79" spans="1:34">
      <c r="A79" s="1">
        <v>1770</v>
      </c>
      <c r="B79" s="1" t="s">
        <v>5476</v>
      </c>
      <c r="C79" s="2" t="str">
        <f>IF(LEN(D79)&gt;0,D79&amp;"-"&amp;IF(E79&lt;10,"0","")&amp;E79,"")</f>
        <v>NC07-03</v>
      </c>
      <c r="D79" s="2" t="s">
        <v>7306</v>
      </c>
      <c r="E79" s="88">
        <v>3</v>
      </c>
      <c r="F79" s="2">
        <v>2</v>
      </c>
      <c r="G79" s="2" t="s">
        <v>16</v>
      </c>
      <c r="H79" s="1" t="s">
        <v>4226</v>
      </c>
      <c r="I79" s="1" t="s">
        <v>11</v>
      </c>
      <c r="J79" s="1" t="s">
        <v>7305</v>
      </c>
      <c r="K79" s="1" t="s">
        <v>7094</v>
      </c>
      <c r="L79" s="1" t="s">
        <v>1614</v>
      </c>
      <c r="M79" s="1"/>
      <c r="N79" s="1" t="s">
        <v>4227</v>
      </c>
      <c r="O79" s="1" t="s">
        <v>329</v>
      </c>
      <c r="P79" s="1" t="s">
        <v>11</v>
      </c>
      <c r="Q79" s="1">
        <v>2310</v>
      </c>
      <c r="R79" s="1" t="s">
        <v>5148</v>
      </c>
      <c r="S79" s="1" t="s">
        <v>4226</v>
      </c>
      <c r="T79" s="1" t="s">
        <v>4227</v>
      </c>
      <c r="V79" s="2" t="s">
        <v>16</v>
      </c>
      <c r="W79" s="2">
        <v>6</v>
      </c>
      <c r="X79" s="27" t="s">
        <v>6849</v>
      </c>
      <c r="Y79" s="2" t="s">
        <v>3019</v>
      </c>
      <c r="AA79" s="2" t="s">
        <v>3019</v>
      </c>
      <c r="AB79" s="2" t="s">
        <v>3019</v>
      </c>
      <c r="AC79" s="1" t="s">
        <v>3019</v>
      </c>
      <c r="AD79" s="1" t="s">
        <v>3019</v>
      </c>
      <c r="AE79" s="1" t="s">
        <v>3019</v>
      </c>
      <c r="AF79" s="1" t="s">
        <v>3019</v>
      </c>
      <c r="AH79" s="1" t="s">
        <v>3019</v>
      </c>
    </row>
    <row r="80" spans="1:34">
      <c r="A80" s="1">
        <v>1780</v>
      </c>
      <c r="B80" s="1" t="s">
        <v>5476</v>
      </c>
      <c r="C80" s="2" t="str">
        <f>IF(LEN(D80)&gt;0,D80&amp;"-"&amp;IF(E80&lt;10,"0","")&amp;E80,"")</f>
        <v>NC07-04</v>
      </c>
      <c r="D80" s="2" t="s">
        <v>7306</v>
      </c>
      <c r="E80" s="88">
        <v>4</v>
      </c>
      <c r="F80" s="2">
        <v>2</v>
      </c>
      <c r="G80" s="2" t="s">
        <v>16</v>
      </c>
      <c r="H80" s="1" t="s">
        <v>985</v>
      </c>
      <c r="I80" s="1" t="s">
        <v>11</v>
      </c>
      <c r="J80" s="1" t="s">
        <v>7305</v>
      </c>
      <c r="K80" s="1" t="s">
        <v>7095</v>
      </c>
      <c r="L80" s="1" t="s">
        <v>1614</v>
      </c>
      <c r="M80" s="1"/>
      <c r="N80" s="1" t="s">
        <v>986</v>
      </c>
      <c r="O80" s="1" t="s">
        <v>74</v>
      </c>
      <c r="P80" s="1" t="s">
        <v>11</v>
      </c>
      <c r="Q80" s="1">
        <v>2320</v>
      </c>
      <c r="R80" s="1" t="s">
        <v>5149</v>
      </c>
      <c r="S80" s="1" t="s">
        <v>985</v>
      </c>
      <c r="T80" s="1" t="s">
        <v>986</v>
      </c>
      <c r="V80" s="2" t="s">
        <v>16</v>
      </c>
      <c r="W80" s="2">
        <v>6</v>
      </c>
      <c r="X80" s="27" t="s">
        <v>6850</v>
      </c>
      <c r="Y80" s="2" t="s">
        <v>3019</v>
      </c>
      <c r="AA80" s="2" t="s">
        <v>3019</v>
      </c>
      <c r="AB80" s="2" t="s">
        <v>3019</v>
      </c>
      <c r="AC80" s="1" t="s">
        <v>3019</v>
      </c>
      <c r="AD80" s="1" t="s">
        <v>3019</v>
      </c>
      <c r="AE80" s="1" t="s">
        <v>3019</v>
      </c>
      <c r="AF80" s="1" t="s">
        <v>3019</v>
      </c>
      <c r="AH80" s="1" t="s">
        <v>3019</v>
      </c>
    </row>
    <row r="81" spans="1:34">
      <c r="A81" s="1">
        <v>1790</v>
      </c>
      <c r="B81" s="1" t="s">
        <v>5476</v>
      </c>
      <c r="C81" s="2" t="str">
        <f>IF(LEN(D81)&gt;0,D81&amp;"-"&amp;IF(E81&lt;10,"0","")&amp;E81,"")</f>
        <v>NC07-05</v>
      </c>
      <c r="D81" s="2" t="s">
        <v>7306</v>
      </c>
      <c r="E81" s="88">
        <v>5</v>
      </c>
      <c r="F81" s="2">
        <v>2</v>
      </c>
      <c r="G81" s="2" t="s">
        <v>16</v>
      </c>
      <c r="H81" s="1" t="s">
        <v>699</v>
      </c>
      <c r="I81" s="1" t="s">
        <v>11</v>
      </c>
      <c r="J81" s="1" t="s">
        <v>7305</v>
      </c>
      <c r="K81" s="1" t="s">
        <v>7096</v>
      </c>
      <c r="L81" s="1" t="s">
        <v>1614</v>
      </c>
      <c r="M81" s="1"/>
      <c r="N81" s="1" t="s">
        <v>700</v>
      </c>
      <c r="O81" s="1" t="s">
        <v>76</v>
      </c>
      <c r="P81" s="1" t="s">
        <v>11</v>
      </c>
      <c r="Q81" s="1">
        <v>2330</v>
      </c>
      <c r="R81" s="1" t="s">
        <v>5150</v>
      </c>
      <c r="S81" s="1" t="s">
        <v>699</v>
      </c>
      <c r="T81" s="1" t="s">
        <v>700</v>
      </c>
      <c r="V81" s="2" t="s">
        <v>16</v>
      </c>
      <c r="W81" s="2">
        <v>6</v>
      </c>
      <c r="X81" s="27" t="s">
        <v>6851</v>
      </c>
      <c r="Y81" s="2" t="s">
        <v>3019</v>
      </c>
      <c r="AA81" s="2" t="s">
        <v>3019</v>
      </c>
      <c r="AB81" s="2" t="s">
        <v>3019</v>
      </c>
      <c r="AC81" s="1" t="s">
        <v>3019</v>
      </c>
      <c r="AD81" s="1" t="s">
        <v>3019</v>
      </c>
      <c r="AE81" s="1" t="s">
        <v>3019</v>
      </c>
      <c r="AF81" s="1" t="s">
        <v>3019</v>
      </c>
      <c r="AH81" s="1" t="s">
        <v>3019</v>
      </c>
    </row>
    <row r="82" spans="1:34">
      <c r="A82" s="1">
        <v>1800</v>
      </c>
      <c r="B82" s="1" t="s">
        <v>5476</v>
      </c>
      <c r="C82" s="2" t="str">
        <f>IF(LEN(D82)&gt;0,D82&amp;"-"&amp;IF(E82&lt;10,"0","")&amp;E82,"")</f>
        <v>NC07-06</v>
      </c>
      <c r="D82" s="2" t="s">
        <v>7306</v>
      </c>
      <c r="E82" s="88">
        <v>6</v>
      </c>
      <c r="F82" s="2">
        <v>2</v>
      </c>
      <c r="G82" s="2" t="s">
        <v>21</v>
      </c>
      <c r="H82" s="1" t="s">
        <v>701</v>
      </c>
      <c r="I82" s="1" t="s">
        <v>11</v>
      </c>
      <c r="J82" s="1" t="s">
        <v>7305</v>
      </c>
      <c r="K82" s="1" t="s">
        <v>7085</v>
      </c>
      <c r="L82" s="1" t="s">
        <v>1614</v>
      </c>
      <c r="M82" s="1"/>
      <c r="N82" s="1" t="s">
        <v>702</v>
      </c>
      <c r="O82" s="1" t="s">
        <v>78</v>
      </c>
      <c r="P82" s="1" t="s">
        <v>11</v>
      </c>
      <c r="Q82" s="1">
        <v>2340</v>
      </c>
      <c r="R82" s="1" t="s">
        <v>5151</v>
      </c>
      <c r="S82" s="1" t="s">
        <v>701</v>
      </c>
      <c r="T82" s="1" t="s">
        <v>702</v>
      </c>
      <c r="V82" s="2" t="s">
        <v>21</v>
      </c>
      <c r="W82" s="2">
        <v>6</v>
      </c>
      <c r="X82" s="27" t="s">
        <v>6852</v>
      </c>
      <c r="Y82" s="2" t="s">
        <v>3019</v>
      </c>
      <c r="AA82" s="2" t="s">
        <v>3019</v>
      </c>
      <c r="AB82" s="2" t="s">
        <v>3019</v>
      </c>
      <c r="AC82" s="1" t="s">
        <v>3019</v>
      </c>
      <c r="AD82" s="1" t="s">
        <v>3019</v>
      </c>
      <c r="AE82" s="1" t="s">
        <v>3019</v>
      </c>
      <c r="AF82" s="1" t="s">
        <v>3019</v>
      </c>
      <c r="AH82" s="1" t="s">
        <v>3019</v>
      </c>
    </row>
    <row r="83" spans="1:34">
      <c r="A83" s="1">
        <v>1810</v>
      </c>
      <c r="B83" s="1" t="s">
        <v>5476</v>
      </c>
      <c r="C83" s="2" t="str">
        <f>IF(LEN(D83)&gt;0,D83&amp;"-"&amp;IF(E83&lt;10,"0","")&amp;E83,"")</f>
        <v>NC07-07</v>
      </c>
      <c r="D83" s="2" t="s">
        <v>7306</v>
      </c>
      <c r="E83" s="88">
        <v>7</v>
      </c>
      <c r="F83" s="2">
        <v>2</v>
      </c>
      <c r="G83" s="2" t="s">
        <v>16</v>
      </c>
      <c r="H83" s="1" t="s">
        <v>703</v>
      </c>
      <c r="I83" s="1" t="s">
        <v>11</v>
      </c>
      <c r="J83" s="1" t="s">
        <v>7305</v>
      </c>
      <c r="K83" s="1" t="s">
        <v>7097</v>
      </c>
      <c r="L83" s="1" t="s">
        <v>1614</v>
      </c>
      <c r="M83" s="1"/>
      <c r="N83" s="1" t="s">
        <v>4228</v>
      </c>
      <c r="O83" s="1" t="s">
        <v>81</v>
      </c>
      <c r="P83" s="1" t="s">
        <v>11</v>
      </c>
      <c r="Q83" s="1">
        <v>2350</v>
      </c>
      <c r="R83" s="1" t="s">
        <v>5152</v>
      </c>
      <c r="S83" s="1" t="s">
        <v>703</v>
      </c>
      <c r="T83" s="1" t="s">
        <v>4228</v>
      </c>
      <c r="V83" s="2" t="s">
        <v>16</v>
      </c>
      <c r="W83" s="2">
        <v>6</v>
      </c>
      <c r="X83" s="27" t="s">
        <v>6853</v>
      </c>
      <c r="Y83" s="2" t="s">
        <v>3019</v>
      </c>
      <c r="AA83" s="2" t="s">
        <v>3019</v>
      </c>
      <c r="AB83" s="2" t="s">
        <v>3019</v>
      </c>
      <c r="AC83" s="1" t="s">
        <v>3019</v>
      </c>
      <c r="AD83" s="1" t="s">
        <v>3019</v>
      </c>
      <c r="AE83" s="1" t="s">
        <v>3019</v>
      </c>
      <c r="AF83" s="1" t="s">
        <v>3019</v>
      </c>
      <c r="AH83" s="1" t="s">
        <v>3019</v>
      </c>
    </row>
    <row r="84" spans="1:34">
      <c r="A84" s="1">
        <v>1820</v>
      </c>
      <c r="B84" s="1" t="s">
        <v>5476</v>
      </c>
      <c r="C84" s="2" t="str">
        <f>IF(LEN(D84)&gt;0,D84&amp;"-"&amp;IF(E84&lt;10,"0","")&amp;E84,"")</f>
        <v>NC07-08</v>
      </c>
      <c r="D84" s="2" t="s">
        <v>7306</v>
      </c>
      <c r="E84" s="88">
        <v>8</v>
      </c>
      <c r="F84" s="2">
        <v>2</v>
      </c>
      <c r="G84" s="2" t="s">
        <v>16</v>
      </c>
      <c r="H84" s="1" t="s">
        <v>704</v>
      </c>
      <c r="I84" s="1" t="s">
        <v>11</v>
      </c>
      <c r="J84" s="1" t="s">
        <v>7305</v>
      </c>
      <c r="K84" s="1" t="s">
        <v>7087</v>
      </c>
      <c r="L84" s="1" t="s">
        <v>1614</v>
      </c>
      <c r="M84" s="1"/>
      <c r="N84" s="1" t="s">
        <v>705</v>
      </c>
      <c r="O84" s="1" t="s">
        <v>84</v>
      </c>
      <c r="P84" s="1" t="s">
        <v>11</v>
      </c>
      <c r="Q84" s="1">
        <v>2360</v>
      </c>
      <c r="R84" s="1" t="s">
        <v>5153</v>
      </c>
      <c r="S84" s="1" t="s">
        <v>704</v>
      </c>
      <c r="T84" s="1" t="s">
        <v>705</v>
      </c>
      <c r="V84" s="2" t="s">
        <v>16</v>
      </c>
      <c r="W84" s="2">
        <v>6</v>
      </c>
      <c r="X84" s="27" t="s">
        <v>6854</v>
      </c>
      <c r="Y84" s="2" t="s">
        <v>3019</v>
      </c>
      <c r="AA84" s="2" t="s">
        <v>3019</v>
      </c>
      <c r="AB84" s="2" t="s">
        <v>3019</v>
      </c>
      <c r="AC84" s="1" t="s">
        <v>3019</v>
      </c>
      <c r="AD84" s="1" t="s">
        <v>3019</v>
      </c>
      <c r="AE84" s="1" t="s">
        <v>3019</v>
      </c>
      <c r="AF84" s="1" t="s">
        <v>3019</v>
      </c>
      <c r="AH84" s="1" t="s">
        <v>3019</v>
      </c>
    </row>
    <row r="85" spans="1:34">
      <c r="A85" s="1">
        <v>1830</v>
      </c>
      <c r="B85" s="1" t="s">
        <v>5476</v>
      </c>
      <c r="C85" s="2" t="str">
        <f>IF(LEN(D85)&gt;0,D85&amp;"-"&amp;IF(E85&lt;10,"0","")&amp;E85,"")</f>
        <v>NC00-NC08</v>
      </c>
      <c r="D85" s="2" t="s">
        <v>7295</v>
      </c>
      <c r="E85" s="88" t="s">
        <v>7308</v>
      </c>
      <c r="F85" s="2">
        <v>1</v>
      </c>
      <c r="G85" s="2" t="s">
        <v>65</v>
      </c>
      <c r="H85" s="1" t="s">
        <v>6419</v>
      </c>
      <c r="I85" s="1" t="s">
        <v>19</v>
      </c>
      <c r="J85" s="1" t="s">
        <v>1583</v>
      </c>
      <c r="K85" s="1" t="s">
        <v>7178</v>
      </c>
      <c r="L85" s="1" t="s">
        <v>1614</v>
      </c>
      <c r="M85" s="1" t="s">
        <v>7307</v>
      </c>
      <c r="N85" s="1" t="s">
        <v>682</v>
      </c>
      <c r="O85" s="1" t="s">
        <v>272</v>
      </c>
      <c r="P85" s="1" t="s">
        <v>19</v>
      </c>
      <c r="Q85" s="1">
        <v>3650</v>
      </c>
      <c r="R85" s="1" t="s">
        <v>1543</v>
      </c>
      <c r="S85" s="1" t="s">
        <v>4181</v>
      </c>
      <c r="T85" s="1" t="s">
        <v>4182</v>
      </c>
      <c r="V85" s="2" t="s">
        <v>65</v>
      </c>
      <c r="W85" s="2">
        <v>5</v>
      </c>
      <c r="X85" s="27" t="s">
        <v>6647</v>
      </c>
      <c r="Y85" s="2">
        <v>1220</v>
      </c>
      <c r="Z85" s="1" t="s">
        <v>3400</v>
      </c>
      <c r="AA85" s="2" t="s">
        <v>65</v>
      </c>
      <c r="AB85" s="2">
        <v>1</v>
      </c>
      <c r="AC85" s="1" t="s">
        <v>1764</v>
      </c>
      <c r="AD85" s="1" t="s">
        <v>1765</v>
      </c>
      <c r="AE85" s="1" t="s">
        <v>1766</v>
      </c>
      <c r="AF85" s="1" t="s">
        <v>1767</v>
      </c>
      <c r="AH85" s="1" t="s">
        <v>3905</v>
      </c>
    </row>
    <row r="86" spans="1:34">
      <c r="A86" s="1">
        <v>1840</v>
      </c>
      <c r="B86" s="1" t="s">
        <v>5476</v>
      </c>
      <c r="C86" s="2" t="str">
        <f>IF(LEN(D86)&gt;0,D86&amp;"-"&amp;IF(E86&lt;10,"0","")&amp;E86,"")</f>
        <v>NC08-01</v>
      </c>
      <c r="D86" s="2" t="s">
        <v>7308</v>
      </c>
      <c r="E86" s="88">
        <v>1</v>
      </c>
      <c r="F86" s="2">
        <v>2</v>
      </c>
      <c r="G86" s="2" t="s">
        <v>21</v>
      </c>
      <c r="H86" s="1" t="s">
        <v>6420</v>
      </c>
      <c r="I86" s="1" t="s">
        <v>11</v>
      </c>
      <c r="J86" s="1" t="s">
        <v>7307</v>
      </c>
      <c r="K86" s="1" t="s">
        <v>7093</v>
      </c>
      <c r="L86" s="1" t="s">
        <v>1614</v>
      </c>
      <c r="M86" s="1"/>
      <c r="N86" s="1" t="s">
        <v>4184</v>
      </c>
      <c r="O86" s="1" t="s">
        <v>69</v>
      </c>
      <c r="P86" s="1" t="s">
        <v>11</v>
      </c>
      <c r="Q86" s="1">
        <v>3660</v>
      </c>
      <c r="R86" s="1" t="s">
        <v>1370</v>
      </c>
      <c r="S86" s="1" t="s">
        <v>4183</v>
      </c>
      <c r="T86" s="1" t="s">
        <v>4184</v>
      </c>
      <c r="V86" s="2" t="s">
        <v>21</v>
      </c>
      <c r="W86" s="2">
        <v>6</v>
      </c>
      <c r="X86" s="27" t="s">
        <v>6648</v>
      </c>
      <c r="Y86" s="2">
        <v>1230</v>
      </c>
      <c r="Z86" s="1" t="s">
        <v>3402</v>
      </c>
      <c r="AA86" s="2" t="s">
        <v>21</v>
      </c>
      <c r="AB86" s="2">
        <v>2</v>
      </c>
      <c r="AC86" s="1" t="s">
        <v>1773</v>
      </c>
      <c r="AD86" s="1" t="s">
        <v>1765</v>
      </c>
      <c r="AE86" s="1" t="s">
        <v>1774</v>
      </c>
      <c r="AF86" s="1" t="s">
        <v>1775</v>
      </c>
      <c r="AH86" s="1" t="s">
        <v>3906</v>
      </c>
    </row>
    <row r="87" spans="1:34">
      <c r="A87" s="1">
        <v>1850</v>
      </c>
      <c r="B87" s="1" t="s">
        <v>5476</v>
      </c>
      <c r="C87" s="2" t="str">
        <f>IF(LEN(D87)&gt;0,D87&amp;"-"&amp;IF(E87&lt;10,"0","")&amp;E87,"")</f>
        <v>NC08-02</v>
      </c>
      <c r="D87" s="2" t="s">
        <v>7308</v>
      </c>
      <c r="E87" s="88">
        <v>2</v>
      </c>
      <c r="F87" s="2">
        <v>2</v>
      </c>
      <c r="G87" s="2" t="s">
        <v>16</v>
      </c>
      <c r="H87" s="1" t="s">
        <v>6421</v>
      </c>
      <c r="I87" s="1" t="s">
        <v>11</v>
      </c>
      <c r="J87" s="1" t="s">
        <v>7307</v>
      </c>
      <c r="K87" s="1" t="s">
        <v>7082</v>
      </c>
      <c r="L87" s="1" t="s">
        <v>1614</v>
      </c>
      <c r="M87" s="1"/>
      <c r="N87" s="1" t="s">
        <v>4186</v>
      </c>
      <c r="O87" s="1" t="s">
        <v>71</v>
      </c>
      <c r="P87" s="1" t="s">
        <v>11</v>
      </c>
      <c r="Q87" s="1">
        <v>3670</v>
      </c>
      <c r="R87" s="1" t="s">
        <v>1371</v>
      </c>
      <c r="S87" s="1" t="s">
        <v>4185</v>
      </c>
      <c r="T87" s="1" t="s">
        <v>4186</v>
      </c>
      <c r="V87" s="2" t="s">
        <v>16</v>
      </c>
      <c r="W87" s="2">
        <v>6</v>
      </c>
      <c r="X87" s="27" t="s">
        <v>7435</v>
      </c>
      <c r="Y87" s="2">
        <v>1240</v>
      </c>
      <c r="Z87" s="1" t="s">
        <v>1121</v>
      </c>
      <c r="AA87" s="2" t="s">
        <v>16</v>
      </c>
      <c r="AB87" s="2">
        <v>2</v>
      </c>
      <c r="AC87" s="1" t="s">
        <v>1777</v>
      </c>
      <c r="AD87" s="1" t="s">
        <v>1778</v>
      </c>
      <c r="AE87" s="1" t="s">
        <v>1122</v>
      </c>
      <c r="AF87" s="1" t="s">
        <v>1779</v>
      </c>
      <c r="AH87" s="1" t="s">
        <v>3907</v>
      </c>
    </row>
    <row r="88" spans="1:34">
      <c r="A88" s="1">
        <v>1860</v>
      </c>
      <c r="B88" s="1" t="s">
        <v>5476</v>
      </c>
      <c r="C88" s="2" t="str">
        <f>IF(LEN(D88)&gt;0,D88&amp;"-"&amp;IF(E88&lt;10,"0","")&amp;E88,"")</f>
        <v>NC08-03</v>
      </c>
      <c r="D88" s="2" t="s">
        <v>7308</v>
      </c>
      <c r="E88" s="88">
        <v>3</v>
      </c>
      <c r="F88" s="2">
        <v>2</v>
      </c>
      <c r="G88" s="2" t="s">
        <v>21</v>
      </c>
      <c r="H88" s="1" t="s">
        <v>6440</v>
      </c>
      <c r="I88" s="1" t="s">
        <v>11</v>
      </c>
      <c r="J88" s="1" t="s">
        <v>7307</v>
      </c>
      <c r="K88" s="1" t="s">
        <v>7094</v>
      </c>
      <c r="L88" s="1" t="s">
        <v>1614</v>
      </c>
      <c r="M88" s="1"/>
      <c r="N88" s="1" t="s">
        <v>4188</v>
      </c>
      <c r="O88" s="1" t="s">
        <v>329</v>
      </c>
      <c r="P88" s="1" t="s">
        <v>11</v>
      </c>
      <c r="Q88" s="1">
        <v>3680</v>
      </c>
      <c r="R88" s="1" t="s">
        <v>5357</v>
      </c>
      <c r="S88" s="1" t="s">
        <v>4187</v>
      </c>
      <c r="T88" s="1" t="s">
        <v>4188</v>
      </c>
      <c r="V88" s="2" t="s">
        <v>21</v>
      </c>
      <c r="W88" s="2">
        <v>6</v>
      </c>
      <c r="X88" s="27" t="s">
        <v>6960</v>
      </c>
      <c r="Y88" s="2" t="s">
        <v>3019</v>
      </c>
      <c r="AA88" s="2" t="s">
        <v>3019</v>
      </c>
      <c r="AB88" s="2" t="s">
        <v>3019</v>
      </c>
      <c r="AC88" s="1" t="s">
        <v>3019</v>
      </c>
      <c r="AD88" s="1" t="s">
        <v>3019</v>
      </c>
      <c r="AE88" s="1" t="s">
        <v>3019</v>
      </c>
      <c r="AF88" s="1" t="s">
        <v>3019</v>
      </c>
      <c r="AH88" s="1" t="s">
        <v>3019</v>
      </c>
    </row>
    <row r="89" spans="1:34">
      <c r="A89" s="1">
        <v>1870</v>
      </c>
      <c r="B89" s="1" t="s">
        <v>5476</v>
      </c>
      <c r="C89" s="2" t="str">
        <f>IF(LEN(D89)&gt;0,D89&amp;"-"&amp;IF(E89&lt;10,"0","")&amp;E89,"")</f>
        <v>NC08-04</v>
      </c>
      <c r="D89" s="2" t="s">
        <v>7308</v>
      </c>
      <c r="E89" s="88">
        <v>4</v>
      </c>
      <c r="F89" s="2">
        <v>2</v>
      </c>
      <c r="G89" s="2" t="s">
        <v>16</v>
      </c>
      <c r="H89" s="1" t="s">
        <v>6423</v>
      </c>
      <c r="I89" s="1" t="s">
        <v>11</v>
      </c>
      <c r="J89" s="1" t="s">
        <v>7307</v>
      </c>
      <c r="K89" s="1" t="s">
        <v>7095</v>
      </c>
      <c r="L89" s="1" t="s">
        <v>1614</v>
      </c>
      <c r="M89" s="1"/>
      <c r="N89" s="1" t="s">
        <v>4190</v>
      </c>
      <c r="O89" s="1" t="s">
        <v>74</v>
      </c>
      <c r="P89" s="1" t="s">
        <v>11</v>
      </c>
      <c r="Q89" s="1">
        <v>3690</v>
      </c>
      <c r="R89" s="1" t="s">
        <v>1372</v>
      </c>
      <c r="S89" s="1" t="s">
        <v>4189</v>
      </c>
      <c r="T89" s="1" t="s">
        <v>4190</v>
      </c>
      <c r="V89" s="2" t="s">
        <v>16</v>
      </c>
      <c r="W89" s="2">
        <v>6</v>
      </c>
      <c r="X89" s="27" t="s">
        <v>6961</v>
      </c>
      <c r="Y89" s="2" t="s">
        <v>3019</v>
      </c>
      <c r="AA89" s="2" t="s">
        <v>3019</v>
      </c>
      <c r="AB89" s="2" t="s">
        <v>3019</v>
      </c>
      <c r="AC89" s="1" t="s">
        <v>3019</v>
      </c>
      <c r="AD89" s="1" t="s">
        <v>3019</v>
      </c>
      <c r="AE89" s="1" t="s">
        <v>3019</v>
      </c>
      <c r="AF89" s="1" t="s">
        <v>3019</v>
      </c>
      <c r="AH89" s="1" t="s">
        <v>3019</v>
      </c>
    </row>
    <row r="90" spans="1:34">
      <c r="A90" s="1">
        <v>1880</v>
      </c>
      <c r="B90" s="1" t="s">
        <v>5476</v>
      </c>
      <c r="C90" s="2" t="str">
        <f>IF(LEN(D90)&gt;0,D90&amp;"-"&amp;IF(E90&lt;10,"0","")&amp;E90,"")</f>
        <v>NC08-05</v>
      </c>
      <c r="D90" s="2" t="s">
        <v>7308</v>
      </c>
      <c r="E90" s="88">
        <v>5</v>
      </c>
      <c r="F90" s="2">
        <v>2</v>
      </c>
      <c r="G90" s="2" t="s">
        <v>16</v>
      </c>
      <c r="H90" s="1" t="s">
        <v>6425</v>
      </c>
      <c r="I90" s="1" t="s">
        <v>11</v>
      </c>
      <c r="J90" s="1" t="s">
        <v>7307</v>
      </c>
      <c r="K90" s="1" t="s">
        <v>7085</v>
      </c>
      <c r="L90" s="1" t="s">
        <v>1614</v>
      </c>
      <c r="M90" s="1"/>
      <c r="N90" s="1" t="s">
        <v>4192</v>
      </c>
      <c r="O90" s="1" t="s">
        <v>78</v>
      </c>
      <c r="P90" s="1" t="s">
        <v>11</v>
      </c>
      <c r="Q90" s="1">
        <v>3700</v>
      </c>
      <c r="R90" s="1" t="s">
        <v>1373</v>
      </c>
      <c r="S90" s="1" t="s">
        <v>4191</v>
      </c>
      <c r="T90" s="1" t="s">
        <v>4192</v>
      </c>
      <c r="V90" s="2" t="s">
        <v>16</v>
      </c>
      <c r="W90" s="2">
        <v>6</v>
      </c>
      <c r="X90" s="27" t="s">
        <v>6962</v>
      </c>
      <c r="Y90" s="2" t="s">
        <v>3019</v>
      </c>
      <c r="AA90" s="2" t="s">
        <v>3019</v>
      </c>
      <c r="AB90" s="2" t="s">
        <v>3019</v>
      </c>
      <c r="AC90" s="1" t="s">
        <v>3019</v>
      </c>
      <c r="AD90" s="1" t="s">
        <v>3019</v>
      </c>
      <c r="AE90" s="1" t="s">
        <v>3019</v>
      </c>
      <c r="AF90" s="1" t="s">
        <v>3019</v>
      </c>
      <c r="AH90" s="1" t="s">
        <v>3019</v>
      </c>
    </row>
    <row r="91" spans="1:34">
      <c r="A91" s="1">
        <v>1890</v>
      </c>
      <c r="B91" s="1" t="s">
        <v>5476</v>
      </c>
      <c r="C91" s="2" t="str">
        <f>IF(LEN(D91)&gt;0,D91&amp;"-"&amp;IF(E91&lt;10,"0","")&amp;E91,"")</f>
        <v>NC08-06</v>
      </c>
      <c r="D91" s="2" t="s">
        <v>7308</v>
      </c>
      <c r="E91" s="88">
        <v>6</v>
      </c>
      <c r="F91" s="2">
        <v>2</v>
      </c>
      <c r="G91" s="2" t="s">
        <v>16</v>
      </c>
      <c r="H91" s="1" t="s">
        <v>6430</v>
      </c>
      <c r="I91" s="1" t="s">
        <v>11</v>
      </c>
      <c r="J91" s="1" t="s">
        <v>7307</v>
      </c>
      <c r="K91" s="1" t="s">
        <v>7087</v>
      </c>
      <c r="L91" s="1" t="s">
        <v>1614</v>
      </c>
      <c r="M91" s="1"/>
      <c r="N91" s="1" t="s">
        <v>683</v>
      </c>
      <c r="O91" s="1" t="s">
        <v>84</v>
      </c>
      <c r="P91" s="1" t="s">
        <v>11</v>
      </c>
      <c r="Q91" s="1">
        <v>3710</v>
      </c>
      <c r="R91" s="1" t="s">
        <v>1374</v>
      </c>
      <c r="S91" s="1" t="s">
        <v>4193</v>
      </c>
      <c r="T91" s="1" t="s">
        <v>683</v>
      </c>
      <c r="V91" s="2" t="s">
        <v>16</v>
      </c>
      <c r="W91" s="2">
        <v>6</v>
      </c>
      <c r="X91" s="27" t="s">
        <v>6963</v>
      </c>
      <c r="Y91" s="2" t="s">
        <v>3019</v>
      </c>
    </row>
    <row r="92" spans="1:34">
      <c r="A92" s="1">
        <v>1900</v>
      </c>
      <c r="B92" s="1" t="s">
        <v>5476</v>
      </c>
      <c r="C92" s="2" t="str">
        <f>IF(LEN(D92)&gt;0,D92&amp;"-"&amp;IF(E92&lt;10,"0","")&amp;E92,"")</f>
        <v>NC00-NC09</v>
      </c>
      <c r="D92" s="2" t="s">
        <v>7295</v>
      </c>
      <c r="E92" s="88" t="s">
        <v>7309</v>
      </c>
      <c r="F92" s="2">
        <v>1</v>
      </c>
      <c r="G92" s="2" t="s">
        <v>21</v>
      </c>
      <c r="H92" s="1" t="s">
        <v>1781</v>
      </c>
      <c r="I92" s="1" t="s">
        <v>19</v>
      </c>
      <c r="J92" s="1" t="s">
        <v>1583</v>
      </c>
      <c r="K92" s="1" t="s">
        <v>7105</v>
      </c>
      <c r="L92" s="1" t="s">
        <v>1614</v>
      </c>
      <c r="M92" s="1" t="s">
        <v>7423</v>
      </c>
      <c r="N92" s="1" t="s">
        <v>5409</v>
      </c>
      <c r="O92" s="1" t="s">
        <v>101</v>
      </c>
      <c r="P92" s="1" t="s">
        <v>19</v>
      </c>
      <c r="Q92" s="1">
        <v>1530</v>
      </c>
      <c r="R92" s="1" t="s">
        <v>1519</v>
      </c>
      <c r="S92" s="1" t="s">
        <v>103</v>
      </c>
      <c r="T92" s="1" t="s">
        <v>465</v>
      </c>
      <c r="V92" s="2" t="s">
        <v>21</v>
      </c>
      <c r="W92" s="2">
        <v>4</v>
      </c>
      <c r="X92" s="27" t="s">
        <v>6577</v>
      </c>
      <c r="Y92" s="2">
        <v>1440</v>
      </c>
      <c r="Z92" s="1" t="s">
        <v>1141</v>
      </c>
      <c r="AA92" s="2" t="s">
        <v>21</v>
      </c>
      <c r="AB92" s="2">
        <v>1</v>
      </c>
      <c r="AC92" s="1" t="s">
        <v>1142</v>
      </c>
      <c r="AD92" s="1" t="s">
        <v>1781</v>
      </c>
      <c r="AE92" s="1" t="s">
        <v>1143</v>
      </c>
      <c r="AF92" s="1" t="s">
        <v>1782</v>
      </c>
      <c r="AH92" s="1" t="s">
        <v>3915</v>
      </c>
    </row>
    <row r="93" spans="1:34">
      <c r="A93" s="1">
        <v>1910</v>
      </c>
      <c r="B93" s="1" t="s">
        <v>5476</v>
      </c>
      <c r="C93" s="2" t="str">
        <f>IF(LEN(D93)&gt;0,D93&amp;"-"&amp;IF(E93&lt;10,"0","")&amp;E93,"")</f>
        <v>NC09-01</v>
      </c>
      <c r="D93" s="2" t="s">
        <v>7309</v>
      </c>
      <c r="E93" s="88">
        <v>1</v>
      </c>
      <c r="F93" s="2">
        <v>2</v>
      </c>
      <c r="G93" s="2" t="s">
        <v>21</v>
      </c>
      <c r="H93" s="1" t="s">
        <v>5410</v>
      </c>
      <c r="I93" s="1" t="s">
        <v>11</v>
      </c>
      <c r="J93" s="1" t="s">
        <v>7423</v>
      </c>
      <c r="K93" s="1" t="s">
        <v>1074</v>
      </c>
      <c r="L93" s="1" t="s">
        <v>1614</v>
      </c>
      <c r="M93" s="1"/>
      <c r="N93" s="1" t="s">
        <v>466</v>
      </c>
      <c r="O93" s="1" t="s">
        <v>104</v>
      </c>
      <c r="P93" s="1" t="s">
        <v>11</v>
      </c>
      <c r="Q93" s="1">
        <v>1540</v>
      </c>
      <c r="R93" s="1" t="s">
        <v>1147</v>
      </c>
      <c r="S93" s="1" t="s">
        <v>4079</v>
      </c>
      <c r="T93" s="1" t="s">
        <v>466</v>
      </c>
      <c r="V93" s="2" t="s">
        <v>21</v>
      </c>
      <c r="W93" s="2">
        <v>5</v>
      </c>
      <c r="X93" s="27" t="s">
        <v>6578</v>
      </c>
      <c r="Y93" s="2">
        <v>1480</v>
      </c>
      <c r="Z93" s="1" t="s">
        <v>1145</v>
      </c>
      <c r="AA93" s="2" t="s">
        <v>65</v>
      </c>
      <c r="AB93" s="2">
        <v>2</v>
      </c>
      <c r="AC93" s="1" t="s">
        <v>1799</v>
      </c>
      <c r="AD93" s="1" t="s">
        <v>1800</v>
      </c>
      <c r="AE93" s="1" t="s">
        <v>1146</v>
      </c>
      <c r="AF93" s="1" t="s">
        <v>1801</v>
      </c>
      <c r="AH93" s="1" t="s">
        <v>3916</v>
      </c>
    </row>
    <row r="94" spans="1:34">
      <c r="A94" s="1">
        <v>1920</v>
      </c>
      <c r="B94" s="1" t="s">
        <v>5476</v>
      </c>
      <c r="C94" s="2" t="str">
        <f>IF(LEN(D94)&gt;0,D94&amp;"-"&amp;IF(E94&lt;10,"0","")&amp;E94,"")</f>
        <v>NC09-02</v>
      </c>
      <c r="D94" s="2" t="s">
        <v>7309</v>
      </c>
      <c r="E94" s="88">
        <v>2</v>
      </c>
      <c r="F94" s="2">
        <v>2</v>
      </c>
      <c r="G94" s="2" t="s">
        <v>3894</v>
      </c>
      <c r="H94" s="1" t="s">
        <v>7242</v>
      </c>
      <c r="I94" s="1" t="s">
        <v>11</v>
      </c>
      <c r="J94" s="1" t="s">
        <v>7423</v>
      </c>
      <c r="K94" s="1" t="s">
        <v>7106</v>
      </c>
      <c r="L94" s="1" t="s">
        <v>1614</v>
      </c>
      <c r="M94" s="1"/>
      <c r="N94" s="1" t="s">
        <v>5367</v>
      </c>
      <c r="Q94" s="1" t="s">
        <v>3019</v>
      </c>
      <c r="Y94" s="2">
        <v>1490</v>
      </c>
      <c r="Z94" s="1" t="s">
        <v>3820</v>
      </c>
      <c r="AA94" s="2" t="s">
        <v>16</v>
      </c>
      <c r="AB94" s="2">
        <v>3</v>
      </c>
      <c r="AC94" s="1" t="s">
        <v>1803</v>
      </c>
      <c r="AD94" s="1" t="s">
        <v>1804</v>
      </c>
      <c r="AE94" s="1" t="s">
        <v>1805</v>
      </c>
      <c r="AF94" s="1" t="s">
        <v>1806</v>
      </c>
      <c r="AH94" s="1" t="s">
        <v>4933</v>
      </c>
    </row>
    <row r="95" spans="1:34">
      <c r="A95" s="1">
        <v>1930</v>
      </c>
      <c r="B95" s="1" t="s">
        <v>5476</v>
      </c>
      <c r="C95" s="2" t="str">
        <f>IF(LEN(D95)&gt;0,D95&amp;"-"&amp;IF(E95&lt;10,"0","")&amp;E95,"")</f>
        <v>NC09-03</v>
      </c>
      <c r="D95" s="2" t="s">
        <v>7309</v>
      </c>
      <c r="E95" s="88">
        <v>3</v>
      </c>
      <c r="F95" s="2">
        <v>2</v>
      </c>
      <c r="G95" s="2" t="s">
        <v>16</v>
      </c>
      <c r="H95" s="1" t="s">
        <v>5411</v>
      </c>
      <c r="I95" s="1" t="s">
        <v>11</v>
      </c>
      <c r="J95" s="1" t="s">
        <v>7423</v>
      </c>
      <c r="K95" s="1" t="s">
        <v>7107</v>
      </c>
      <c r="L95" s="1" t="s">
        <v>1614</v>
      </c>
      <c r="M95" s="1"/>
      <c r="N95" s="1" t="s">
        <v>468</v>
      </c>
      <c r="O95" s="1" t="s">
        <v>107</v>
      </c>
      <c r="P95" s="1" t="s">
        <v>11</v>
      </c>
      <c r="Q95" s="1">
        <v>1550</v>
      </c>
      <c r="R95" s="1" t="s">
        <v>1150</v>
      </c>
      <c r="S95" s="1" t="s">
        <v>4081</v>
      </c>
      <c r="T95" s="1" t="s">
        <v>468</v>
      </c>
      <c r="V95" s="2" t="s">
        <v>16</v>
      </c>
      <c r="W95" s="2">
        <v>5</v>
      </c>
      <c r="X95" s="27" t="s">
        <v>6579</v>
      </c>
      <c r="Y95" s="2">
        <v>1640</v>
      </c>
      <c r="Z95" s="1" t="s">
        <v>1148</v>
      </c>
      <c r="AA95" s="2" t="s">
        <v>16</v>
      </c>
      <c r="AB95" s="2">
        <v>2</v>
      </c>
      <c r="AC95" s="1" t="s">
        <v>1808</v>
      </c>
      <c r="AD95" s="1" t="s">
        <v>1809</v>
      </c>
      <c r="AE95" s="1" t="s">
        <v>1149</v>
      </c>
      <c r="AF95" s="1" t="s">
        <v>1810</v>
      </c>
      <c r="AH95" s="1" t="s">
        <v>3917</v>
      </c>
    </row>
    <row r="96" spans="1:34">
      <c r="A96" s="1">
        <v>1940</v>
      </c>
      <c r="B96" s="1" t="s">
        <v>5476</v>
      </c>
      <c r="C96" s="2" t="str">
        <f>IF(LEN(D96)&gt;0,D96&amp;"-"&amp;IF(E96&lt;10,"0","")&amp;E96,"")</f>
        <v>NC09-04</v>
      </c>
      <c r="D96" s="2" t="s">
        <v>7309</v>
      </c>
      <c r="E96" s="88">
        <v>4</v>
      </c>
      <c r="F96" s="2">
        <v>2</v>
      </c>
      <c r="G96" s="2" t="s">
        <v>3894</v>
      </c>
      <c r="H96" s="1" t="s">
        <v>7243</v>
      </c>
      <c r="I96" s="1" t="s">
        <v>11</v>
      </c>
      <c r="J96" s="1" t="s">
        <v>7423</v>
      </c>
      <c r="K96" s="1" t="s">
        <v>7108</v>
      </c>
      <c r="L96" s="1" t="s">
        <v>1614</v>
      </c>
      <c r="M96" s="1"/>
      <c r="N96" s="1" t="s">
        <v>5367</v>
      </c>
      <c r="Q96" s="1" t="s">
        <v>3019</v>
      </c>
      <c r="Y96" s="2">
        <v>1650</v>
      </c>
      <c r="Z96" s="1" t="s">
        <v>3821</v>
      </c>
      <c r="AA96" s="2" t="s">
        <v>16</v>
      </c>
      <c r="AB96" s="2">
        <v>3</v>
      </c>
      <c r="AC96" s="1" t="s">
        <v>1813</v>
      </c>
      <c r="AD96" s="1" t="s">
        <v>1804</v>
      </c>
      <c r="AE96" s="1" t="s">
        <v>1814</v>
      </c>
      <c r="AF96" s="1" t="s">
        <v>1815</v>
      </c>
      <c r="AH96" s="1" t="s">
        <v>4934</v>
      </c>
    </row>
    <row r="97" spans="1:34">
      <c r="A97" s="1">
        <v>1950</v>
      </c>
      <c r="B97" s="1" t="s">
        <v>5476</v>
      </c>
      <c r="C97" s="2" t="str">
        <f>IF(LEN(D97)&gt;0,D97&amp;"-"&amp;IF(E97&lt;10,"0","")&amp;E97,"")</f>
        <v>NC09-05</v>
      </c>
      <c r="D97" s="2" t="s">
        <v>7309</v>
      </c>
      <c r="E97" s="88">
        <v>5</v>
      </c>
      <c r="F97" s="2">
        <v>2</v>
      </c>
      <c r="G97" s="2" t="s">
        <v>21</v>
      </c>
      <c r="H97" s="1" t="s">
        <v>1787</v>
      </c>
      <c r="I97" s="1" t="s">
        <v>11</v>
      </c>
      <c r="J97" s="1" t="s">
        <v>7423</v>
      </c>
      <c r="K97" s="1" t="s">
        <v>7084</v>
      </c>
      <c r="L97" s="1" t="s">
        <v>1614</v>
      </c>
      <c r="M97" s="1"/>
      <c r="N97" s="1" t="s">
        <v>470</v>
      </c>
      <c r="O97" s="1" t="s">
        <v>110</v>
      </c>
      <c r="P97" s="1" t="s">
        <v>11</v>
      </c>
      <c r="Q97" s="1">
        <v>1560</v>
      </c>
      <c r="R97" s="1" t="s">
        <v>1153</v>
      </c>
      <c r="S97" s="1" t="s">
        <v>469</v>
      </c>
      <c r="T97" s="1" t="s">
        <v>470</v>
      </c>
      <c r="V97" s="2" t="s">
        <v>21</v>
      </c>
      <c r="W97" s="2">
        <v>5</v>
      </c>
      <c r="X97" s="27" t="s">
        <v>6580</v>
      </c>
      <c r="Y97" s="2">
        <v>1630</v>
      </c>
      <c r="Z97" s="1" t="s">
        <v>1151</v>
      </c>
      <c r="AA97" s="2" t="s">
        <v>21</v>
      </c>
      <c r="AB97" s="2">
        <v>2</v>
      </c>
      <c r="AC97" s="1" t="s">
        <v>1786</v>
      </c>
      <c r="AD97" s="1" t="s">
        <v>1787</v>
      </c>
      <c r="AE97" s="1" t="s">
        <v>1152</v>
      </c>
      <c r="AF97" s="1" t="s">
        <v>1788</v>
      </c>
      <c r="AH97" s="1" t="s">
        <v>3918</v>
      </c>
    </row>
    <row r="98" spans="1:34">
      <c r="A98" s="1">
        <v>1960</v>
      </c>
      <c r="B98" s="1" t="s">
        <v>5476</v>
      </c>
      <c r="C98" s="2" t="str">
        <f>IF(LEN(D98)&gt;0,D98&amp;"-"&amp;IF(E98&lt;10,"0","")&amp;E98,"")</f>
        <v>NC09-06</v>
      </c>
      <c r="D98" s="2" t="s">
        <v>7309</v>
      </c>
      <c r="E98" s="88">
        <v>6</v>
      </c>
      <c r="F98" s="2">
        <v>2</v>
      </c>
      <c r="G98" s="2" t="s">
        <v>3894</v>
      </c>
      <c r="H98" s="1" t="s">
        <v>1794</v>
      </c>
      <c r="I98" s="1" t="s">
        <v>11</v>
      </c>
      <c r="J98" s="1" t="s">
        <v>7423</v>
      </c>
      <c r="K98" s="1" t="s">
        <v>7109</v>
      </c>
      <c r="L98" s="1" t="s">
        <v>1614</v>
      </c>
      <c r="M98" s="1"/>
      <c r="N98" s="1" t="s">
        <v>1796</v>
      </c>
      <c r="Q98" s="1" t="s">
        <v>3019</v>
      </c>
      <c r="Y98" s="2">
        <v>1500</v>
      </c>
      <c r="Z98" s="6" t="s">
        <v>3411</v>
      </c>
      <c r="AA98" s="2" t="s">
        <v>16</v>
      </c>
      <c r="AB98" s="2">
        <v>2</v>
      </c>
      <c r="AC98" s="1" t="s">
        <v>1793</v>
      </c>
      <c r="AD98" s="1" t="s">
        <v>1794</v>
      </c>
      <c r="AE98" s="1" t="s">
        <v>1795</v>
      </c>
      <c r="AF98" s="1" t="s">
        <v>1796</v>
      </c>
      <c r="AH98" s="1" t="s">
        <v>4932</v>
      </c>
    </row>
    <row r="99" spans="1:34">
      <c r="A99" s="1">
        <v>1970</v>
      </c>
      <c r="B99" s="1" t="s">
        <v>5476</v>
      </c>
      <c r="C99" s="2" t="str">
        <f>IF(LEN(D99)&gt;0,D99&amp;"-"&amp;IF(E99&lt;10,"0","")&amp;E99,"")</f>
        <v>NC09-07</v>
      </c>
      <c r="D99" s="2" t="s">
        <v>7309</v>
      </c>
      <c r="E99" s="88">
        <v>7</v>
      </c>
      <c r="F99" s="2">
        <v>2</v>
      </c>
      <c r="G99" s="2" t="s">
        <v>21</v>
      </c>
      <c r="H99" s="1" t="s">
        <v>472</v>
      </c>
      <c r="I99" s="1" t="s">
        <v>11</v>
      </c>
      <c r="J99" s="1" t="s">
        <v>7423</v>
      </c>
      <c r="K99" s="1" t="s">
        <v>7110</v>
      </c>
      <c r="L99" s="1" t="s">
        <v>1614</v>
      </c>
      <c r="M99" s="1"/>
      <c r="N99" s="1" t="s">
        <v>4083</v>
      </c>
      <c r="O99" s="1" t="s">
        <v>471</v>
      </c>
      <c r="P99" s="1" t="s">
        <v>11</v>
      </c>
      <c r="Q99" s="1">
        <v>1570</v>
      </c>
      <c r="R99" s="1" t="s">
        <v>1158</v>
      </c>
      <c r="S99" s="1" t="s">
        <v>472</v>
      </c>
      <c r="T99" s="1" t="s">
        <v>4083</v>
      </c>
      <c r="V99" s="2" t="s">
        <v>21</v>
      </c>
      <c r="W99" s="2">
        <v>5</v>
      </c>
      <c r="X99" s="27" t="s">
        <v>6581</v>
      </c>
      <c r="Y99" s="2">
        <v>1590</v>
      </c>
      <c r="Z99" s="1" t="s">
        <v>3429</v>
      </c>
      <c r="AA99" s="2" t="s">
        <v>16</v>
      </c>
      <c r="AB99" s="2">
        <v>2</v>
      </c>
      <c r="AC99" s="1" t="s">
        <v>1820</v>
      </c>
      <c r="AD99" s="1" t="s">
        <v>1821</v>
      </c>
      <c r="AE99" s="1" t="s">
        <v>1822</v>
      </c>
      <c r="AF99" s="1" t="s">
        <v>1823</v>
      </c>
      <c r="AH99" s="1" t="s">
        <v>3919</v>
      </c>
    </row>
    <row r="100" spans="1:34">
      <c r="A100" s="1">
        <v>1980</v>
      </c>
      <c r="B100" s="1" t="s">
        <v>5476</v>
      </c>
      <c r="C100" s="2" t="str">
        <f>IF(LEN(D100)&gt;0,D100&amp;"-"&amp;IF(E100&lt;10,"0","")&amp;E100,"")</f>
        <v>NC09-08</v>
      </c>
      <c r="D100" s="2" t="s">
        <v>7309</v>
      </c>
      <c r="E100" s="88">
        <v>8</v>
      </c>
      <c r="F100" s="2">
        <v>2</v>
      </c>
      <c r="G100" s="2" t="s">
        <v>16</v>
      </c>
      <c r="H100" s="1" t="s">
        <v>7250</v>
      </c>
      <c r="I100" s="1" t="s">
        <v>11</v>
      </c>
      <c r="J100" s="1" t="s">
        <v>7423</v>
      </c>
      <c r="K100" s="1" t="s">
        <v>7111</v>
      </c>
      <c r="L100" s="1" t="s">
        <v>1614</v>
      </c>
      <c r="M100" s="1"/>
      <c r="N100" s="1" t="s">
        <v>4086</v>
      </c>
      <c r="O100" s="1" t="s">
        <v>4084</v>
      </c>
      <c r="P100" s="1" t="s">
        <v>11</v>
      </c>
      <c r="Q100" s="1">
        <v>1580</v>
      </c>
      <c r="R100" s="1" t="s">
        <v>1159</v>
      </c>
      <c r="S100" s="1" t="s">
        <v>4085</v>
      </c>
      <c r="T100" s="1" t="s">
        <v>4086</v>
      </c>
      <c r="V100" s="2" t="s">
        <v>21</v>
      </c>
      <c r="W100" s="2">
        <v>5</v>
      </c>
      <c r="X100" s="27" t="s">
        <v>6582</v>
      </c>
      <c r="Y100" s="2">
        <v>1600</v>
      </c>
      <c r="AA100" s="2" t="s">
        <v>21</v>
      </c>
      <c r="AB100" s="2">
        <v>3</v>
      </c>
      <c r="AC100" s="1" t="s">
        <v>2789</v>
      </c>
      <c r="AD100" s="1" t="s">
        <v>2790</v>
      </c>
      <c r="AE100" s="1" t="s">
        <v>2791</v>
      </c>
      <c r="AF100" s="1" t="s">
        <v>5503</v>
      </c>
      <c r="AG100" s="2" t="s">
        <v>2795</v>
      </c>
      <c r="AH100" s="1" t="s">
        <v>6473</v>
      </c>
    </row>
    <row r="101" spans="1:34">
      <c r="A101" s="1">
        <v>1990</v>
      </c>
      <c r="B101" s="1" t="s">
        <v>5476</v>
      </c>
      <c r="C101" s="2" t="str">
        <f>IF(LEN(D101)&gt;0,D101&amp;"-"&amp;IF(E101&lt;10,"0","")&amp;E101,"")</f>
        <v>NC09-09</v>
      </c>
      <c r="D101" s="2" t="s">
        <v>7309</v>
      </c>
      <c r="E101" s="88">
        <v>9</v>
      </c>
      <c r="F101" s="2">
        <v>2</v>
      </c>
      <c r="G101" s="2" t="s">
        <v>21</v>
      </c>
      <c r="H101" s="1" t="s">
        <v>1828</v>
      </c>
      <c r="I101" s="1" t="s">
        <v>11</v>
      </c>
      <c r="J101" s="1" t="s">
        <v>7423</v>
      </c>
      <c r="K101" s="1" t="s">
        <v>7246</v>
      </c>
      <c r="L101" s="1" t="s">
        <v>1614</v>
      </c>
      <c r="M101" s="1"/>
      <c r="N101" s="1" t="s">
        <v>4086</v>
      </c>
      <c r="Q101" s="1" t="s">
        <v>3019</v>
      </c>
      <c r="Y101" s="2">
        <v>1610</v>
      </c>
      <c r="Z101" s="6" t="s">
        <v>1154</v>
      </c>
      <c r="AA101" s="2" t="s">
        <v>16</v>
      </c>
      <c r="AB101" s="2">
        <v>2</v>
      </c>
      <c r="AC101" s="1" t="s">
        <v>1827</v>
      </c>
      <c r="AD101" s="1" t="s">
        <v>1828</v>
      </c>
      <c r="AE101" s="1" t="s">
        <v>1155</v>
      </c>
      <c r="AF101" s="1" t="s">
        <v>1829</v>
      </c>
      <c r="AH101" s="1" t="s">
        <v>4935</v>
      </c>
    </row>
    <row r="102" spans="1:34">
      <c r="A102" s="1">
        <v>2000</v>
      </c>
      <c r="B102" s="1" t="s">
        <v>5476</v>
      </c>
      <c r="C102" s="2" t="str">
        <f>IF(LEN(D102)&gt;0,D102&amp;"-"&amp;IF(E102&lt;10,"0","")&amp;E102,"")</f>
        <v>NC09-10</v>
      </c>
      <c r="D102" s="2" t="s">
        <v>7309</v>
      </c>
      <c r="E102" s="88">
        <v>10</v>
      </c>
      <c r="F102" s="2">
        <v>2</v>
      </c>
      <c r="G102" s="2" t="s">
        <v>16</v>
      </c>
      <c r="H102" s="1" t="s">
        <v>7249</v>
      </c>
      <c r="I102" s="1" t="s">
        <v>11</v>
      </c>
      <c r="J102" s="1" t="s">
        <v>7423</v>
      </c>
      <c r="K102" s="1" t="s">
        <v>7247</v>
      </c>
      <c r="L102" s="1" t="s">
        <v>1614</v>
      </c>
      <c r="M102" s="1"/>
      <c r="N102" s="1" t="s">
        <v>5502</v>
      </c>
      <c r="Q102" s="1" t="s">
        <v>3019</v>
      </c>
      <c r="Y102" s="2">
        <v>1620</v>
      </c>
      <c r="Z102" s="6"/>
      <c r="AA102" s="2" t="s">
        <v>21</v>
      </c>
      <c r="AB102" s="2">
        <v>3</v>
      </c>
      <c r="AC102" s="1" t="s">
        <v>2789</v>
      </c>
      <c r="AD102" s="1" t="s">
        <v>2790</v>
      </c>
      <c r="AE102" s="1" t="s">
        <v>2791</v>
      </c>
      <c r="AF102" s="1" t="s">
        <v>5504</v>
      </c>
      <c r="AG102" s="2" t="s">
        <v>6351</v>
      </c>
      <c r="AH102" s="1" t="s">
        <v>6473</v>
      </c>
    </row>
    <row r="103" spans="1:34">
      <c r="A103" s="1">
        <v>2010</v>
      </c>
      <c r="B103" s="1" t="s">
        <v>5476</v>
      </c>
      <c r="C103" s="2" t="str">
        <f>IF(LEN(D103)&gt;0,D103&amp;"-"&amp;IF(E103&lt;10,"0","")&amp;E103,"")</f>
        <v/>
      </c>
      <c r="D103" s="2" t="s">
        <v>3019</v>
      </c>
      <c r="E103" s="88" t="s">
        <v>3019</v>
      </c>
      <c r="J103" s="1" t="s">
        <v>3019</v>
      </c>
      <c r="K103" s="1" t="s">
        <v>3019</v>
      </c>
      <c r="L103" s="1" t="s">
        <v>3019</v>
      </c>
      <c r="M103" s="1" t="s">
        <v>3019</v>
      </c>
      <c r="Q103" s="1" t="s">
        <v>3019</v>
      </c>
      <c r="Y103" s="2">
        <v>1660</v>
      </c>
      <c r="Z103" s="1" t="s">
        <v>3435</v>
      </c>
      <c r="AA103" s="1" t="s">
        <v>16</v>
      </c>
      <c r="AB103" s="1">
        <v>2</v>
      </c>
      <c r="AC103" s="1" t="s">
        <v>1831</v>
      </c>
      <c r="AD103" s="1" t="s">
        <v>1832</v>
      </c>
      <c r="AE103" s="42" t="s">
        <v>1833</v>
      </c>
      <c r="AF103" s="1" t="s">
        <v>1834</v>
      </c>
      <c r="AH103" s="6" t="s">
        <v>4936</v>
      </c>
    </row>
    <row r="104" spans="1:34">
      <c r="A104" s="1">
        <v>2020</v>
      </c>
      <c r="B104" s="1" t="s">
        <v>5476</v>
      </c>
      <c r="C104" s="2" t="str">
        <f>IF(LEN(D104)&gt;0,D104&amp;"-"&amp;IF(E104&lt;10,"0","")&amp;E104,"")</f>
        <v/>
      </c>
      <c r="D104" s="2" t="s">
        <v>3019</v>
      </c>
      <c r="E104" s="88" t="s">
        <v>3019</v>
      </c>
      <c r="J104" s="1" t="s">
        <v>3019</v>
      </c>
      <c r="K104" s="1" t="s">
        <v>3019</v>
      </c>
      <c r="L104" s="1" t="s">
        <v>3019</v>
      </c>
      <c r="M104" s="1" t="s">
        <v>3019</v>
      </c>
      <c r="N104" s="1" t="s">
        <v>4092</v>
      </c>
      <c r="O104" s="75" t="s">
        <v>3788</v>
      </c>
      <c r="P104" s="75" t="s">
        <v>19</v>
      </c>
      <c r="Q104" s="1">
        <v>1590</v>
      </c>
      <c r="R104" s="75" t="s">
        <v>1522</v>
      </c>
      <c r="S104" s="75" t="s">
        <v>4091</v>
      </c>
      <c r="T104" s="75" t="s">
        <v>4092</v>
      </c>
      <c r="U104" s="41"/>
      <c r="V104" s="41" t="s">
        <v>21</v>
      </c>
      <c r="W104" s="2">
        <v>5</v>
      </c>
      <c r="X104" s="43" t="s">
        <v>6583</v>
      </c>
      <c r="Y104" s="2">
        <v>1450</v>
      </c>
      <c r="AA104" s="2" t="s">
        <v>21</v>
      </c>
      <c r="AB104" s="2" t="s">
        <v>3019</v>
      </c>
      <c r="AC104" s="1" t="s">
        <v>3019</v>
      </c>
      <c r="AD104" s="1" t="s">
        <v>3019</v>
      </c>
      <c r="AE104" s="1" t="s">
        <v>3019</v>
      </c>
      <c r="AF104" s="1" t="s">
        <v>3019</v>
      </c>
      <c r="AH104" s="1" t="s">
        <v>5772</v>
      </c>
    </row>
    <row r="105" spans="1:34">
      <c r="A105" s="1">
        <v>2030</v>
      </c>
      <c r="B105" s="1" t="s">
        <v>5476</v>
      </c>
      <c r="C105" s="2" t="str">
        <f>IF(LEN(D105)&gt;0,D105&amp;"-"&amp;IF(E105&lt;10,"0","")&amp;E105,"")</f>
        <v>NC09-11</v>
      </c>
      <c r="D105" s="2" t="s">
        <v>7309</v>
      </c>
      <c r="E105" s="88">
        <v>11</v>
      </c>
      <c r="F105" s="2">
        <v>2</v>
      </c>
      <c r="G105" s="2" t="s">
        <v>21</v>
      </c>
      <c r="H105" s="1" t="s">
        <v>7251</v>
      </c>
      <c r="I105" s="1" t="s">
        <v>11</v>
      </c>
      <c r="J105" s="1" t="s">
        <v>7423</v>
      </c>
      <c r="K105" s="1" t="s">
        <v>7236</v>
      </c>
      <c r="L105" s="1" t="s">
        <v>1614</v>
      </c>
      <c r="M105" s="1"/>
      <c r="N105" s="1" t="s">
        <v>4096</v>
      </c>
      <c r="O105" s="75" t="s">
        <v>125</v>
      </c>
      <c r="P105" s="75" t="s">
        <v>11</v>
      </c>
      <c r="Q105" s="1">
        <v>1600</v>
      </c>
      <c r="R105" s="75" t="s">
        <v>1197</v>
      </c>
      <c r="S105" s="75" t="s">
        <v>4095</v>
      </c>
      <c r="T105" s="75" t="s">
        <v>4096</v>
      </c>
      <c r="U105" s="41"/>
      <c r="V105" s="41" t="s">
        <v>21</v>
      </c>
      <c r="W105" s="2">
        <v>6</v>
      </c>
      <c r="X105" s="43" t="s">
        <v>6584</v>
      </c>
      <c r="Y105" s="2">
        <v>1460</v>
      </c>
      <c r="Z105" s="1" t="s">
        <v>3437</v>
      </c>
      <c r="AA105" s="2" t="s">
        <v>21</v>
      </c>
      <c r="AB105" s="2">
        <v>2</v>
      </c>
      <c r="AC105" s="1" t="s">
        <v>1838</v>
      </c>
      <c r="AD105" s="1" t="s">
        <v>1839</v>
      </c>
      <c r="AE105" s="1" t="s">
        <v>1840</v>
      </c>
      <c r="AF105" s="1" t="s">
        <v>1841</v>
      </c>
      <c r="AH105" s="1" t="s">
        <v>3920</v>
      </c>
    </row>
    <row r="106" spans="1:34">
      <c r="A106" s="1">
        <v>2040</v>
      </c>
      <c r="B106" s="1" t="s">
        <v>5476</v>
      </c>
      <c r="C106" s="2" t="str">
        <f>IF(LEN(D106)&gt;0,D106&amp;"-"&amp;IF(E106&lt;10,"0","")&amp;E106,"")</f>
        <v>NC09-12</v>
      </c>
      <c r="D106" s="2" t="s">
        <v>7309</v>
      </c>
      <c r="E106" s="88">
        <v>12</v>
      </c>
      <c r="F106" s="2">
        <v>2</v>
      </c>
      <c r="G106" s="2" t="s">
        <v>21</v>
      </c>
      <c r="H106" s="1" t="s">
        <v>7252</v>
      </c>
      <c r="I106" s="1" t="s">
        <v>11</v>
      </c>
      <c r="J106" s="1" t="s">
        <v>7423</v>
      </c>
      <c r="K106" s="1" t="s">
        <v>7245</v>
      </c>
      <c r="L106" s="1" t="s">
        <v>1614</v>
      </c>
      <c r="M106" s="1"/>
      <c r="N106" s="1" t="s">
        <v>4094</v>
      </c>
      <c r="O106" s="75" t="s">
        <v>3756</v>
      </c>
      <c r="P106" s="75" t="s">
        <v>11</v>
      </c>
      <c r="Q106" s="1">
        <v>1610</v>
      </c>
      <c r="R106" s="75" t="s">
        <v>1194</v>
      </c>
      <c r="S106" s="75" t="s">
        <v>4093</v>
      </c>
      <c r="T106" s="75" t="s">
        <v>4094</v>
      </c>
      <c r="U106" s="41"/>
      <c r="V106" s="41" t="s">
        <v>21</v>
      </c>
      <c r="W106" s="2">
        <v>6</v>
      </c>
      <c r="X106" s="74" t="s">
        <v>6585</v>
      </c>
      <c r="Y106" s="2">
        <v>1470</v>
      </c>
      <c r="Z106" s="1" t="s">
        <v>3752</v>
      </c>
      <c r="AA106" s="2" t="s">
        <v>21</v>
      </c>
      <c r="AB106" s="2">
        <v>3</v>
      </c>
      <c r="AC106" s="1" t="s">
        <v>1845</v>
      </c>
      <c r="AD106" s="1" t="s">
        <v>1804</v>
      </c>
      <c r="AE106" s="1" t="s">
        <v>1846</v>
      </c>
      <c r="AF106" s="1" t="s">
        <v>1847</v>
      </c>
      <c r="AH106" s="1" t="s">
        <v>3921</v>
      </c>
    </row>
    <row r="107" spans="1:34">
      <c r="A107" s="1">
        <v>2050</v>
      </c>
      <c r="B107" s="1" t="s">
        <v>5476</v>
      </c>
      <c r="C107" s="2" t="str">
        <f>IF(LEN(D107)&gt;0,D107&amp;"-"&amp;IF(E107&lt;10,"0","")&amp;E107,"")</f>
        <v>NC09-NC10</v>
      </c>
      <c r="D107" s="2" t="s">
        <v>7309</v>
      </c>
      <c r="E107" s="88" t="s">
        <v>7311</v>
      </c>
      <c r="F107" s="2">
        <v>2</v>
      </c>
      <c r="G107" s="2" t="s">
        <v>16</v>
      </c>
      <c r="H107" s="1" t="s">
        <v>1909</v>
      </c>
      <c r="I107" s="1" t="s">
        <v>19</v>
      </c>
      <c r="J107" s="1" t="s">
        <v>7423</v>
      </c>
      <c r="K107" s="1" t="s">
        <v>7112</v>
      </c>
      <c r="L107" s="1" t="s">
        <v>5780</v>
      </c>
      <c r="M107" s="1" t="s">
        <v>7310</v>
      </c>
      <c r="N107" s="1" t="s">
        <v>5109</v>
      </c>
      <c r="O107" s="1" t="s">
        <v>112</v>
      </c>
      <c r="P107" s="1" t="s">
        <v>19</v>
      </c>
      <c r="Q107" s="1">
        <v>1620</v>
      </c>
      <c r="R107" s="1" t="s">
        <v>1520</v>
      </c>
      <c r="S107" s="1" t="s">
        <v>475</v>
      </c>
      <c r="T107" s="1" t="s">
        <v>114</v>
      </c>
      <c r="V107" s="2" t="s">
        <v>16</v>
      </c>
      <c r="W107" s="2">
        <v>5</v>
      </c>
      <c r="X107" s="27" t="s">
        <v>6586</v>
      </c>
      <c r="Y107" s="2">
        <v>1670</v>
      </c>
      <c r="Z107" s="1" t="s">
        <v>1156</v>
      </c>
      <c r="AA107" s="2" t="s">
        <v>16</v>
      </c>
      <c r="AB107" s="2">
        <v>2</v>
      </c>
      <c r="AC107" s="1" t="s">
        <v>1908</v>
      </c>
      <c r="AD107" s="1" t="s">
        <v>1909</v>
      </c>
      <c r="AE107" s="1" t="s">
        <v>1157</v>
      </c>
      <c r="AF107" s="1" t="s">
        <v>1910</v>
      </c>
      <c r="AH107" s="1" t="s">
        <v>3922</v>
      </c>
    </row>
    <row r="108" spans="1:34">
      <c r="A108" s="1">
        <v>2060</v>
      </c>
      <c r="B108" s="1" t="s">
        <v>5476</v>
      </c>
      <c r="C108" s="2" t="str">
        <f>IF(LEN(D108)&gt;0,D108&amp;"-"&amp;IF(E108&lt;10,"0","")&amp;E108,"")</f>
        <v>NC10-01</v>
      </c>
      <c r="D108" s="2" t="s">
        <v>7311</v>
      </c>
      <c r="E108" s="88">
        <v>1</v>
      </c>
      <c r="F108" s="2">
        <v>3</v>
      </c>
      <c r="G108" s="2" t="s">
        <v>16</v>
      </c>
      <c r="H108" s="1" t="s">
        <v>477</v>
      </c>
      <c r="I108" s="1" t="s">
        <v>11</v>
      </c>
      <c r="J108" s="1" t="s">
        <v>7310</v>
      </c>
      <c r="K108" s="1" t="s">
        <v>1074</v>
      </c>
      <c r="L108" s="1" t="s">
        <v>1614</v>
      </c>
      <c r="M108" s="1"/>
      <c r="N108" s="1" t="s">
        <v>5412</v>
      </c>
      <c r="O108" s="1" t="s">
        <v>115</v>
      </c>
      <c r="P108" s="1" t="s">
        <v>11</v>
      </c>
      <c r="Q108" s="1">
        <v>1630</v>
      </c>
      <c r="R108" s="1" t="s">
        <v>1162</v>
      </c>
      <c r="S108" s="1" t="s">
        <v>477</v>
      </c>
      <c r="T108" s="1" t="s">
        <v>478</v>
      </c>
      <c r="V108" s="2" t="s">
        <v>16</v>
      </c>
      <c r="W108" s="2">
        <v>6</v>
      </c>
      <c r="X108" s="27" t="s">
        <v>6818</v>
      </c>
      <c r="Y108" s="2" t="s">
        <v>3019</v>
      </c>
      <c r="AA108" s="2" t="s">
        <v>3019</v>
      </c>
      <c r="AB108" s="2" t="s">
        <v>3019</v>
      </c>
      <c r="AC108" s="1" t="s">
        <v>3019</v>
      </c>
      <c r="AD108" s="1" t="s">
        <v>3019</v>
      </c>
      <c r="AE108" s="1" t="s">
        <v>3019</v>
      </c>
      <c r="AF108" s="1" t="s">
        <v>3019</v>
      </c>
      <c r="AH108" s="1" t="s">
        <v>3019</v>
      </c>
    </row>
    <row r="109" spans="1:34">
      <c r="A109" s="1">
        <v>2070</v>
      </c>
      <c r="B109" s="1" t="s">
        <v>5476</v>
      </c>
      <c r="C109" s="2" t="str">
        <f>IF(LEN(D109)&gt;0,D109&amp;"-"&amp;IF(E109&lt;10,"0","")&amp;E109,"")</f>
        <v>NC10-02</v>
      </c>
      <c r="D109" s="2" t="s">
        <v>7311</v>
      </c>
      <c r="E109" s="88">
        <v>2</v>
      </c>
      <c r="F109" s="2">
        <v>3</v>
      </c>
      <c r="G109" s="2" t="s">
        <v>16</v>
      </c>
      <c r="H109" s="1" t="s">
        <v>5413</v>
      </c>
      <c r="I109" s="1" t="s">
        <v>11</v>
      </c>
      <c r="J109" s="1" t="s">
        <v>7310</v>
      </c>
      <c r="K109" s="1" t="s">
        <v>7113</v>
      </c>
      <c r="L109" s="1" t="s">
        <v>1653</v>
      </c>
      <c r="M109" s="1"/>
      <c r="N109" s="1" t="s">
        <v>5414</v>
      </c>
      <c r="O109" s="1" t="s">
        <v>117</v>
      </c>
      <c r="P109" s="1" t="s">
        <v>11</v>
      </c>
      <c r="Q109" s="1">
        <v>1640</v>
      </c>
      <c r="R109" s="1" t="s">
        <v>1163</v>
      </c>
      <c r="S109" s="1" t="s">
        <v>479</v>
      </c>
      <c r="T109" s="1" t="s">
        <v>480</v>
      </c>
      <c r="V109" s="2" t="s">
        <v>16</v>
      </c>
      <c r="W109" s="2">
        <v>6</v>
      </c>
      <c r="X109" s="27" t="s">
        <v>6587</v>
      </c>
      <c r="Y109" s="2">
        <v>1680</v>
      </c>
      <c r="Z109" s="1" t="s">
        <v>1160</v>
      </c>
      <c r="AA109" s="2" t="s">
        <v>16</v>
      </c>
      <c r="AB109" s="2">
        <v>3</v>
      </c>
      <c r="AC109" s="1" t="s">
        <v>1914</v>
      </c>
      <c r="AD109" s="1" t="s">
        <v>1909</v>
      </c>
      <c r="AE109" s="1" t="s">
        <v>1161</v>
      </c>
      <c r="AF109" s="1" t="s">
        <v>1915</v>
      </c>
      <c r="AH109" s="1" t="s">
        <v>3923</v>
      </c>
    </row>
    <row r="110" spans="1:34">
      <c r="A110" s="1">
        <v>2080</v>
      </c>
      <c r="B110" s="1" t="s">
        <v>5476</v>
      </c>
      <c r="C110" s="2" t="str">
        <f>IF(LEN(D110)&gt;0,D110&amp;"-"&amp;IF(E110&lt;10,"0","")&amp;E110,"")</f>
        <v>NC10-03</v>
      </c>
      <c r="D110" s="2" t="s">
        <v>7311</v>
      </c>
      <c r="E110" s="88">
        <v>3</v>
      </c>
      <c r="F110" s="2">
        <v>3</v>
      </c>
      <c r="G110" s="2" t="s">
        <v>16</v>
      </c>
      <c r="H110" s="1" t="s">
        <v>5415</v>
      </c>
      <c r="I110" s="1" t="s">
        <v>11</v>
      </c>
      <c r="J110" s="1" t="s">
        <v>7310</v>
      </c>
      <c r="K110" s="1" t="s">
        <v>7114</v>
      </c>
      <c r="L110" s="1" t="s">
        <v>1653</v>
      </c>
      <c r="M110" s="1"/>
      <c r="N110" s="1" t="s">
        <v>5416</v>
      </c>
      <c r="O110" s="1" t="s">
        <v>120</v>
      </c>
      <c r="P110" s="1" t="s">
        <v>11</v>
      </c>
      <c r="Q110" s="1">
        <v>1650</v>
      </c>
      <c r="R110" s="1" t="s">
        <v>1164</v>
      </c>
      <c r="S110" s="1" t="s">
        <v>481</v>
      </c>
      <c r="T110" s="1" t="s">
        <v>482</v>
      </c>
      <c r="V110" s="2" t="s">
        <v>16</v>
      </c>
      <c r="W110" s="2">
        <v>6</v>
      </c>
      <c r="X110" s="27" t="s">
        <v>6819</v>
      </c>
      <c r="Y110" s="2" t="s">
        <v>3019</v>
      </c>
    </row>
    <row r="111" spans="1:34">
      <c r="A111" s="1">
        <v>2090</v>
      </c>
      <c r="B111" s="1" t="s">
        <v>5476</v>
      </c>
      <c r="C111" s="2" t="str">
        <f>IF(LEN(D111)&gt;0,D111&amp;"-"&amp;IF(E111&lt;10,"0","")&amp;E111,"")</f>
        <v>NC10-04</v>
      </c>
      <c r="D111" s="2" t="s">
        <v>7311</v>
      </c>
      <c r="E111" s="88">
        <v>4</v>
      </c>
      <c r="F111" s="2">
        <v>3</v>
      </c>
      <c r="G111" s="2" t="s">
        <v>16</v>
      </c>
      <c r="H111" s="1" t="s">
        <v>5417</v>
      </c>
      <c r="I111" s="1" t="s">
        <v>11</v>
      </c>
      <c r="J111" s="1" t="s">
        <v>7310</v>
      </c>
      <c r="K111" s="1" t="s">
        <v>7115</v>
      </c>
      <c r="L111" s="1" t="s">
        <v>1614</v>
      </c>
      <c r="M111" s="1"/>
      <c r="N111" s="1" t="s">
        <v>5418</v>
      </c>
      <c r="O111" s="1" t="s">
        <v>122</v>
      </c>
      <c r="P111" s="1" t="s">
        <v>11</v>
      </c>
      <c r="Q111" s="1">
        <v>1660</v>
      </c>
      <c r="R111" s="1" t="s">
        <v>1167</v>
      </c>
      <c r="S111" s="1" t="s">
        <v>483</v>
      </c>
      <c r="T111" s="1" t="s">
        <v>484</v>
      </c>
      <c r="V111" s="2" t="s">
        <v>16</v>
      </c>
      <c r="W111" s="2">
        <v>6</v>
      </c>
      <c r="X111" s="27" t="s">
        <v>6820</v>
      </c>
      <c r="Y111" s="2" t="s">
        <v>3019</v>
      </c>
      <c r="AA111" s="2" t="s">
        <v>3019</v>
      </c>
      <c r="AB111" s="2" t="s">
        <v>3019</v>
      </c>
      <c r="AC111" s="1" t="s">
        <v>3019</v>
      </c>
      <c r="AD111" s="1" t="s">
        <v>3019</v>
      </c>
      <c r="AE111" s="1" t="s">
        <v>3019</v>
      </c>
      <c r="AF111" s="1" t="s">
        <v>3019</v>
      </c>
      <c r="AH111" s="1" t="s">
        <v>3019</v>
      </c>
    </row>
    <row r="112" spans="1:34">
      <c r="A112" s="1">
        <v>2100</v>
      </c>
      <c r="B112" s="1" t="s">
        <v>5476</v>
      </c>
      <c r="C112" s="2" t="str">
        <f>IF(LEN(D112)&gt;0,D112&amp;"-"&amp;IF(E112&lt;10,"0","")&amp;E112,"")</f>
        <v>NC10-05</v>
      </c>
      <c r="D112" s="2" t="s">
        <v>7311</v>
      </c>
      <c r="E112" s="88">
        <v>5</v>
      </c>
      <c r="F112" s="2">
        <v>3</v>
      </c>
      <c r="G112" s="2" t="s">
        <v>16</v>
      </c>
      <c r="H112" s="1" t="s">
        <v>5419</v>
      </c>
      <c r="I112" s="1" t="s">
        <v>11</v>
      </c>
      <c r="J112" s="1" t="s">
        <v>7310</v>
      </c>
      <c r="K112" s="1" t="s">
        <v>7234</v>
      </c>
      <c r="L112" s="1" t="s">
        <v>1614</v>
      </c>
      <c r="M112" s="1"/>
      <c r="N112" s="1" t="s">
        <v>5420</v>
      </c>
      <c r="O112" s="1" t="s">
        <v>125</v>
      </c>
      <c r="P112" s="1" t="s">
        <v>11</v>
      </c>
      <c r="Q112" s="1">
        <v>1670</v>
      </c>
      <c r="R112" s="1" t="s">
        <v>1168</v>
      </c>
      <c r="S112" s="1" t="s">
        <v>487</v>
      </c>
      <c r="T112" s="1" t="s">
        <v>488</v>
      </c>
      <c r="V112" s="2" t="s">
        <v>16</v>
      </c>
      <c r="W112" s="2">
        <v>7</v>
      </c>
      <c r="X112" s="27" t="s">
        <v>6588</v>
      </c>
      <c r="Y112" s="2">
        <v>1690</v>
      </c>
      <c r="Z112" s="1" t="s">
        <v>1165</v>
      </c>
      <c r="AA112" s="2" t="s">
        <v>16</v>
      </c>
      <c r="AB112" s="2">
        <v>3</v>
      </c>
      <c r="AC112" s="1" t="s">
        <v>1918</v>
      </c>
      <c r="AD112" s="1" t="s">
        <v>1919</v>
      </c>
      <c r="AE112" s="1" t="s">
        <v>1166</v>
      </c>
      <c r="AF112" s="1" t="s">
        <v>1920</v>
      </c>
      <c r="AH112" s="1" t="s">
        <v>3924</v>
      </c>
    </row>
    <row r="113" spans="1:34">
      <c r="A113" s="1">
        <v>2110</v>
      </c>
      <c r="B113" s="1" t="s">
        <v>5476</v>
      </c>
      <c r="C113" s="2" t="str">
        <f>IF(LEN(D113)&gt;0,D113&amp;"-"&amp;IF(E113&lt;10,"0","")&amp;E113,"")</f>
        <v>NC10-06</v>
      </c>
      <c r="D113" s="2" t="s">
        <v>7311</v>
      </c>
      <c r="E113" s="88">
        <v>6</v>
      </c>
      <c r="F113" s="2">
        <v>3</v>
      </c>
      <c r="G113" s="2" t="s">
        <v>16</v>
      </c>
      <c r="H113" s="1" t="s">
        <v>5421</v>
      </c>
      <c r="I113" s="1" t="s">
        <v>11</v>
      </c>
      <c r="J113" s="1" t="s">
        <v>7310</v>
      </c>
      <c r="K113" s="1" t="s">
        <v>7235</v>
      </c>
      <c r="L113" s="1" t="s">
        <v>1614</v>
      </c>
      <c r="M113" s="1"/>
      <c r="N113" s="1" t="s">
        <v>5422</v>
      </c>
      <c r="O113" s="1" t="s">
        <v>125</v>
      </c>
      <c r="P113" s="1" t="s">
        <v>11</v>
      </c>
      <c r="Q113" s="1">
        <v>1680</v>
      </c>
      <c r="R113" s="1" t="s">
        <v>1173</v>
      </c>
      <c r="S113" s="1" t="s">
        <v>491</v>
      </c>
      <c r="T113" s="1" t="s">
        <v>492</v>
      </c>
      <c r="V113" s="2" t="s">
        <v>16</v>
      </c>
      <c r="W113" s="2">
        <v>7</v>
      </c>
      <c r="X113" s="27" t="s">
        <v>6821</v>
      </c>
      <c r="Y113" s="2" t="s">
        <v>3019</v>
      </c>
      <c r="AA113" s="2" t="s">
        <v>3019</v>
      </c>
      <c r="AB113" s="2" t="s">
        <v>3019</v>
      </c>
      <c r="AC113" s="1" t="s">
        <v>3019</v>
      </c>
      <c r="AD113" s="1" t="s">
        <v>3019</v>
      </c>
      <c r="AE113" s="1" t="s">
        <v>3019</v>
      </c>
      <c r="AF113" s="1" t="s">
        <v>3019</v>
      </c>
      <c r="AH113" s="1" t="s">
        <v>3019</v>
      </c>
    </row>
    <row r="114" spans="1:34">
      <c r="A114" s="1">
        <v>2120</v>
      </c>
      <c r="B114" s="1" t="s">
        <v>5476</v>
      </c>
      <c r="C114" s="2" t="str">
        <f>IF(LEN(D114)&gt;0,D114&amp;"-"&amp;IF(E114&lt;10,"0","")&amp;E114,"")</f>
        <v>NC10-07</v>
      </c>
      <c r="D114" s="2" t="s">
        <v>7311</v>
      </c>
      <c r="E114" s="88">
        <v>7</v>
      </c>
      <c r="F114" s="2">
        <v>3</v>
      </c>
      <c r="G114" s="2" t="s">
        <v>16</v>
      </c>
      <c r="H114" s="1" t="s">
        <v>5423</v>
      </c>
      <c r="I114" s="1" t="s">
        <v>11</v>
      </c>
      <c r="J114" s="1" t="s">
        <v>7310</v>
      </c>
      <c r="K114" s="1" t="s">
        <v>7244</v>
      </c>
      <c r="L114" s="1" t="s">
        <v>1653</v>
      </c>
      <c r="M114" s="1"/>
      <c r="N114" s="1" t="s">
        <v>5424</v>
      </c>
      <c r="O114" s="1" t="s">
        <v>128</v>
      </c>
      <c r="P114" s="1" t="s">
        <v>11</v>
      </c>
      <c r="Q114" s="1">
        <v>1690</v>
      </c>
      <c r="R114" s="1" t="s">
        <v>1176</v>
      </c>
      <c r="S114" s="1" t="s">
        <v>495</v>
      </c>
      <c r="T114" s="1" t="s">
        <v>496</v>
      </c>
      <c r="V114" s="2" t="s">
        <v>16</v>
      </c>
      <c r="W114" s="2">
        <v>7</v>
      </c>
      <c r="X114" s="27" t="s">
        <v>6589</v>
      </c>
      <c r="Y114" s="2">
        <v>1700</v>
      </c>
      <c r="Z114" s="1" t="s">
        <v>1169</v>
      </c>
      <c r="AA114" s="2" t="s">
        <v>16</v>
      </c>
      <c r="AB114" s="2">
        <v>3</v>
      </c>
      <c r="AC114" s="1" t="s">
        <v>1924</v>
      </c>
      <c r="AD114" s="1" t="s">
        <v>1925</v>
      </c>
      <c r="AE114" s="1" t="s">
        <v>1170</v>
      </c>
      <c r="AF114" s="1" t="s">
        <v>1926</v>
      </c>
      <c r="AH114" s="1" t="s">
        <v>3925</v>
      </c>
    </row>
    <row r="115" spans="1:34">
      <c r="A115" s="1">
        <v>2130</v>
      </c>
      <c r="B115" s="1" t="s">
        <v>5476</v>
      </c>
      <c r="C115" s="2" t="str">
        <f>IF(LEN(D115)&gt;0,D115&amp;"-"&amp;IF(E115&lt;10,"0","")&amp;E115,"")</f>
        <v>NC09-NC11</v>
      </c>
      <c r="D115" s="2" t="s">
        <v>7309</v>
      </c>
      <c r="E115" s="88" t="s">
        <v>7313</v>
      </c>
      <c r="F115" s="2">
        <v>2</v>
      </c>
      <c r="G115" s="2" t="s">
        <v>16</v>
      </c>
      <c r="H115" s="1" t="s">
        <v>1858</v>
      </c>
      <c r="I115" s="1" t="s">
        <v>19</v>
      </c>
      <c r="J115" s="1" t="s">
        <v>7423</v>
      </c>
      <c r="K115" s="1" t="s">
        <v>7116</v>
      </c>
      <c r="L115" s="1" t="s">
        <v>5780</v>
      </c>
      <c r="M115" s="1" t="s">
        <v>7312</v>
      </c>
      <c r="N115" s="1" t="s">
        <v>5425</v>
      </c>
      <c r="O115" s="1" t="s">
        <v>129</v>
      </c>
      <c r="P115" s="1" t="s">
        <v>19</v>
      </c>
      <c r="Q115" s="1">
        <v>1700</v>
      </c>
      <c r="R115" s="1" t="s">
        <v>1521</v>
      </c>
      <c r="S115" s="1" t="s">
        <v>497</v>
      </c>
      <c r="T115" s="1" t="s">
        <v>498</v>
      </c>
      <c r="V115" s="2" t="s">
        <v>16</v>
      </c>
      <c r="W115" s="2">
        <v>5</v>
      </c>
      <c r="X115" s="27" t="s">
        <v>6590</v>
      </c>
      <c r="Y115" s="2">
        <v>1510</v>
      </c>
      <c r="Z115" s="1" t="s">
        <v>1171</v>
      </c>
      <c r="AA115" s="2" t="s">
        <v>21</v>
      </c>
      <c r="AB115" s="2">
        <v>2</v>
      </c>
      <c r="AC115" s="1" t="s">
        <v>1857</v>
      </c>
      <c r="AD115" s="1" t="s">
        <v>1858</v>
      </c>
      <c r="AE115" s="1" t="s">
        <v>1172</v>
      </c>
      <c r="AF115" s="1" t="s">
        <v>1859</v>
      </c>
      <c r="AH115" s="1" t="s">
        <v>3926</v>
      </c>
    </row>
    <row r="116" spans="1:34">
      <c r="A116" s="1">
        <v>2140</v>
      </c>
      <c r="B116" s="1" t="s">
        <v>5476</v>
      </c>
      <c r="C116" s="2" t="str">
        <f>IF(LEN(D116)&gt;0,D116&amp;"-"&amp;IF(E116&lt;10,"0","")&amp;E116,"")</f>
        <v>NC11-01</v>
      </c>
      <c r="D116" s="2" t="s">
        <v>7313</v>
      </c>
      <c r="E116" s="88">
        <v>1</v>
      </c>
      <c r="F116" s="2">
        <v>3</v>
      </c>
      <c r="G116" s="2" t="s">
        <v>16</v>
      </c>
      <c r="H116" s="1" t="s">
        <v>1888</v>
      </c>
      <c r="I116" s="1" t="s">
        <v>11</v>
      </c>
      <c r="J116" s="1" t="s">
        <v>7312</v>
      </c>
      <c r="K116" s="1" t="s">
        <v>7248</v>
      </c>
      <c r="L116" s="1" t="s">
        <v>1614</v>
      </c>
      <c r="M116" s="1"/>
      <c r="N116" s="1" t="s">
        <v>5426</v>
      </c>
      <c r="O116" s="1" t="s">
        <v>130</v>
      </c>
      <c r="P116" s="1" t="s">
        <v>11</v>
      </c>
      <c r="Q116" s="1">
        <v>1710</v>
      </c>
      <c r="R116" s="1" t="s">
        <v>1179</v>
      </c>
      <c r="S116" s="1" t="s">
        <v>499</v>
      </c>
      <c r="T116" s="1" t="s">
        <v>500</v>
      </c>
      <c r="V116" s="2" t="s">
        <v>16</v>
      </c>
      <c r="W116" s="2">
        <v>6</v>
      </c>
      <c r="X116" s="27" t="s">
        <v>6591</v>
      </c>
      <c r="Y116" s="2">
        <v>1550</v>
      </c>
      <c r="Z116" s="1" t="s">
        <v>1174</v>
      </c>
      <c r="AA116" s="2" t="s">
        <v>16</v>
      </c>
      <c r="AB116" s="2">
        <v>3</v>
      </c>
      <c r="AC116" s="1" t="s">
        <v>1887</v>
      </c>
      <c r="AD116" s="1" t="s">
        <v>1888</v>
      </c>
      <c r="AE116" s="1" t="s">
        <v>1175</v>
      </c>
      <c r="AF116" s="1" t="s">
        <v>1889</v>
      </c>
      <c r="AH116" s="1" t="s">
        <v>3927</v>
      </c>
    </row>
    <row r="117" spans="1:34" ht="16.5" customHeight="1">
      <c r="A117" s="1">
        <v>2150</v>
      </c>
      <c r="B117" s="1" t="s">
        <v>5476</v>
      </c>
      <c r="C117" s="2" t="str">
        <f>IF(LEN(D117)&gt;0,D117&amp;"-"&amp;IF(E117&lt;10,"0","")&amp;E117,"")</f>
        <v>NC11-02</v>
      </c>
      <c r="D117" s="2" t="s">
        <v>7313</v>
      </c>
      <c r="E117" s="88">
        <v>2</v>
      </c>
      <c r="F117" s="2">
        <v>3</v>
      </c>
      <c r="G117" s="2" t="s">
        <v>16</v>
      </c>
      <c r="H117" s="1" t="s">
        <v>5427</v>
      </c>
      <c r="I117" s="1" t="s">
        <v>11</v>
      </c>
      <c r="J117" s="1" t="s">
        <v>7312</v>
      </c>
      <c r="K117" s="1" t="s">
        <v>7118</v>
      </c>
      <c r="L117" s="1" t="s">
        <v>1653</v>
      </c>
      <c r="M117" s="1"/>
      <c r="N117" s="1" t="s">
        <v>5428</v>
      </c>
      <c r="O117" s="1" t="s">
        <v>131</v>
      </c>
      <c r="P117" s="1" t="s">
        <v>11</v>
      </c>
      <c r="Q117" s="1">
        <v>1720</v>
      </c>
      <c r="R117" s="1" t="s">
        <v>1182</v>
      </c>
      <c r="S117" s="1" t="s">
        <v>501</v>
      </c>
      <c r="T117" s="1" t="s">
        <v>502</v>
      </c>
      <c r="V117" s="2" t="s">
        <v>16</v>
      </c>
      <c r="W117" s="2">
        <v>6</v>
      </c>
      <c r="X117" s="27" t="s">
        <v>6592</v>
      </c>
      <c r="Y117" s="2">
        <v>1520</v>
      </c>
      <c r="Z117" s="1" t="s">
        <v>1177</v>
      </c>
      <c r="AA117" s="2" t="s">
        <v>16</v>
      </c>
      <c r="AB117" s="2">
        <v>3</v>
      </c>
      <c r="AC117" s="1" t="s">
        <v>1863</v>
      </c>
      <c r="AD117" s="1" t="s">
        <v>1864</v>
      </c>
      <c r="AE117" s="1" t="s">
        <v>1178</v>
      </c>
      <c r="AF117" s="1" t="s">
        <v>1865</v>
      </c>
      <c r="AH117" s="1" t="s">
        <v>3928</v>
      </c>
    </row>
    <row r="118" spans="1:34">
      <c r="A118" s="1">
        <v>2160</v>
      </c>
      <c r="B118" s="1" t="s">
        <v>5476</v>
      </c>
      <c r="C118" s="2" t="str">
        <f>IF(LEN(D118)&gt;0,D118&amp;"-"&amp;IF(E118&lt;10,"0","")&amp;E118,"")</f>
        <v>NC11-03</v>
      </c>
      <c r="D118" s="2" t="s">
        <v>7313</v>
      </c>
      <c r="E118" s="88">
        <v>3</v>
      </c>
      <c r="F118" s="2">
        <v>3</v>
      </c>
      <c r="G118" s="2" t="s">
        <v>16</v>
      </c>
      <c r="H118" s="1" t="s">
        <v>5429</v>
      </c>
      <c r="I118" s="1" t="s">
        <v>11</v>
      </c>
      <c r="J118" s="1" t="s">
        <v>7312</v>
      </c>
      <c r="K118" s="1" t="s">
        <v>7119</v>
      </c>
      <c r="L118" s="1" t="s">
        <v>1653</v>
      </c>
      <c r="M118" s="1"/>
      <c r="N118" s="1" t="s">
        <v>5430</v>
      </c>
      <c r="O118" s="1" t="s">
        <v>132</v>
      </c>
      <c r="P118" s="1" t="s">
        <v>11</v>
      </c>
      <c r="Q118" s="1">
        <v>1730</v>
      </c>
      <c r="R118" s="1" t="s">
        <v>1184</v>
      </c>
      <c r="S118" s="1" t="s">
        <v>503</v>
      </c>
      <c r="T118" s="1" t="s">
        <v>504</v>
      </c>
      <c r="V118" s="2" t="s">
        <v>16</v>
      </c>
      <c r="W118" s="2">
        <v>6</v>
      </c>
      <c r="X118" s="27" t="s">
        <v>6593</v>
      </c>
      <c r="Y118" s="2">
        <v>1530</v>
      </c>
      <c r="Z118" s="1" t="s">
        <v>1180</v>
      </c>
      <c r="AA118" s="2" t="s">
        <v>16</v>
      </c>
      <c r="AB118" s="2">
        <v>3</v>
      </c>
      <c r="AC118" s="1" t="s">
        <v>1869</v>
      </c>
      <c r="AD118" s="1" t="s">
        <v>1870</v>
      </c>
      <c r="AE118" s="1" t="s">
        <v>1181</v>
      </c>
      <c r="AF118" s="1" t="s">
        <v>1871</v>
      </c>
      <c r="AH118" s="1" t="s">
        <v>3929</v>
      </c>
    </row>
    <row r="119" spans="1:34">
      <c r="A119" s="1">
        <v>2170</v>
      </c>
      <c r="B119" s="1" t="s">
        <v>5476</v>
      </c>
      <c r="C119" s="2" t="str">
        <f>IF(LEN(D119)&gt;0,D119&amp;"-"&amp;IF(E119&lt;10,"0","")&amp;E119,"")</f>
        <v>NC11-04</v>
      </c>
      <c r="D119" s="2" t="s">
        <v>7313</v>
      </c>
      <c r="E119" s="88">
        <v>4</v>
      </c>
      <c r="F119" s="2">
        <v>3</v>
      </c>
      <c r="G119" s="2" t="s">
        <v>16</v>
      </c>
      <c r="H119" s="1" t="s">
        <v>5431</v>
      </c>
      <c r="I119" s="1" t="s">
        <v>11</v>
      </c>
      <c r="J119" s="1" t="s">
        <v>7312</v>
      </c>
      <c r="K119" s="1" t="s">
        <v>7120</v>
      </c>
      <c r="L119" s="1" t="s">
        <v>1653</v>
      </c>
      <c r="M119" s="1"/>
      <c r="N119" s="1" t="s">
        <v>5432</v>
      </c>
      <c r="O119" s="1" t="s">
        <v>134</v>
      </c>
      <c r="P119" s="1" t="s">
        <v>11</v>
      </c>
      <c r="Q119" s="1">
        <v>1740</v>
      </c>
      <c r="R119" s="1" t="s">
        <v>1190</v>
      </c>
      <c r="S119" s="1" t="s">
        <v>505</v>
      </c>
      <c r="T119" s="1" t="s">
        <v>506</v>
      </c>
      <c r="V119" s="2" t="s">
        <v>16</v>
      </c>
      <c r="W119" s="2">
        <v>6</v>
      </c>
      <c r="X119" s="27" t="s">
        <v>6594</v>
      </c>
      <c r="Y119" s="2">
        <v>1570</v>
      </c>
      <c r="Z119" s="1" t="s">
        <v>1183</v>
      </c>
      <c r="AA119" s="2" t="s">
        <v>16</v>
      </c>
      <c r="AB119" s="2">
        <v>3</v>
      </c>
      <c r="AC119" s="1" t="s">
        <v>1875</v>
      </c>
      <c r="AD119" s="1" t="s">
        <v>1876</v>
      </c>
      <c r="AE119" s="1" t="s">
        <v>1181</v>
      </c>
      <c r="AF119" s="1" t="s">
        <v>1877</v>
      </c>
      <c r="AH119" s="1" t="s">
        <v>3930</v>
      </c>
    </row>
    <row r="120" spans="1:34">
      <c r="A120" s="1">
        <v>2180</v>
      </c>
      <c r="B120" s="1" t="s">
        <v>5476</v>
      </c>
      <c r="C120" s="2" t="str">
        <f>IF(LEN(D120)&gt;0,D120&amp;"-"&amp;IF(E120&lt;10,"0","")&amp;E120,"")</f>
        <v>NC11-05</v>
      </c>
      <c r="D120" s="2" t="s">
        <v>7313</v>
      </c>
      <c r="E120" s="88">
        <v>5</v>
      </c>
      <c r="F120" s="2">
        <v>3</v>
      </c>
      <c r="G120" s="2" t="s">
        <v>16</v>
      </c>
      <c r="H120" s="1" t="s">
        <v>1881</v>
      </c>
      <c r="I120" s="1" t="s">
        <v>11</v>
      </c>
      <c r="J120" s="1" t="s">
        <v>7312</v>
      </c>
      <c r="K120" s="1" t="s">
        <v>7121</v>
      </c>
      <c r="L120" s="1" t="s">
        <v>1653</v>
      </c>
      <c r="M120" s="1"/>
      <c r="N120" s="1" t="s">
        <v>1883</v>
      </c>
      <c r="Q120" s="1" t="s">
        <v>3019</v>
      </c>
      <c r="Y120" s="2">
        <v>1540</v>
      </c>
      <c r="Z120" s="1" t="s">
        <v>5368</v>
      </c>
      <c r="AA120" s="2" t="s">
        <v>16</v>
      </c>
      <c r="AB120" s="2">
        <v>3</v>
      </c>
      <c r="AC120" s="1" t="s">
        <v>1880</v>
      </c>
      <c r="AD120" s="1" t="s">
        <v>1881</v>
      </c>
      <c r="AE120" s="1" t="s">
        <v>1882</v>
      </c>
      <c r="AF120" s="1" t="s">
        <v>1883</v>
      </c>
      <c r="AH120" s="1" t="s">
        <v>4938</v>
      </c>
    </row>
    <row r="121" spans="1:34">
      <c r="A121" s="1">
        <v>2190</v>
      </c>
      <c r="B121" s="1" t="s">
        <v>5476</v>
      </c>
      <c r="C121" s="2" t="str">
        <f>IF(LEN(D121)&gt;0,D121&amp;"-"&amp;IF(E121&lt;10,"0","")&amp;E121,"")</f>
        <v>NC11-06</v>
      </c>
      <c r="D121" s="2" t="s">
        <v>7313</v>
      </c>
      <c r="E121" s="88">
        <v>6</v>
      </c>
      <c r="F121" s="2">
        <v>3</v>
      </c>
      <c r="G121" s="2" t="s">
        <v>16</v>
      </c>
      <c r="H121" s="1" t="s">
        <v>1894</v>
      </c>
      <c r="I121" s="1" t="s">
        <v>11</v>
      </c>
      <c r="J121" s="1" t="s">
        <v>7312</v>
      </c>
      <c r="K121" s="1" t="s">
        <v>7122</v>
      </c>
      <c r="L121" s="1" t="s">
        <v>1653</v>
      </c>
      <c r="M121" s="1"/>
      <c r="N121" s="1" t="s">
        <v>1896</v>
      </c>
      <c r="Q121" s="1" t="s">
        <v>3019</v>
      </c>
      <c r="Y121" s="2">
        <v>1560</v>
      </c>
      <c r="Z121" s="1" t="s">
        <v>5369</v>
      </c>
      <c r="AA121" s="2" t="s">
        <v>16</v>
      </c>
      <c r="AB121" s="2">
        <v>3</v>
      </c>
      <c r="AC121" s="1" t="s">
        <v>1893</v>
      </c>
      <c r="AD121" s="1" t="s">
        <v>1894</v>
      </c>
      <c r="AE121" s="1" t="s">
        <v>1895</v>
      </c>
      <c r="AF121" s="1" t="s">
        <v>1896</v>
      </c>
      <c r="AH121" s="1" t="s">
        <v>4939</v>
      </c>
    </row>
    <row r="122" spans="1:34">
      <c r="A122" s="1">
        <v>2200</v>
      </c>
      <c r="B122" s="1" t="s">
        <v>5476</v>
      </c>
      <c r="C122" s="2" t="str">
        <f>IF(LEN(D122)&gt;0,D122&amp;"-"&amp;IF(E122&lt;10,"0","")&amp;E122,"")</f>
        <v>NC11-07</v>
      </c>
      <c r="D122" s="2" t="s">
        <v>7313</v>
      </c>
      <c r="E122" s="88">
        <v>7</v>
      </c>
      <c r="F122" s="2">
        <v>3</v>
      </c>
      <c r="G122" s="2" t="s">
        <v>21</v>
      </c>
      <c r="H122" s="1" t="s">
        <v>5433</v>
      </c>
      <c r="I122" s="1" t="s">
        <v>11</v>
      </c>
      <c r="J122" s="1" t="s">
        <v>7312</v>
      </c>
      <c r="K122" s="1" t="s">
        <v>7123</v>
      </c>
      <c r="L122" s="1" t="s">
        <v>1614</v>
      </c>
      <c r="M122" s="1"/>
      <c r="N122" s="1" t="s">
        <v>5434</v>
      </c>
      <c r="O122" s="1" t="s">
        <v>136</v>
      </c>
      <c r="P122" s="1" t="s">
        <v>11</v>
      </c>
      <c r="Q122" s="1">
        <v>1750</v>
      </c>
      <c r="R122" s="1" t="s">
        <v>1191</v>
      </c>
      <c r="S122" s="1" t="s">
        <v>507</v>
      </c>
      <c r="T122" s="1" t="s">
        <v>508</v>
      </c>
      <c r="V122" s="2" t="s">
        <v>21</v>
      </c>
      <c r="W122" s="2">
        <v>6</v>
      </c>
      <c r="X122" s="27" t="s">
        <v>6595</v>
      </c>
      <c r="Y122" s="2">
        <v>1580</v>
      </c>
      <c r="Z122" s="1" t="s">
        <v>1185</v>
      </c>
      <c r="AA122" s="2" t="s">
        <v>21</v>
      </c>
      <c r="AB122" s="2">
        <v>3</v>
      </c>
      <c r="AC122" s="1" t="s">
        <v>1901</v>
      </c>
      <c r="AD122" s="1" t="s">
        <v>1902</v>
      </c>
      <c r="AE122" s="1" t="s">
        <v>1186</v>
      </c>
      <c r="AF122" s="1" t="s">
        <v>1903</v>
      </c>
      <c r="AH122" s="1" t="s">
        <v>3931</v>
      </c>
    </row>
    <row r="123" spans="1:34">
      <c r="A123" s="1">
        <v>2210</v>
      </c>
      <c r="B123" s="1" t="s">
        <v>5476</v>
      </c>
      <c r="C123" s="2" t="str">
        <f>IF(LEN(D123)&gt;0,D123&amp;"-"&amp;IF(E123&lt;10,"0","")&amp;E123,"")</f>
        <v>NC00-NC12</v>
      </c>
      <c r="D123" s="2" t="s">
        <v>7295</v>
      </c>
      <c r="E123" s="88" t="s">
        <v>7314</v>
      </c>
      <c r="F123" s="2">
        <v>1</v>
      </c>
      <c r="G123" s="2" t="s">
        <v>21</v>
      </c>
      <c r="H123" s="1" t="s">
        <v>1930</v>
      </c>
      <c r="I123" s="1" t="s">
        <v>19</v>
      </c>
      <c r="J123" s="1" t="s">
        <v>1583</v>
      </c>
      <c r="K123" s="1" t="s">
        <v>7124</v>
      </c>
      <c r="L123" s="1" t="s">
        <v>5780</v>
      </c>
      <c r="M123" s="1" t="s">
        <v>7424</v>
      </c>
      <c r="N123" s="1" t="s">
        <v>5437</v>
      </c>
      <c r="O123" s="1" t="s">
        <v>138</v>
      </c>
      <c r="P123" s="1" t="s">
        <v>19</v>
      </c>
      <c r="Q123" s="1">
        <v>1760</v>
      </c>
      <c r="R123" s="1" t="s">
        <v>1523</v>
      </c>
      <c r="S123" s="1" t="s">
        <v>140</v>
      </c>
      <c r="T123" s="1" t="s">
        <v>509</v>
      </c>
      <c r="V123" s="2" t="s">
        <v>21</v>
      </c>
      <c r="W123" s="2">
        <v>4</v>
      </c>
      <c r="X123" s="27" t="s">
        <v>6596</v>
      </c>
      <c r="Y123" s="2">
        <v>1710</v>
      </c>
      <c r="Z123" s="1" t="s">
        <v>1187</v>
      </c>
      <c r="AA123" s="2" t="s">
        <v>21</v>
      </c>
      <c r="AB123" s="2">
        <v>1</v>
      </c>
      <c r="AC123" s="1" t="s">
        <v>1188</v>
      </c>
      <c r="AD123" s="1" t="s">
        <v>1930</v>
      </c>
      <c r="AE123" s="1" t="s">
        <v>1189</v>
      </c>
      <c r="AF123" s="1" t="s">
        <v>1931</v>
      </c>
      <c r="AH123" s="1" t="s">
        <v>3932</v>
      </c>
    </row>
    <row r="124" spans="1:34">
      <c r="A124" s="1">
        <v>2220</v>
      </c>
      <c r="B124" s="1" t="s">
        <v>5476</v>
      </c>
      <c r="C124" s="2" t="str">
        <f>IF(LEN(D124)&gt;0,D124&amp;"-"&amp;IF(E124&lt;10,"0","")&amp;E124,"")</f>
        <v>NC12-01</v>
      </c>
      <c r="D124" s="2" t="s">
        <v>7314</v>
      </c>
      <c r="E124" s="88">
        <v>1</v>
      </c>
      <c r="F124" s="2">
        <v>2</v>
      </c>
      <c r="G124" s="2" t="s">
        <v>21</v>
      </c>
      <c r="H124" s="1" t="s">
        <v>5438</v>
      </c>
      <c r="I124" s="1" t="s">
        <v>11</v>
      </c>
      <c r="J124" s="1" t="s">
        <v>7424</v>
      </c>
      <c r="K124" s="1" t="s">
        <v>1074</v>
      </c>
      <c r="L124" s="1" t="s">
        <v>1590</v>
      </c>
      <c r="M124" s="1"/>
      <c r="N124" s="1" t="s">
        <v>511</v>
      </c>
      <c r="O124" s="1" t="s">
        <v>104</v>
      </c>
      <c r="P124" s="1" t="s">
        <v>11</v>
      </c>
      <c r="Q124" s="1">
        <v>1770</v>
      </c>
      <c r="R124" s="1" t="s">
        <v>1202</v>
      </c>
      <c r="S124" s="1" t="s">
        <v>510</v>
      </c>
      <c r="T124" s="1" t="s">
        <v>511</v>
      </c>
      <c r="V124" s="2" t="s">
        <v>21</v>
      </c>
      <c r="W124" s="2">
        <v>5</v>
      </c>
      <c r="X124" s="27" t="s">
        <v>6597</v>
      </c>
      <c r="Y124" s="2">
        <v>1750</v>
      </c>
      <c r="Z124" s="1" t="s">
        <v>5371</v>
      </c>
      <c r="AA124" s="2" t="s">
        <v>16</v>
      </c>
      <c r="AB124" s="2">
        <v>2</v>
      </c>
      <c r="AC124" s="1" t="s">
        <v>1945</v>
      </c>
      <c r="AD124" s="1" t="s">
        <v>1946</v>
      </c>
      <c r="AE124" s="1" t="s">
        <v>1193</v>
      </c>
      <c r="AF124" s="1" t="s">
        <v>1947</v>
      </c>
      <c r="AH124" s="1" t="s">
        <v>3933</v>
      </c>
    </row>
    <row r="125" spans="1:34">
      <c r="A125" s="1">
        <v>2230</v>
      </c>
      <c r="B125" s="1" t="s">
        <v>5476</v>
      </c>
      <c r="C125" s="2" t="str">
        <f>IF(LEN(D125)&gt;0,D125&amp;"-"&amp;IF(E125&lt;10,"0","")&amp;E125,"")</f>
        <v>NC12-02</v>
      </c>
      <c r="D125" s="2" t="s">
        <v>7314</v>
      </c>
      <c r="E125" s="88">
        <v>2</v>
      </c>
      <c r="F125" s="2">
        <v>2</v>
      </c>
      <c r="G125" s="2" t="s">
        <v>3894</v>
      </c>
      <c r="H125" s="1" t="s">
        <v>7253</v>
      </c>
      <c r="I125" s="1" t="s">
        <v>11</v>
      </c>
      <c r="J125" s="1" t="s">
        <v>7424</v>
      </c>
      <c r="K125" s="1" t="s">
        <v>7106</v>
      </c>
      <c r="L125" s="1" t="s">
        <v>1614</v>
      </c>
      <c r="M125" s="1"/>
      <c r="N125" s="1" t="s">
        <v>5367</v>
      </c>
      <c r="Q125" s="1" t="s">
        <v>3019</v>
      </c>
      <c r="Y125" s="2">
        <v>1760</v>
      </c>
      <c r="Z125" s="1" t="s">
        <v>5372</v>
      </c>
      <c r="AA125" s="2" t="s">
        <v>16</v>
      </c>
      <c r="AB125" s="2">
        <v>3</v>
      </c>
      <c r="AC125" s="1" t="s">
        <v>1950</v>
      </c>
      <c r="AD125" s="1" t="s">
        <v>1804</v>
      </c>
      <c r="AE125" s="1" t="s">
        <v>1814</v>
      </c>
      <c r="AF125" s="1" t="s">
        <v>1806</v>
      </c>
      <c r="AH125" s="1" t="s">
        <v>4941</v>
      </c>
    </row>
    <row r="126" spans="1:34">
      <c r="A126" s="1">
        <v>2240</v>
      </c>
      <c r="B126" s="1" t="s">
        <v>5476</v>
      </c>
      <c r="C126" s="2" t="str">
        <f>IF(LEN(D126)&gt;0,D126&amp;"-"&amp;IF(E126&lt;10,"0","")&amp;E126,"")</f>
        <v>NC12-03</v>
      </c>
      <c r="D126" s="2" t="s">
        <v>7314</v>
      </c>
      <c r="E126" s="88">
        <v>3</v>
      </c>
      <c r="F126" s="2">
        <v>2</v>
      </c>
      <c r="G126" s="2" t="s">
        <v>16</v>
      </c>
      <c r="H126" s="1" t="s">
        <v>5439</v>
      </c>
      <c r="I126" s="1" t="s">
        <v>11</v>
      </c>
      <c r="J126" s="1" t="s">
        <v>7424</v>
      </c>
      <c r="K126" s="1" t="s">
        <v>7107</v>
      </c>
      <c r="L126" s="1" t="s">
        <v>1590</v>
      </c>
      <c r="M126" s="1"/>
      <c r="N126" s="1" t="s">
        <v>514</v>
      </c>
      <c r="O126" s="1" t="s">
        <v>107</v>
      </c>
      <c r="P126" s="1" t="s">
        <v>11</v>
      </c>
      <c r="Q126" s="1">
        <v>1780</v>
      </c>
      <c r="R126" s="1" t="s">
        <v>1203</v>
      </c>
      <c r="S126" s="1" t="s">
        <v>513</v>
      </c>
      <c r="T126" s="1" t="s">
        <v>514</v>
      </c>
      <c r="V126" s="2" t="s">
        <v>16</v>
      </c>
      <c r="W126" s="2">
        <v>5</v>
      </c>
      <c r="X126" s="27" t="s">
        <v>6598</v>
      </c>
      <c r="Y126" s="2">
        <v>1890</v>
      </c>
      <c r="Z126" s="1" t="s">
        <v>5370</v>
      </c>
      <c r="AA126" s="2" t="s">
        <v>16</v>
      </c>
      <c r="AB126" s="2">
        <v>2</v>
      </c>
      <c r="AC126" s="1" t="s">
        <v>1955</v>
      </c>
      <c r="AD126" s="1" t="s">
        <v>1956</v>
      </c>
      <c r="AE126" s="1" t="s">
        <v>1199</v>
      </c>
      <c r="AF126" s="1" t="s">
        <v>1957</v>
      </c>
      <c r="AH126" s="1" t="s">
        <v>3935</v>
      </c>
    </row>
    <row r="127" spans="1:34">
      <c r="A127" s="1">
        <v>2250</v>
      </c>
      <c r="B127" s="1" t="s">
        <v>5476</v>
      </c>
      <c r="C127" s="2" t="str">
        <f>IF(LEN(D127)&gt;0,D127&amp;"-"&amp;IF(E127&lt;10,"0","")&amp;E127,"")</f>
        <v>NC12-04</v>
      </c>
      <c r="D127" s="2" t="s">
        <v>7314</v>
      </c>
      <c r="E127" s="88">
        <v>4</v>
      </c>
      <c r="F127" s="2">
        <v>2</v>
      </c>
      <c r="G127" s="2" t="s">
        <v>3894</v>
      </c>
      <c r="H127" s="1" t="s">
        <v>7254</v>
      </c>
      <c r="I127" s="1" t="s">
        <v>11</v>
      </c>
      <c r="J127" s="1" t="s">
        <v>7424</v>
      </c>
      <c r="K127" s="1" t="s">
        <v>7108</v>
      </c>
      <c r="L127" s="1" t="s">
        <v>1614</v>
      </c>
      <c r="M127" s="1"/>
      <c r="N127" s="1" t="s">
        <v>5367</v>
      </c>
      <c r="Q127" s="1" t="s">
        <v>3019</v>
      </c>
      <c r="Y127" s="2">
        <v>1900</v>
      </c>
      <c r="Z127" s="1" t="s">
        <v>5373</v>
      </c>
      <c r="AA127" s="2" t="s">
        <v>16</v>
      </c>
      <c r="AB127" s="2">
        <v>3</v>
      </c>
      <c r="AC127" s="1" t="s">
        <v>1959</v>
      </c>
      <c r="AD127" s="1" t="s">
        <v>1804</v>
      </c>
      <c r="AE127" s="1" t="s">
        <v>1814</v>
      </c>
      <c r="AF127" s="1" t="s">
        <v>1806</v>
      </c>
      <c r="AH127" s="1" t="s">
        <v>4942</v>
      </c>
    </row>
    <row r="128" spans="1:34">
      <c r="A128" s="1">
        <v>2260</v>
      </c>
      <c r="B128" s="1" t="s">
        <v>5476</v>
      </c>
      <c r="C128" s="2" t="str">
        <f>IF(LEN(D128)&gt;0,D128&amp;"-"&amp;IF(E128&lt;10,"0","")&amp;E128,"")</f>
        <v>NC12-05</v>
      </c>
      <c r="D128" s="2" t="s">
        <v>7314</v>
      </c>
      <c r="E128" s="88">
        <v>5</v>
      </c>
      <c r="F128" s="2">
        <v>2</v>
      </c>
      <c r="G128" s="2" t="s">
        <v>21</v>
      </c>
      <c r="H128" s="1" t="s">
        <v>1936</v>
      </c>
      <c r="I128" s="1" t="s">
        <v>11</v>
      </c>
      <c r="J128" s="1" t="s">
        <v>7424</v>
      </c>
      <c r="K128" s="1" t="s">
        <v>7084</v>
      </c>
      <c r="L128" s="1" t="s">
        <v>1653</v>
      </c>
      <c r="M128" s="1"/>
      <c r="N128" s="1" t="s">
        <v>516</v>
      </c>
      <c r="O128" s="1" t="s">
        <v>110</v>
      </c>
      <c r="P128" s="1" t="s">
        <v>11</v>
      </c>
      <c r="Q128" s="1">
        <v>1790</v>
      </c>
      <c r="R128" s="1" t="s">
        <v>1205</v>
      </c>
      <c r="S128" s="1" t="s">
        <v>515</v>
      </c>
      <c r="T128" s="1" t="s">
        <v>516</v>
      </c>
      <c r="V128" s="2" t="s">
        <v>21</v>
      </c>
      <c r="W128" s="2">
        <v>5</v>
      </c>
      <c r="X128" s="27" t="s">
        <v>6599</v>
      </c>
      <c r="Y128" s="2">
        <v>1880</v>
      </c>
      <c r="Z128" s="1" t="s">
        <v>1195</v>
      </c>
      <c r="AA128" s="2" t="s">
        <v>21</v>
      </c>
      <c r="AB128" s="2">
        <v>2</v>
      </c>
      <c r="AC128" s="1" t="s">
        <v>1935</v>
      </c>
      <c r="AD128" s="1" t="s">
        <v>1936</v>
      </c>
      <c r="AE128" s="1" t="s">
        <v>1196</v>
      </c>
      <c r="AF128" s="1" t="s">
        <v>1937</v>
      </c>
      <c r="AH128" s="1" t="s">
        <v>3934</v>
      </c>
    </row>
    <row r="129" spans="1:34">
      <c r="A129" s="1">
        <v>2270</v>
      </c>
      <c r="B129" s="1" t="s">
        <v>5476</v>
      </c>
      <c r="C129" s="2" t="str">
        <f>IF(LEN(D129)&gt;0,D129&amp;"-"&amp;IF(E129&lt;10,"0","")&amp;E129,"")</f>
        <v>NC12-06</v>
      </c>
      <c r="D129" s="2" t="s">
        <v>7314</v>
      </c>
      <c r="E129" s="88">
        <v>6</v>
      </c>
      <c r="F129" s="2">
        <v>2</v>
      </c>
      <c r="G129" s="2" t="s">
        <v>3894</v>
      </c>
      <c r="H129" s="1" t="s">
        <v>1941</v>
      </c>
      <c r="I129" s="1" t="s">
        <v>11</v>
      </c>
      <c r="J129" s="1" t="s">
        <v>7424</v>
      </c>
      <c r="K129" s="1" t="s">
        <v>7109</v>
      </c>
      <c r="L129" s="1" t="s">
        <v>1653</v>
      </c>
      <c r="M129" s="1"/>
      <c r="N129" s="1" t="s">
        <v>1943</v>
      </c>
      <c r="Q129" s="1" t="s">
        <v>3019</v>
      </c>
      <c r="Y129" s="2">
        <v>1770</v>
      </c>
      <c r="Z129" s="1" t="s">
        <v>5464</v>
      </c>
      <c r="AA129" s="2" t="s">
        <v>16</v>
      </c>
      <c r="AB129" s="2">
        <v>2</v>
      </c>
      <c r="AC129" s="1" t="s">
        <v>1940</v>
      </c>
      <c r="AD129" s="1" t="s">
        <v>1941</v>
      </c>
      <c r="AE129" s="1" t="s">
        <v>1942</v>
      </c>
      <c r="AF129" s="1" t="s">
        <v>1943</v>
      </c>
      <c r="AH129" s="1" t="s">
        <v>4940</v>
      </c>
    </row>
    <row r="130" spans="1:34">
      <c r="A130" s="1">
        <v>2280</v>
      </c>
      <c r="B130" s="1" t="s">
        <v>5476</v>
      </c>
      <c r="C130" s="2" t="str">
        <f>IF(LEN(D130)&gt;0,D130&amp;"-"&amp;IF(E130&lt;10,"0","")&amp;E130,"")</f>
        <v>NC12-07</v>
      </c>
      <c r="D130" s="2" t="s">
        <v>7314</v>
      </c>
      <c r="E130" s="88">
        <v>7</v>
      </c>
      <c r="F130" s="2">
        <v>2</v>
      </c>
      <c r="G130" s="2" t="s">
        <v>16</v>
      </c>
      <c r="H130" s="1" t="s">
        <v>472</v>
      </c>
      <c r="I130" s="1" t="s">
        <v>11</v>
      </c>
      <c r="J130" s="1" t="s">
        <v>7424</v>
      </c>
      <c r="K130" s="1" t="s">
        <v>7110</v>
      </c>
      <c r="L130" s="1" t="s">
        <v>1590</v>
      </c>
      <c r="M130" s="1"/>
      <c r="N130" s="1" t="s">
        <v>5483</v>
      </c>
      <c r="O130" s="1" t="s">
        <v>471</v>
      </c>
      <c r="P130" s="1" t="s">
        <v>11</v>
      </c>
      <c r="Q130" s="1">
        <v>1800</v>
      </c>
      <c r="R130" s="1" t="s">
        <v>1206</v>
      </c>
      <c r="S130" s="1" t="s">
        <v>472</v>
      </c>
      <c r="T130" s="1" t="s">
        <v>4101</v>
      </c>
      <c r="V130" s="2" t="s">
        <v>16</v>
      </c>
      <c r="W130" s="2">
        <v>5</v>
      </c>
      <c r="X130" s="27" t="s">
        <v>6600</v>
      </c>
      <c r="Y130" s="2">
        <v>1860</v>
      </c>
      <c r="Z130" s="6" t="s">
        <v>3059</v>
      </c>
      <c r="AA130" s="2" t="s">
        <v>16</v>
      </c>
      <c r="AB130" s="2">
        <v>2</v>
      </c>
      <c r="AC130" s="1" t="s">
        <v>1961</v>
      </c>
      <c r="AD130" s="1" t="s">
        <v>1962</v>
      </c>
      <c r="AE130" s="1" t="s">
        <v>1963</v>
      </c>
      <c r="AF130" s="1" t="s">
        <v>1964</v>
      </c>
      <c r="AH130" s="1" t="s">
        <v>4943</v>
      </c>
    </row>
    <row r="131" spans="1:34">
      <c r="A131" s="1">
        <v>2290</v>
      </c>
      <c r="B131" s="1" t="s">
        <v>5476</v>
      </c>
      <c r="C131" s="2" t="str">
        <f>IF(LEN(D131)&gt;0,D131&amp;"-"&amp;IF(E131&lt;10,"0","")&amp;E131,"")</f>
        <v>NC12-08</v>
      </c>
      <c r="D131" s="2" t="s">
        <v>7314</v>
      </c>
      <c r="E131" s="88">
        <v>8</v>
      </c>
      <c r="F131" s="2">
        <v>2</v>
      </c>
      <c r="G131" s="2" t="s">
        <v>21</v>
      </c>
      <c r="H131" s="1" t="s">
        <v>7250</v>
      </c>
      <c r="I131" s="1" t="s">
        <v>11</v>
      </c>
      <c r="J131" s="1" t="s">
        <v>7424</v>
      </c>
      <c r="K131" s="1" t="s">
        <v>7111</v>
      </c>
      <c r="L131" s="1" t="s">
        <v>1614</v>
      </c>
      <c r="M131" s="1"/>
      <c r="N131" s="1" t="s">
        <v>4086</v>
      </c>
      <c r="O131" s="1" t="s">
        <v>4084</v>
      </c>
      <c r="P131" s="1" t="s">
        <v>11</v>
      </c>
      <c r="Q131" s="1">
        <v>1810</v>
      </c>
      <c r="R131" s="1" t="s">
        <v>1207</v>
      </c>
      <c r="S131" s="1" t="s">
        <v>4102</v>
      </c>
      <c r="T131" s="1" t="s">
        <v>4086</v>
      </c>
      <c r="V131" s="2" t="s">
        <v>21</v>
      </c>
      <c r="W131" s="2">
        <v>5</v>
      </c>
      <c r="X131" s="27" t="s">
        <v>6601</v>
      </c>
      <c r="Y131" s="2">
        <v>1870</v>
      </c>
      <c r="Z131" s="79" t="s">
        <v>6474</v>
      </c>
      <c r="AA131" s="2" t="s">
        <v>21</v>
      </c>
      <c r="AB131" s="2">
        <v>3</v>
      </c>
      <c r="AC131" s="1" t="s">
        <v>2789</v>
      </c>
      <c r="AD131" s="1" t="s">
        <v>2790</v>
      </c>
      <c r="AE131" s="1" t="s">
        <v>2791</v>
      </c>
      <c r="AF131" s="1" t="s">
        <v>5503</v>
      </c>
      <c r="AG131" s="2" t="s">
        <v>2795</v>
      </c>
      <c r="AH131" s="1" t="s">
        <v>5035</v>
      </c>
    </row>
    <row r="132" spans="1:34">
      <c r="A132" s="1">
        <v>2300</v>
      </c>
      <c r="B132" s="1" t="s">
        <v>5476</v>
      </c>
      <c r="C132" s="2" t="str">
        <f>IF(LEN(D132)&gt;0,D132&amp;"-"&amp;IF(E132&lt;10,"0","")&amp;E132,"")</f>
        <v/>
      </c>
      <c r="D132" s="2" t="s">
        <v>3019</v>
      </c>
      <c r="E132" s="88" t="s">
        <v>3019</v>
      </c>
      <c r="J132" s="1" t="s">
        <v>3019</v>
      </c>
      <c r="K132" s="1" t="s">
        <v>3019</v>
      </c>
      <c r="L132" s="1" t="s">
        <v>3019</v>
      </c>
      <c r="M132" s="1" t="s">
        <v>3019</v>
      </c>
      <c r="N132" s="1" t="s">
        <v>4092</v>
      </c>
      <c r="O132" s="1" t="s">
        <v>3757</v>
      </c>
      <c r="P132" s="1" t="s">
        <v>19</v>
      </c>
      <c r="Q132" s="1">
        <v>1820</v>
      </c>
      <c r="R132" s="1" t="s">
        <v>1526</v>
      </c>
      <c r="S132" s="1" t="s">
        <v>4091</v>
      </c>
      <c r="T132" s="1" t="s">
        <v>4092</v>
      </c>
      <c r="V132" s="2" t="s">
        <v>21</v>
      </c>
      <c r="W132" s="2">
        <v>5</v>
      </c>
      <c r="X132" s="27" t="s">
        <v>6602</v>
      </c>
      <c r="Y132" s="2">
        <v>1720</v>
      </c>
      <c r="AA132" s="2" t="s">
        <v>21</v>
      </c>
      <c r="AB132" s="2" t="s">
        <v>3019</v>
      </c>
      <c r="AC132" s="1" t="s">
        <v>3019</v>
      </c>
      <c r="AD132" s="1" t="s">
        <v>3019</v>
      </c>
      <c r="AE132" s="1" t="s">
        <v>3019</v>
      </c>
      <c r="AF132" s="1" t="s">
        <v>3019</v>
      </c>
      <c r="AH132" s="1" t="s">
        <v>5771</v>
      </c>
    </row>
    <row r="133" spans="1:34">
      <c r="A133" s="1">
        <v>2310</v>
      </c>
      <c r="B133" s="1" t="s">
        <v>5476</v>
      </c>
      <c r="C133" s="2" t="str">
        <f>IF(LEN(D133)&gt;0,D133&amp;"-"&amp;IF(E133&lt;10,"0","")&amp;E133,"")</f>
        <v>NC12-09</v>
      </c>
      <c r="D133" s="2" t="s">
        <v>7314</v>
      </c>
      <c r="E133" s="88">
        <v>9</v>
      </c>
      <c r="F133" s="2">
        <v>2</v>
      </c>
      <c r="G133" s="2" t="s">
        <v>21</v>
      </c>
      <c r="H133" s="1" t="s">
        <v>7283</v>
      </c>
      <c r="I133" s="1" t="s">
        <v>11</v>
      </c>
      <c r="J133" s="1" t="s">
        <v>7424</v>
      </c>
      <c r="K133" s="1" t="s">
        <v>7236</v>
      </c>
      <c r="L133" s="1" t="s">
        <v>1614</v>
      </c>
      <c r="M133" s="1"/>
      <c r="N133" s="1" t="s">
        <v>4908</v>
      </c>
      <c r="O133" s="1" t="s">
        <v>125</v>
      </c>
      <c r="P133" s="1" t="s">
        <v>11</v>
      </c>
      <c r="Q133" s="1">
        <v>1830</v>
      </c>
      <c r="R133" s="1" t="s">
        <v>1242</v>
      </c>
      <c r="S133" s="1" t="s">
        <v>4095</v>
      </c>
      <c r="T133" s="1" t="s">
        <v>4096</v>
      </c>
      <c r="V133" s="2" t="s">
        <v>21</v>
      </c>
      <c r="W133" s="2">
        <v>6</v>
      </c>
      <c r="X133" s="27" t="s">
        <v>6603</v>
      </c>
      <c r="Y133" s="2">
        <v>1730</v>
      </c>
      <c r="Z133" s="1" t="s">
        <v>3481</v>
      </c>
      <c r="AA133" s="2" t="s">
        <v>21</v>
      </c>
      <c r="AB133" s="2">
        <v>2</v>
      </c>
      <c r="AC133" s="1" t="s">
        <v>1968</v>
      </c>
      <c r="AD133" s="1" t="s">
        <v>1969</v>
      </c>
      <c r="AE133" s="1" t="s">
        <v>1970</v>
      </c>
      <c r="AF133" s="1" t="s">
        <v>1971</v>
      </c>
      <c r="AH133" s="1" t="s">
        <v>3936</v>
      </c>
    </row>
    <row r="134" spans="1:34">
      <c r="A134" s="1">
        <v>2320</v>
      </c>
      <c r="B134" s="1" t="s">
        <v>5476</v>
      </c>
      <c r="C134" s="2" t="str">
        <f>IF(LEN(D134)&gt;0,D134&amp;"-"&amp;IF(E134&lt;10,"0","")&amp;E134,"")</f>
        <v>NC12-10</v>
      </c>
      <c r="D134" s="2" t="s">
        <v>7314</v>
      </c>
      <c r="E134" s="88">
        <v>10</v>
      </c>
      <c r="F134" s="2">
        <v>2</v>
      </c>
      <c r="G134" s="2" t="s">
        <v>21</v>
      </c>
      <c r="H134" s="1" t="s">
        <v>7284</v>
      </c>
      <c r="I134" s="1" t="s">
        <v>11</v>
      </c>
      <c r="J134" s="1" t="s">
        <v>7424</v>
      </c>
      <c r="K134" s="1" t="s">
        <v>7245</v>
      </c>
      <c r="L134" s="1" t="s">
        <v>1614</v>
      </c>
      <c r="M134" s="1"/>
      <c r="N134" s="1" t="s">
        <v>4907</v>
      </c>
      <c r="O134" s="1" t="s">
        <v>3756</v>
      </c>
      <c r="P134" s="1" t="s">
        <v>11</v>
      </c>
      <c r="Q134" s="1">
        <v>1840</v>
      </c>
      <c r="R134" s="1" t="s">
        <v>1239</v>
      </c>
      <c r="S134" s="1" t="s">
        <v>4093</v>
      </c>
      <c r="T134" s="1" t="s">
        <v>4094</v>
      </c>
      <c r="V134" s="2" t="s">
        <v>21</v>
      </c>
      <c r="W134" s="2">
        <v>6</v>
      </c>
      <c r="X134" s="27" t="s">
        <v>6604</v>
      </c>
      <c r="Y134" s="2">
        <v>1740</v>
      </c>
      <c r="Z134" s="1" t="s">
        <v>3753</v>
      </c>
      <c r="AA134" s="2" t="s">
        <v>21</v>
      </c>
      <c r="AB134" s="2">
        <v>3</v>
      </c>
      <c r="AC134" s="1" t="s">
        <v>1973</v>
      </c>
      <c r="AD134" s="1" t="s">
        <v>1804</v>
      </c>
      <c r="AE134" s="1" t="s">
        <v>1846</v>
      </c>
      <c r="AF134" s="1" t="s">
        <v>1847</v>
      </c>
      <c r="AH134" s="1" t="s">
        <v>3937</v>
      </c>
    </row>
    <row r="135" spans="1:34">
      <c r="A135" s="1">
        <v>2330</v>
      </c>
      <c r="B135" s="1" t="s">
        <v>5476</v>
      </c>
      <c r="C135" s="2" t="str">
        <f>IF(LEN(D135)&gt;0,D135&amp;"-"&amp;IF(E135&lt;10,"0","")&amp;E135,"")</f>
        <v>NC12-NC13</v>
      </c>
      <c r="D135" s="2" t="s">
        <v>7314</v>
      </c>
      <c r="E135" s="88" t="s">
        <v>7316</v>
      </c>
      <c r="F135" s="2">
        <v>2</v>
      </c>
      <c r="G135" s="2" t="s">
        <v>16</v>
      </c>
      <c r="H135" s="1" t="s">
        <v>2016</v>
      </c>
      <c r="I135" s="1" t="s">
        <v>19</v>
      </c>
      <c r="J135" s="1" t="s">
        <v>7424</v>
      </c>
      <c r="K135" s="1" t="s">
        <v>7112</v>
      </c>
      <c r="L135" s="1" t="s">
        <v>5780</v>
      </c>
      <c r="M135" s="1" t="s">
        <v>7315</v>
      </c>
      <c r="N135" s="1" t="s">
        <v>5109</v>
      </c>
      <c r="O135" s="1" t="s">
        <v>112</v>
      </c>
      <c r="P135" s="1" t="s">
        <v>19</v>
      </c>
      <c r="Q135" s="1">
        <v>1850</v>
      </c>
      <c r="R135" s="1" t="s">
        <v>1524</v>
      </c>
      <c r="S135" s="1" t="s">
        <v>142</v>
      </c>
      <c r="T135" s="1" t="s">
        <v>143</v>
      </c>
      <c r="V135" s="2" t="s">
        <v>16</v>
      </c>
      <c r="W135" s="2">
        <v>5</v>
      </c>
      <c r="X135" s="27" t="s">
        <v>6605</v>
      </c>
      <c r="Y135" s="2">
        <v>1910</v>
      </c>
      <c r="Z135" s="1" t="s">
        <v>1200</v>
      </c>
      <c r="AA135" s="2" t="s">
        <v>16</v>
      </c>
      <c r="AB135" s="2">
        <v>2</v>
      </c>
      <c r="AC135" s="1" t="s">
        <v>2015</v>
      </c>
      <c r="AD135" s="1" t="s">
        <v>2016</v>
      </c>
      <c r="AE135" s="1" t="s">
        <v>1201</v>
      </c>
      <c r="AF135" s="1" t="s">
        <v>2017</v>
      </c>
      <c r="AH135" s="1" t="s">
        <v>3938</v>
      </c>
    </row>
    <row r="136" spans="1:34">
      <c r="A136" s="1">
        <v>2340</v>
      </c>
      <c r="B136" s="1" t="s">
        <v>5476</v>
      </c>
      <c r="C136" s="2" t="str">
        <f>IF(LEN(D136)&gt;0,D136&amp;"-"&amp;IF(E136&lt;10,"0","")&amp;E136,"")</f>
        <v>NC13-01</v>
      </c>
      <c r="D136" s="2" t="s">
        <v>7316</v>
      </c>
      <c r="E136" s="88">
        <v>1</v>
      </c>
      <c r="F136" s="2">
        <v>3</v>
      </c>
      <c r="G136" s="2" t="s">
        <v>16</v>
      </c>
      <c r="H136" s="1" t="s">
        <v>5440</v>
      </c>
      <c r="I136" s="1" t="s">
        <v>11</v>
      </c>
      <c r="J136" s="1" t="s">
        <v>7315</v>
      </c>
      <c r="K136" s="1" t="s">
        <v>1074</v>
      </c>
      <c r="L136" s="1" t="s">
        <v>1614</v>
      </c>
      <c r="M136" s="1"/>
      <c r="N136" s="1" t="s">
        <v>5441</v>
      </c>
      <c r="O136" s="1" t="s">
        <v>115</v>
      </c>
      <c r="P136" s="1" t="s">
        <v>11</v>
      </c>
      <c r="Q136" s="1">
        <v>1860</v>
      </c>
      <c r="R136" s="1" t="s">
        <v>1209</v>
      </c>
      <c r="S136" s="1" t="s">
        <v>518</v>
      </c>
      <c r="T136" s="1" t="s">
        <v>519</v>
      </c>
      <c r="V136" s="2" t="s">
        <v>16</v>
      </c>
      <c r="W136" s="2">
        <v>6</v>
      </c>
      <c r="X136" s="27" t="s">
        <v>6822</v>
      </c>
      <c r="Y136" s="2" t="s">
        <v>3019</v>
      </c>
      <c r="AA136" s="2" t="s">
        <v>3019</v>
      </c>
      <c r="AB136" s="2" t="s">
        <v>3019</v>
      </c>
      <c r="AC136" s="1" t="s">
        <v>3019</v>
      </c>
      <c r="AD136" s="1" t="s">
        <v>3019</v>
      </c>
      <c r="AE136" s="1" t="s">
        <v>3019</v>
      </c>
      <c r="AF136" s="1" t="s">
        <v>3019</v>
      </c>
      <c r="AH136" s="1" t="s">
        <v>3019</v>
      </c>
    </row>
    <row r="137" spans="1:34">
      <c r="A137" s="1">
        <v>2350</v>
      </c>
      <c r="B137" s="1" t="s">
        <v>5476</v>
      </c>
      <c r="C137" s="2" t="str">
        <f>IF(LEN(D137)&gt;0,D137&amp;"-"&amp;IF(E137&lt;10,"0","")&amp;E137,"")</f>
        <v>NC13-02</v>
      </c>
      <c r="D137" s="2" t="s">
        <v>7316</v>
      </c>
      <c r="E137" s="88">
        <v>2</v>
      </c>
      <c r="F137" s="2">
        <v>3</v>
      </c>
      <c r="G137" s="2" t="s">
        <v>16</v>
      </c>
      <c r="H137" s="1" t="s">
        <v>5442</v>
      </c>
      <c r="I137" s="1" t="s">
        <v>11</v>
      </c>
      <c r="J137" s="1" t="s">
        <v>7315</v>
      </c>
      <c r="K137" s="1" t="s">
        <v>7113</v>
      </c>
      <c r="L137" s="1" t="s">
        <v>1653</v>
      </c>
      <c r="M137" s="1"/>
      <c r="N137" s="1" t="s">
        <v>5443</v>
      </c>
      <c r="O137" s="1" t="s">
        <v>117</v>
      </c>
      <c r="P137" s="1" t="s">
        <v>11</v>
      </c>
      <c r="Q137" s="1">
        <v>1870</v>
      </c>
      <c r="R137" s="1" t="s">
        <v>1210</v>
      </c>
      <c r="S137" s="1" t="s">
        <v>520</v>
      </c>
      <c r="T137" s="1" t="s">
        <v>521</v>
      </c>
      <c r="V137" s="2" t="s">
        <v>16</v>
      </c>
      <c r="W137" s="2">
        <v>6</v>
      </c>
      <c r="X137" s="27" t="s">
        <v>6606</v>
      </c>
      <c r="Y137" s="2">
        <v>1920</v>
      </c>
      <c r="Z137" s="1" t="s">
        <v>1204</v>
      </c>
      <c r="AA137" s="2" t="s">
        <v>16</v>
      </c>
      <c r="AB137" s="2">
        <v>3</v>
      </c>
      <c r="AC137" s="1" t="s">
        <v>2019</v>
      </c>
      <c r="AD137" s="1" t="s">
        <v>2016</v>
      </c>
      <c r="AE137" s="1" t="s">
        <v>1161</v>
      </c>
      <c r="AF137" s="1" t="s">
        <v>2020</v>
      </c>
      <c r="AH137" s="1" t="s">
        <v>3939</v>
      </c>
    </row>
    <row r="138" spans="1:34">
      <c r="A138" s="1">
        <v>2360</v>
      </c>
      <c r="B138" s="1" t="s">
        <v>5476</v>
      </c>
      <c r="C138" s="2" t="str">
        <f>IF(LEN(D138)&gt;0,D138&amp;"-"&amp;IF(E138&lt;10,"0","")&amp;E138,"")</f>
        <v>NC13-03</v>
      </c>
      <c r="D138" s="2" t="s">
        <v>7316</v>
      </c>
      <c r="E138" s="88">
        <v>3</v>
      </c>
      <c r="F138" s="2">
        <v>3</v>
      </c>
      <c r="G138" s="2" t="s">
        <v>16</v>
      </c>
      <c r="H138" s="1" t="s">
        <v>5444</v>
      </c>
      <c r="I138" s="1" t="s">
        <v>11</v>
      </c>
      <c r="J138" s="1" t="s">
        <v>7315</v>
      </c>
      <c r="K138" s="1" t="s">
        <v>7114</v>
      </c>
      <c r="L138" s="1" t="s">
        <v>1653</v>
      </c>
      <c r="M138" s="1"/>
      <c r="N138" s="1" t="s">
        <v>5445</v>
      </c>
      <c r="O138" s="1" t="s">
        <v>120</v>
      </c>
      <c r="P138" s="1" t="s">
        <v>11</v>
      </c>
      <c r="Q138" s="1">
        <v>1880</v>
      </c>
      <c r="R138" s="1" t="s">
        <v>1214</v>
      </c>
      <c r="S138" s="1" t="s">
        <v>522</v>
      </c>
      <c r="T138" s="1" t="s">
        <v>523</v>
      </c>
      <c r="V138" s="2" t="s">
        <v>16</v>
      </c>
      <c r="W138" s="2">
        <v>6</v>
      </c>
      <c r="X138" s="27" t="s">
        <v>6823</v>
      </c>
      <c r="Y138" s="2" t="s">
        <v>3019</v>
      </c>
    </row>
    <row r="139" spans="1:34">
      <c r="A139" s="1">
        <v>2370</v>
      </c>
      <c r="B139" s="1" t="s">
        <v>5476</v>
      </c>
      <c r="C139" s="2" t="str">
        <f>IF(LEN(D139)&gt;0,D139&amp;"-"&amp;IF(E139&lt;10,"0","")&amp;E139,"")</f>
        <v>NC13-04</v>
      </c>
      <c r="D139" s="2" t="s">
        <v>7316</v>
      </c>
      <c r="E139" s="88">
        <v>4</v>
      </c>
      <c r="F139" s="2">
        <v>3</v>
      </c>
      <c r="G139" s="2" t="s">
        <v>16</v>
      </c>
      <c r="H139" s="1" t="s">
        <v>5446</v>
      </c>
      <c r="I139" s="1" t="s">
        <v>11</v>
      </c>
      <c r="J139" s="1" t="s">
        <v>7315</v>
      </c>
      <c r="K139" s="1" t="s">
        <v>7115</v>
      </c>
      <c r="L139" s="1" t="s">
        <v>1614</v>
      </c>
      <c r="M139" s="1"/>
      <c r="N139" s="1" t="s">
        <v>5447</v>
      </c>
      <c r="O139" s="1" t="s">
        <v>122</v>
      </c>
      <c r="P139" s="1" t="s">
        <v>11</v>
      </c>
      <c r="Q139" s="1">
        <v>1890</v>
      </c>
      <c r="R139" s="1" t="s">
        <v>1216</v>
      </c>
      <c r="S139" s="1" t="s">
        <v>524</v>
      </c>
      <c r="T139" s="1" t="s">
        <v>525</v>
      </c>
      <c r="V139" s="2" t="s">
        <v>16</v>
      </c>
      <c r="W139" s="2">
        <v>6</v>
      </c>
      <c r="X139" s="27" t="s">
        <v>6824</v>
      </c>
      <c r="Y139" s="2" t="s">
        <v>3019</v>
      </c>
      <c r="AA139" s="2" t="s">
        <v>3019</v>
      </c>
      <c r="AB139" s="2" t="s">
        <v>3019</v>
      </c>
      <c r="AC139" s="1" t="s">
        <v>3019</v>
      </c>
      <c r="AD139" s="1" t="s">
        <v>3019</v>
      </c>
      <c r="AE139" s="1" t="s">
        <v>3019</v>
      </c>
      <c r="AF139" s="1" t="s">
        <v>3019</v>
      </c>
      <c r="AH139" s="1" t="s">
        <v>3019</v>
      </c>
    </row>
    <row r="140" spans="1:34">
      <c r="A140" s="1">
        <v>2380</v>
      </c>
      <c r="B140" s="1" t="s">
        <v>5476</v>
      </c>
      <c r="C140" s="2" t="str">
        <f>IF(LEN(D140)&gt;0,D140&amp;"-"&amp;IF(E140&lt;10,"0","")&amp;E140,"")</f>
        <v>NC13-05</v>
      </c>
      <c r="D140" s="2" t="s">
        <v>7316</v>
      </c>
      <c r="E140" s="88">
        <v>5</v>
      </c>
      <c r="F140" s="2">
        <v>3</v>
      </c>
      <c r="G140" s="2" t="s">
        <v>16</v>
      </c>
      <c r="H140" s="1" t="s">
        <v>5448</v>
      </c>
      <c r="I140" s="1" t="s">
        <v>11</v>
      </c>
      <c r="J140" s="1" t="s">
        <v>7315</v>
      </c>
      <c r="K140" s="1" t="s">
        <v>7234</v>
      </c>
      <c r="L140" s="1" t="s">
        <v>1614</v>
      </c>
      <c r="M140" s="1"/>
      <c r="N140" s="1" t="s">
        <v>5449</v>
      </c>
      <c r="O140" s="1" t="s">
        <v>125</v>
      </c>
      <c r="P140" s="1" t="s">
        <v>11</v>
      </c>
      <c r="Q140" s="1">
        <v>1900</v>
      </c>
      <c r="R140" s="1" t="s">
        <v>1218</v>
      </c>
      <c r="S140" s="1" t="s">
        <v>526</v>
      </c>
      <c r="T140" s="1" t="s">
        <v>527</v>
      </c>
      <c r="V140" s="2" t="s">
        <v>16</v>
      </c>
      <c r="W140" s="2">
        <v>7</v>
      </c>
      <c r="X140" s="27" t="s">
        <v>6607</v>
      </c>
      <c r="Y140" s="2">
        <v>1930</v>
      </c>
      <c r="Z140" s="1" t="s">
        <v>1208</v>
      </c>
      <c r="AA140" s="2" t="s">
        <v>16</v>
      </c>
      <c r="AB140" s="2">
        <v>3</v>
      </c>
      <c r="AC140" s="1" t="s">
        <v>2024</v>
      </c>
      <c r="AD140" s="1" t="s">
        <v>2025</v>
      </c>
      <c r="AE140" s="1" t="s">
        <v>1166</v>
      </c>
      <c r="AF140" s="1" t="s">
        <v>2026</v>
      </c>
      <c r="AH140" s="1" t="s">
        <v>3940</v>
      </c>
    </row>
    <row r="141" spans="1:34">
      <c r="A141" s="1">
        <v>2390</v>
      </c>
      <c r="B141" s="1" t="s">
        <v>5476</v>
      </c>
      <c r="C141" s="2" t="str">
        <f>IF(LEN(D141)&gt;0,D141&amp;"-"&amp;IF(E141&lt;10,"0","")&amp;E141,"")</f>
        <v>NC13-06</v>
      </c>
      <c r="D141" s="2" t="s">
        <v>7316</v>
      </c>
      <c r="E141" s="88">
        <v>6</v>
      </c>
      <c r="F141" s="2">
        <v>3</v>
      </c>
      <c r="G141" s="2" t="s">
        <v>16</v>
      </c>
      <c r="H141" s="1" t="s">
        <v>5450</v>
      </c>
      <c r="I141" s="1" t="s">
        <v>11</v>
      </c>
      <c r="J141" s="1" t="s">
        <v>7315</v>
      </c>
      <c r="K141" s="1" t="s">
        <v>7235</v>
      </c>
      <c r="L141" s="1" t="s">
        <v>1614</v>
      </c>
      <c r="M141" s="1"/>
      <c r="N141" s="1" t="s">
        <v>5451</v>
      </c>
      <c r="O141" s="1" t="s">
        <v>125</v>
      </c>
      <c r="P141" s="1" t="s">
        <v>11</v>
      </c>
      <c r="Q141" s="1">
        <v>1910</v>
      </c>
      <c r="R141" s="1" t="s">
        <v>1220</v>
      </c>
      <c r="S141" s="1" t="s">
        <v>528</v>
      </c>
      <c r="T141" s="1" t="s">
        <v>529</v>
      </c>
      <c r="V141" s="2" t="s">
        <v>16</v>
      </c>
      <c r="W141" s="2">
        <v>7</v>
      </c>
      <c r="X141" s="27" t="s">
        <v>6825</v>
      </c>
      <c r="Y141" s="2" t="s">
        <v>3019</v>
      </c>
      <c r="AA141" s="2" t="s">
        <v>3019</v>
      </c>
      <c r="AB141" s="2" t="s">
        <v>3019</v>
      </c>
      <c r="AC141" s="1" t="s">
        <v>3019</v>
      </c>
      <c r="AD141" s="1" t="s">
        <v>3019</v>
      </c>
      <c r="AE141" s="1" t="s">
        <v>3019</v>
      </c>
      <c r="AF141" s="1" t="s">
        <v>3019</v>
      </c>
      <c r="AH141" s="1" t="s">
        <v>3019</v>
      </c>
    </row>
    <row r="142" spans="1:34">
      <c r="A142" s="1">
        <v>2400</v>
      </c>
      <c r="B142" s="1" t="s">
        <v>5476</v>
      </c>
      <c r="C142" s="2" t="str">
        <f>IF(LEN(D142)&gt;0,D142&amp;"-"&amp;IF(E142&lt;10,"0","")&amp;E142,"")</f>
        <v>NC13-07</v>
      </c>
      <c r="D142" s="2" t="s">
        <v>7316</v>
      </c>
      <c r="E142" s="88">
        <v>7</v>
      </c>
      <c r="F142" s="2">
        <v>3</v>
      </c>
      <c r="G142" s="2" t="s">
        <v>16</v>
      </c>
      <c r="H142" s="1" t="s">
        <v>5452</v>
      </c>
      <c r="I142" s="1" t="s">
        <v>11</v>
      </c>
      <c r="J142" s="1" t="s">
        <v>7315</v>
      </c>
      <c r="K142" s="1" t="s">
        <v>7244</v>
      </c>
      <c r="L142" s="1" t="s">
        <v>1653</v>
      </c>
      <c r="M142" s="1"/>
      <c r="N142" s="1" t="s">
        <v>5453</v>
      </c>
      <c r="O142" s="1" t="s">
        <v>128</v>
      </c>
      <c r="P142" s="1" t="s">
        <v>11</v>
      </c>
      <c r="Q142" s="1">
        <v>1920</v>
      </c>
      <c r="R142" s="1" t="s">
        <v>1222</v>
      </c>
      <c r="S142" s="1" t="s">
        <v>530</v>
      </c>
      <c r="T142" s="1" t="s">
        <v>531</v>
      </c>
      <c r="V142" s="2" t="s">
        <v>16</v>
      </c>
      <c r="W142" s="2">
        <v>7</v>
      </c>
      <c r="X142" s="27" t="s">
        <v>6608</v>
      </c>
      <c r="Y142" s="2">
        <v>1940</v>
      </c>
      <c r="Z142" s="1" t="s">
        <v>1211</v>
      </c>
      <c r="AA142" s="2" t="s">
        <v>16</v>
      </c>
      <c r="AB142" s="2">
        <v>3</v>
      </c>
      <c r="AC142" s="1" t="s">
        <v>2029</v>
      </c>
      <c r="AD142" s="1" t="s">
        <v>2030</v>
      </c>
      <c r="AE142" s="1" t="s">
        <v>1170</v>
      </c>
      <c r="AF142" s="1" t="s">
        <v>2031</v>
      </c>
      <c r="AH142" s="1" t="s">
        <v>3941</v>
      </c>
    </row>
    <row r="143" spans="1:34">
      <c r="A143" s="1">
        <v>2410</v>
      </c>
      <c r="B143" s="1" t="s">
        <v>5476</v>
      </c>
      <c r="C143" s="2" t="str">
        <f>IF(LEN(D143)&gt;0,D143&amp;"-"&amp;IF(E143&lt;10,"0","")&amp;E143,"")</f>
        <v>NC12-NC14</v>
      </c>
      <c r="D143" s="2" t="s">
        <v>7314</v>
      </c>
      <c r="E143" s="88" t="s">
        <v>7318</v>
      </c>
      <c r="F143" s="2">
        <v>2</v>
      </c>
      <c r="G143" s="2" t="s">
        <v>16</v>
      </c>
      <c r="H143" s="1" t="s">
        <v>1978</v>
      </c>
      <c r="I143" s="1" t="s">
        <v>19</v>
      </c>
      <c r="J143" s="1" t="s">
        <v>7424</v>
      </c>
      <c r="K143" s="1" t="s">
        <v>7116</v>
      </c>
      <c r="L143" s="1" t="s">
        <v>5780</v>
      </c>
      <c r="M143" s="1" t="s">
        <v>7317</v>
      </c>
      <c r="N143" s="1" t="s">
        <v>5454</v>
      </c>
      <c r="O143" s="1" t="s">
        <v>129</v>
      </c>
      <c r="P143" s="1" t="s">
        <v>19</v>
      </c>
      <c r="Q143" s="1">
        <v>1930</v>
      </c>
      <c r="R143" s="1" t="s">
        <v>1525</v>
      </c>
      <c r="S143" s="1" t="s">
        <v>532</v>
      </c>
      <c r="T143" s="1" t="s">
        <v>533</v>
      </c>
      <c r="V143" s="2" t="s">
        <v>16</v>
      </c>
      <c r="W143" s="2">
        <v>5</v>
      </c>
      <c r="X143" s="27" t="s">
        <v>6609</v>
      </c>
      <c r="Y143" s="2">
        <v>1780</v>
      </c>
      <c r="Z143" s="1" t="s">
        <v>1212</v>
      </c>
      <c r="AA143" s="2" t="s">
        <v>21</v>
      </c>
      <c r="AB143" s="2">
        <v>2</v>
      </c>
      <c r="AC143" s="1" t="s">
        <v>1977</v>
      </c>
      <c r="AD143" s="1" t="s">
        <v>1978</v>
      </c>
      <c r="AE143" s="1" t="s">
        <v>1213</v>
      </c>
      <c r="AF143" s="1" t="s">
        <v>1979</v>
      </c>
      <c r="AH143" s="1" t="s">
        <v>3942</v>
      </c>
    </row>
    <row r="144" spans="1:34">
      <c r="A144" s="1">
        <v>2420</v>
      </c>
      <c r="B144" s="1" t="s">
        <v>5476</v>
      </c>
      <c r="C144" s="2" t="str">
        <f>IF(LEN(D144)&gt;0,D144&amp;"-"&amp;IF(E144&lt;10,"0","")&amp;E144,"")</f>
        <v>NC14-01</v>
      </c>
      <c r="D144" s="2" t="s">
        <v>7318</v>
      </c>
      <c r="E144" s="88">
        <v>1</v>
      </c>
      <c r="F144" s="2">
        <v>3</v>
      </c>
      <c r="G144" s="2" t="s">
        <v>16</v>
      </c>
      <c r="H144" s="1" t="s">
        <v>2002</v>
      </c>
      <c r="I144" s="1" t="s">
        <v>11</v>
      </c>
      <c r="J144" s="1" t="s">
        <v>7317</v>
      </c>
      <c r="K144" s="1" t="s">
        <v>7117</v>
      </c>
      <c r="L144" s="1" t="s">
        <v>1614</v>
      </c>
      <c r="M144" s="1"/>
      <c r="N144" s="1" t="s">
        <v>5455</v>
      </c>
      <c r="O144" s="1" t="s">
        <v>130</v>
      </c>
      <c r="P144" s="1" t="s">
        <v>11</v>
      </c>
      <c r="Q144" s="1">
        <v>1940</v>
      </c>
      <c r="R144" s="1" t="s">
        <v>1224</v>
      </c>
      <c r="S144" s="1" t="s">
        <v>534</v>
      </c>
      <c r="T144" s="1" t="s">
        <v>535</v>
      </c>
      <c r="V144" s="2" t="s">
        <v>16</v>
      </c>
      <c r="W144" s="2">
        <v>6</v>
      </c>
      <c r="X144" s="27" t="s">
        <v>6610</v>
      </c>
      <c r="Y144" s="2">
        <v>1820</v>
      </c>
      <c r="Z144" s="1" t="s">
        <v>1215</v>
      </c>
      <c r="AA144" s="2" t="s">
        <v>16</v>
      </c>
      <c r="AB144" s="2">
        <v>3</v>
      </c>
      <c r="AC144" s="1" t="s">
        <v>2001</v>
      </c>
      <c r="AD144" s="1" t="s">
        <v>2002</v>
      </c>
      <c r="AE144" s="1" t="s">
        <v>1175</v>
      </c>
      <c r="AF144" s="1" t="s">
        <v>2003</v>
      </c>
      <c r="AH144" s="1" t="s">
        <v>3943</v>
      </c>
    </row>
    <row r="145" spans="1:34">
      <c r="A145" s="1">
        <v>2430</v>
      </c>
      <c r="B145" s="1" t="s">
        <v>5476</v>
      </c>
      <c r="C145" s="2" t="str">
        <f>IF(LEN(D145)&gt;0,D145&amp;"-"&amp;IF(E145&lt;10,"0","")&amp;E145,"")</f>
        <v>NC14-02</v>
      </c>
      <c r="D145" s="2" t="s">
        <v>7318</v>
      </c>
      <c r="E145" s="88">
        <v>2</v>
      </c>
      <c r="F145" s="2">
        <v>3</v>
      </c>
      <c r="G145" s="2" t="s">
        <v>16</v>
      </c>
      <c r="H145" s="1" t="s">
        <v>5456</v>
      </c>
      <c r="I145" s="1" t="s">
        <v>11</v>
      </c>
      <c r="J145" s="1" t="s">
        <v>7317</v>
      </c>
      <c r="K145" s="1" t="s">
        <v>7118</v>
      </c>
      <c r="L145" s="1" t="s">
        <v>1653</v>
      </c>
      <c r="M145" s="1"/>
      <c r="N145" s="1" t="s">
        <v>5457</v>
      </c>
      <c r="O145" s="1" t="s">
        <v>131</v>
      </c>
      <c r="P145" s="1" t="s">
        <v>11</v>
      </c>
      <c r="Q145" s="1">
        <v>1950</v>
      </c>
      <c r="R145" s="1" t="s">
        <v>1228</v>
      </c>
      <c r="S145" s="1" t="s">
        <v>536</v>
      </c>
      <c r="T145" s="1" t="s">
        <v>537</v>
      </c>
      <c r="V145" s="2" t="s">
        <v>16</v>
      </c>
      <c r="W145" s="2">
        <v>6</v>
      </c>
      <c r="X145" s="27" t="s">
        <v>6611</v>
      </c>
      <c r="Y145" s="2">
        <v>1790</v>
      </c>
      <c r="Z145" s="1" t="s">
        <v>1217</v>
      </c>
      <c r="AA145" s="2" t="s">
        <v>16</v>
      </c>
      <c r="AB145" s="2">
        <v>3</v>
      </c>
      <c r="AC145" s="1" t="s">
        <v>1981</v>
      </c>
      <c r="AD145" s="1" t="s">
        <v>1982</v>
      </c>
      <c r="AE145" s="1" t="s">
        <v>1178</v>
      </c>
      <c r="AF145" s="1" t="s">
        <v>1983</v>
      </c>
      <c r="AH145" s="1" t="s">
        <v>3944</v>
      </c>
    </row>
    <row r="146" spans="1:34">
      <c r="A146" s="1">
        <v>2440</v>
      </c>
      <c r="B146" s="1" t="s">
        <v>5476</v>
      </c>
      <c r="C146" s="2" t="str">
        <f>IF(LEN(D146)&gt;0,D146&amp;"-"&amp;IF(E146&lt;10,"0","")&amp;E146,"")</f>
        <v>NC14-03</v>
      </c>
      <c r="D146" s="2" t="s">
        <v>7318</v>
      </c>
      <c r="E146" s="88">
        <v>3</v>
      </c>
      <c r="F146" s="2">
        <v>3</v>
      </c>
      <c r="G146" s="2" t="s">
        <v>16</v>
      </c>
      <c r="H146" s="1" t="s">
        <v>5458</v>
      </c>
      <c r="I146" s="1" t="s">
        <v>11</v>
      </c>
      <c r="J146" s="1" t="s">
        <v>7317</v>
      </c>
      <c r="K146" s="1" t="s">
        <v>7119</v>
      </c>
      <c r="L146" s="1" t="s">
        <v>1653</v>
      </c>
      <c r="M146" s="1"/>
      <c r="N146" s="1" t="s">
        <v>5459</v>
      </c>
      <c r="O146" s="1" t="s">
        <v>132</v>
      </c>
      <c r="P146" s="1" t="s">
        <v>11</v>
      </c>
      <c r="Q146" s="1">
        <v>1960</v>
      </c>
      <c r="R146" s="1" t="s">
        <v>1229</v>
      </c>
      <c r="S146" s="1" t="s">
        <v>538</v>
      </c>
      <c r="T146" s="1" t="s">
        <v>539</v>
      </c>
      <c r="V146" s="2" t="s">
        <v>16</v>
      </c>
      <c r="W146" s="2">
        <v>6</v>
      </c>
      <c r="X146" s="27" t="s">
        <v>6612</v>
      </c>
      <c r="Y146" s="2">
        <v>1800</v>
      </c>
      <c r="Z146" s="1" t="s">
        <v>1219</v>
      </c>
      <c r="AA146" s="2" t="s">
        <v>16</v>
      </c>
      <c r="AB146" s="2">
        <v>3</v>
      </c>
      <c r="AC146" s="1" t="s">
        <v>1986</v>
      </c>
      <c r="AD146" s="1" t="s">
        <v>1987</v>
      </c>
      <c r="AE146" s="1" t="s">
        <v>1181</v>
      </c>
      <c r="AF146" s="1" t="s">
        <v>1988</v>
      </c>
      <c r="AH146" s="1" t="s">
        <v>3945</v>
      </c>
    </row>
    <row r="147" spans="1:34">
      <c r="A147" s="1">
        <v>2450</v>
      </c>
      <c r="B147" s="1" t="s">
        <v>5476</v>
      </c>
      <c r="C147" s="2" t="str">
        <f>IF(LEN(D147)&gt;0,D147&amp;"-"&amp;IF(E147&lt;10,"0","")&amp;E147,"")</f>
        <v>NC14-04</v>
      </c>
      <c r="D147" s="2" t="s">
        <v>7318</v>
      </c>
      <c r="E147" s="88">
        <v>4</v>
      </c>
      <c r="F147" s="2">
        <v>3</v>
      </c>
      <c r="G147" s="2" t="s">
        <v>16</v>
      </c>
      <c r="H147" s="1" t="s">
        <v>5460</v>
      </c>
      <c r="I147" s="1" t="s">
        <v>11</v>
      </c>
      <c r="J147" s="1" t="s">
        <v>7317</v>
      </c>
      <c r="K147" s="1" t="s">
        <v>7120</v>
      </c>
      <c r="L147" s="1" t="s">
        <v>1653</v>
      </c>
      <c r="M147" s="1"/>
      <c r="N147" s="1" t="s">
        <v>5461</v>
      </c>
      <c r="O147" s="1" t="s">
        <v>134</v>
      </c>
      <c r="P147" s="1" t="s">
        <v>11</v>
      </c>
      <c r="Q147" s="1">
        <v>1970</v>
      </c>
      <c r="R147" s="1" t="s">
        <v>1233</v>
      </c>
      <c r="S147" s="1" t="s">
        <v>540</v>
      </c>
      <c r="T147" s="1" t="s">
        <v>541</v>
      </c>
      <c r="V147" s="2" t="s">
        <v>16</v>
      </c>
      <c r="W147" s="2">
        <v>6</v>
      </c>
      <c r="X147" s="27" t="s">
        <v>6613</v>
      </c>
      <c r="Y147" s="2">
        <v>1840</v>
      </c>
      <c r="Z147" s="1" t="s">
        <v>1221</v>
      </c>
      <c r="AA147" s="2" t="s">
        <v>16</v>
      </c>
      <c r="AB147" s="2">
        <v>3</v>
      </c>
      <c r="AC147" s="1" t="s">
        <v>1991</v>
      </c>
      <c r="AD147" s="1" t="s">
        <v>1992</v>
      </c>
      <c r="AE147" s="1" t="s">
        <v>1181</v>
      </c>
      <c r="AF147" s="1" t="s">
        <v>1993</v>
      </c>
      <c r="AH147" s="1" t="s">
        <v>3946</v>
      </c>
    </row>
    <row r="148" spans="1:34">
      <c r="A148" s="1">
        <v>2460</v>
      </c>
      <c r="B148" s="1" t="s">
        <v>5476</v>
      </c>
      <c r="C148" s="2" t="str">
        <f>IF(LEN(D148)&gt;0,D148&amp;"-"&amp;IF(E148&lt;10,"0","")&amp;E148,"")</f>
        <v>NC14-05</v>
      </c>
      <c r="D148" s="2" t="s">
        <v>7318</v>
      </c>
      <c r="E148" s="88">
        <v>5</v>
      </c>
      <c r="F148" s="2">
        <v>3</v>
      </c>
      <c r="G148" s="2" t="s">
        <v>16</v>
      </c>
      <c r="H148" s="1" t="s">
        <v>1996</v>
      </c>
      <c r="I148" s="1" t="s">
        <v>11</v>
      </c>
      <c r="J148" s="1" t="s">
        <v>7317</v>
      </c>
      <c r="K148" s="1" t="s">
        <v>7121</v>
      </c>
      <c r="L148" s="1" t="s">
        <v>1653</v>
      </c>
      <c r="M148" s="1"/>
      <c r="N148" s="1" t="s">
        <v>1998</v>
      </c>
      <c r="Q148" s="1" t="s">
        <v>3019</v>
      </c>
      <c r="Y148" s="2">
        <v>1810</v>
      </c>
      <c r="Z148" s="6" t="s">
        <v>3070</v>
      </c>
      <c r="AA148" s="2" t="s">
        <v>16</v>
      </c>
      <c r="AB148" s="2">
        <v>3</v>
      </c>
      <c r="AC148" s="1" t="s">
        <v>1995</v>
      </c>
      <c r="AD148" s="1" t="s">
        <v>1996</v>
      </c>
      <c r="AE148" s="1" t="s">
        <v>1997</v>
      </c>
      <c r="AF148" s="1" t="s">
        <v>1998</v>
      </c>
      <c r="AH148" s="1" t="s">
        <v>4944</v>
      </c>
    </row>
    <row r="149" spans="1:34">
      <c r="A149" s="1">
        <v>2470</v>
      </c>
      <c r="B149" s="1" t="s">
        <v>5476</v>
      </c>
      <c r="C149" s="2" t="str">
        <f>IF(LEN(D149)&gt;0,D149&amp;"-"&amp;IF(E149&lt;10,"0","")&amp;E149,"")</f>
        <v>NC14-06</v>
      </c>
      <c r="D149" s="2" t="s">
        <v>7318</v>
      </c>
      <c r="E149" s="88">
        <v>6</v>
      </c>
      <c r="F149" s="2">
        <v>3</v>
      </c>
      <c r="G149" s="2" t="s">
        <v>16</v>
      </c>
      <c r="H149" s="1" t="s">
        <v>2007</v>
      </c>
      <c r="I149" s="1" t="s">
        <v>11</v>
      </c>
      <c r="J149" s="1" t="s">
        <v>7317</v>
      </c>
      <c r="K149" s="1" t="s">
        <v>7122</v>
      </c>
      <c r="L149" s="1" t="s">
        <v>1653</v>
      </c>
      <c r="M149" s="1"/>
      <c r="N149" s="1" t="s">
        <v>2008</v>
      </c>
      <c r="Q149" s="1" t="s">
        <v>3019</v>
      </c>
      <c r="Y149" s="2">
        <v>1830</v>
      </c>
      <c r="Z149" s="1" t="s">
        <v>5376</v>
      </c>
      <c r="AA149" s="2" t="s">
        <v>16</v>
      </c>
      <c r="AB149" s="2">
        <v>3</v>
      </c>
      <c r="AC149" s="1" t="s">
        <v>2006</v>
      </c>
      <c r="AD149" s="1" t="s">
        <v>2007</v>
      </c>
      <c r="AE149" s="1" t="s">
        <v>1895</v>
      </c>
      <c r="AF149" s="1" t="s">
        <v>2008</v>
      </c>
      <c r="AH149" s="1" t="s">
        <v>4945</v>
      </c>
    </row>
    <row r="150" spans="1:34">
      <c r="A150" s="1">
        <v>2480</v>
      </c>
      <c r="B150" s="1" t="s">
        <v>5476</v>
      </c>
      <c r="C150" s="2" t="str">
        <f>IF(LEN(D150)&gt;0,D150&amp;"-"&amp;IF(E150&lt;10,"0","")&amp;E150,"")</f>
        <v>NC14-07</v>
      </c>
      <c r="D150" s="2" t="s">
        <v>7318</v>
      </c>
      <c r="E150" s="88">
        <v>7</v>
      </c>
      <c r="F150" s="2">
        <v>3</v>
      </c>
      <c r="G150" s="2" t="s">
        <v>16</v>
      </c>
      <c r="H150" s="1" t="s">
        <v>5462</v>
      </c>
      <c r="I150" s="1" t="s">
        <v>11</v>
      </c>
      <c r="J150" s="1" t="s">
        <v>7317</v>
      </c>
      <c r="K150" s="1" t="s">
        <v>7123</v>
      </c>
      <c r="L150" s="1" t="s">
        <v>1614</v>
      </c>
      <c r="M150" s="1"/>
      <c r="N150" s="1" t="s">
        <v>5463</v>
      </c>
      <c r="O150" s="1" t="s">
        <v>136</v>
      </c>
      <c r="P150" s="1" t="s">
        <v>11</v>
      </c>
      <c r="Q150" s="1">
        <v>1980</v>
      </c>
      <c r="R150" s="1" t="s">
        <v>1236</v>
      </c>
      <c r="S150" s="1" t="s">
        <v>542</v>
      </c>
      <c r="T150" s="1" t="s">
        <v>543</v>
      </c>
      <c r="V150" s="2" t="s">
        <v>21</v>
      </c>
      <c r="W150" s="2">
        <v>6</v>
      </c>
      <c r="X150" s="27" t="s">
        <v>6614</v>
      </c>
      <c r="Y150" s="2">
        <v>1850</v>
      </c>
      <c r="Z150" s="1" t="s">
        <v>1223</v>
      </c>
      <c r="AA150" s="2" t="s">
        <v>21</v>
      </c>
      <c r="AB150" s="2">
        <v>3</v>
      </c>
      <c r="AC150" s="1" t="s">
        <v>2011</v>
      </c>
      <c r="AD150" s="1" t="s">
        <v>2012</v>
      </c>
      <c r="AE150" s="1" t="s">
        <v>1186</v>
      </c>
      <c r="AF150" s="1" t="s">
        <v>2013</v>
      </c>
      <c r="AH150" s="1" t="s">
        <v>3947</v>
      </c>
    </row>
    <row r="151" spans="1:34">
      <c r="A151" s="1">
        <v>2490</v>
      </c>
      <c r="B151" s="1" t="s">
        <v>5476</v>
      </c>
      <c r="C151" s="2" t="str">
        <f>IF(LEN(D151)&gt;0,D151&amp;"-"&amp;IF(E151&lt;10,"0","")&amp;E151,"")</f>
        <v>NC00-NC15</v>
      </c>
      <c r="D151" s="2" t="s">
        <v>7295</v>
      </c>
      <c r="E151" s="88" t="s">
        <v>7319</v>
      </c>
      <c r="F151" s="2">
        <v>1</v>
      </c>
      <c r="G151" s="2" t="s">
        <v>16</v>
      </c>
      <c r="H151" s="1" t="s">
        <v>3239</v>
      </c>
      <c r="I151" s="1" t="s">
        <v>19</v>
      </c>
      <c r="J151" s="1" t="s">
        <v>1583</v>
      </c>
      <c r="K151" s="1" t="s">
        <v>7141</v>
      </c>
      <c r="L151" s="1" t="s">
        <v>5780</v>
      </c>
      <c r="M151" s="1" t="s">
        <v>7425</v>
      </c>
      <c r="N151" s="1" t="s">
        <v>5110</v>
      </c>
      <c r="O151" s="1" t="s">
        <v>157</v>
      </c>
      <c r="P151" s="1" t="s">
        <v>19</v>
      </c>
      <c r="Q151" s="1">
        <v>2370</v>
      </c>
      <c r="R151" s="1" t="s">
        <v>1528</v>
      </c>
      <c r="S151" s="1" t="s">
        <v>561</v>
      </c>
      <c r="T151" s="1" t="s">
        <v>562</v>
      </c>
      <c r="V151" s="2" t="s">
        <v>16</v>
      </c>
      <c r="W151" s="2">
        <v>4</v>
      </c>
      <c r="X151" s="27" t="s">
        <v>6624</v>
      </c>
      <c r="Y151" s="2">
        <v>1950</v>
      </c>
      <c r="Z151" s="1" t="s">
        <v>1237</v>
      </c>
      <c r="AA151" s="2" t="s">
        <v>16</v>
      </c>
      <c r="AB151" s="2">
        <v>1</v>
      </c>
      <c r="AC151" s="1" t="s">
        <v>1238</v>
      </c>
      <c r="AD151" s="1" t="s">
        <v>2034</v>
      </c>
      <c r="AE151" s="1" t="s">
        <v>2035</v>
      </c>
      <c r="AF151" s="1" t="s">
        <v>2036</v>
      </c>
      <c r="AH151" s="1" t="s">
        <v>3951</v>
      </c>
    </row>
    <row r="152" spans="1:34">
      <c r="A152" s="1">
        <v>2500</v>
      </c>
      <c r="B152" s="1" t="s">
        <v>5476</v>
      </c>
      <c r="C152" s="2" t="str">
        <f>IF(LEN(D152)&gt;0,D152&amp;"-"&amp;IF(E152&lt;10,"0","")&amp;E152,"")</f>
        <v>NC15-01</v>
      </c>
      <c r="D152" s="2" t="s">
        <v>7319</v>
      </c>
      <c r="E152" s="88">
        <v>1</v>
      </c>
      <c r="F152" s="2">
        <v>2</v>
      </c>
      <c r="G152" s="2" t="s">
        <v>16</v>
      </c>
      <c r="H152" s="1" t="s">
        <v>563</v>
      </c>
      <c r="I152" s="1" t="s">
        <v>11</v>
      </c>
      <c r="J152" s="1" t="s">
        <v>7425</v>
      </c>
      <c r="K152" s="1" t="s">
        <v>1074</v>
      </c>
      <c r="L152" s="1" t="s">
        <v>1590</v>
      </c>
      <c r="M152" s="1"/>
      <c r="N152" s="1" t="s">
        <v>564</v>
      </c>
      <c r="O152" s="1" t="s">
        <v>104</v>
      </c>
      <c r="P152" s="1" t="s">
        <v>11</v>
      </c>
      <c r="Q152" s="1">
        <v>2380</v>
      </c>
      <c r="R152" s="1" t="s">
        <v>1250</v>
      </c>
      <c r="S152" s="1" t="s">
        <v>563</v>
      </c>
      <c r="T152" s="1" t="s">
        <v>564</v>
      </c>
      <c r="V152" s="2" t="s">
        <v>16</v>
      </c>
      <c r="W152" s="2">
        <v>5</v>
      </c>
      <c r="X152" s="27" t="s">
        <v>6625</v>
      </c>
      <c r="Y152" s="2">
        <v>1960</v>
      </c>
      <c r="Z152" s="1" t="s">
        <v>1240</v>
      </c>
      <c r="AA152" s="2" t="s">
        <v>16</v>
      </c>
      <c r="AB152" s="2">
        <v>2</v>
      </c>
      <c r="AC152" s="1" t="s">
        <v>2044</v>
      </c>
      <c r="AD152" s="1" t="s">
        <v>2045</v>
      </c>
      <c r="AE152" s="1" t="s">
        <v>1241</v>
      </c>
      <c r="AF152" s="1" t="s">
        <v>2046</v>
      </c>
      <c r="AH152" s="1" t="s">
        <v>3952</v>
      </c>
    </row>
    <row r="153" spans="1:34">
      <c r="A153" s="1">
        <v>2510</v>
      </c>
      <c r="B153" s="1" t="s">
        <v>5476</v>
      </c>
      <c r="C153" s="2" t="str">
        <f>IF(LEN(D153)&gt;0,D153&amp;"-"&amp;IF(E153&lt;10,"0","")&amp;E153,"")</f>
        <v>NC15-02</v>
      </c>
      <c r="D153" s="2" t="s">
        <v>7319</v>
      </c>
      <c r="E153" s="88">
        <v>2</v>
      </c>
      <c r="F153" s="2">
        <v>2</v>
      </c>
      <c r="G153" s="2" t="s">
        <v>3894</v>
      </c>
      <c r="H153" s="1" t="s">
        <v>1804</v>
      </c>
      <c r="I153" s="1" t="s">
        <v>11</v>
      </c>
      <c r="J153" s="1" t="s">
        <v>7425</v>
      </c>
      <c r="K153" s="1" t="s">
        <v>7106</v>
      </c>
      <c r="L153" s="1" t="s">
        <v>1614</v>
      </c>
      <c r="M153" s="1"/>
      <c r="N153" s="1" t="s">
        <v>5367</v>
      </c>
      <c r="Q153" s="1" t="s">
        <v>3019</v>
      </c>
      <c r="Y153" s="2">
        <v>1970</v>
      </c>
      <c r="Z153" s="1" t="s">
        <v>5380</v>
      </c>
      <c r="AA153" s="2" t="s">
        <v>16</v>
      </c>
      <c r="AB153" s="2">
        <v>2</v>
      </c>
      <c r="AC153" s="1" t="s">
        <v>2049</v>
      </c>
      <c r="AD153" s="1" t="s">
        <v>1804</v>
      </c>
      <c r="AE153" s="1" t="s">
        <v>1814</v>
      </c>
      <c r="AF153" s="1" t="s">
        <v>2050</v>
      </c>
      <c r="AH153" s="1" t="s">
        <v>4946</v>
      </c>
    </row>
    <row r="154" spans="1:34">
      <c r="A154" s="1">
        <v>2520</v>
      </c>
      <c r="B154" s="1" t="s">
        <v>5476</v>
      </c>
      <c r="C154" s="2" t="str">
        <f>IF(LEN(D154)&gt;0,D154&amp;"-"&amp;IF(E154&lt;10,"0","")&amp;E154,"")</f>
        <v>NC15-03</v>
      </c>
      <c r="D154" s="2" t="s">
        <v>7319</v>
      </c>
      <c r="E154" s="88">
        <v>3</v>
      </c>
      <c r="F154" s="2">
        <v>2</v>
      </c>
      <c r="G154" s="2" t="s">
        <v>16</v>
      </c>
      <c r="H154" s="1" t="s">
        <v>566</v>
      </c>
      <c r="I154" s="1" t="s">
        <v>11</v>
      </c>
      <c r="J154" s="1" t="s">
        <v>7425</v>
      </c>
      <c r="K154" s="1" t="s">
        <v>7107</v>
      </c>
      <c r="L154" s="1" t="s">
        <v>1590</v>
      </c>
      <c r="M154" s="1"/>
      <c r="N154" s="1" t="s">
        <v>567</v>
      </c>
      <c r="O154" s="1" t="s">
        <v>107</v>
      </c>
      <c r="P154" s="1" t="s">
        <v>11</v>
      </c>
      <c r="Q154" s="1">
        <v>2390</v>
      </c>
      <c r="R154" s="1" t="s">
        <v>1251</v>
      </c>
      <c r="S154" s="1" t="s">
        <v>566</v>
      </c>
      <c r="T154" s="1" t="s">
        <v>567</v>
      </c>
      <c r="V154" s="2" t="s">
        <v>16</v>
      </c>
      <c r="W154" s="2">
        <v>5</v>
      </c>
      <c r="X154" s="27" t="s">
        <v>6626</v>
      </c>
      <c r="Y154" s="2">
        <v>1990</v>
      </c>
      <c r="Z154" s="1" t="s">
        <v>5379</v>
      </c>
      <c r="AA154" s="2" t="s">
        <v>16</v>
      </c>
      <c r="AB154" s="2">
        <v>2</v>
      </c>
      <c r="AC154" s="1" t="s">
        <v>2053</v>
      </c>
      <c r="AD154" s="1" t="s">
        <v>2054</v>
      </c>
      <c r="AE154" s="1" t="s">
        <v>2055</v>
      </c>
      <c r="AF154" s="1" t="s">
        <v>2056</v>
      </c>
      <c r="AH154" s="1" t="s">
        <v>4947</v>
      </c>
    </row>
    <row r="155" spans="1:34">
      <c r="A155" s="1">
        <v>2530</v>
      </c>
      <c r="B155" s="1" t="s">
        <v>5476</v>
      </c>
      <c r="C155" s="2" t="str">
        <f>IF(LEN(D155)&gt;0,D155&amp;"-"&amp;IF(E155&lt;10,"0","")&amp;E155,"")</f>
        <v>NC15-04</v>
      </c>
      <c r="D155" s="2" t="s">
        <v>7319</v>
      </c>
      <c r="E155" s="88">
        <v>4</v>
      </c>
      <c r="F155" s="2">
        <v>2</v>
      </c>
      <c r="G155" s="2" t="s">
        <v>3894</v>
      </c>
      <c r="H155" s="1" t="s">
        <v>1804</v>
      </c>
      <c r="I155" s="1" t="s">
        <v>11</v>
      </c>
      <c r="J155" s="1" t="s">
        <v>7425</v>
      </c>
      <c r="K155" s="1" t="s">
        <v>7108</v>
      </c>
      <c r="L155" s="1" t="s">
        <v>1614</v>
      </c>
      <c r="M155" s="1"/>
      <c r="N155" s="1" t="s">
        <v>5367</v>
      </c>
      <c r="Q155" s="1" t="s">
        <v>3019</v>
      </c>
      <c r="Y155" s="2">
        <v>2000</v>
      </c>
      <c r="Z155" s="1" t="s">
        <v>5381</v>
      </c>
      <c r="AA155" s="2" t="s">
        <v>16</v>
      </c>
      <c r="AB155" s="2">
        <v>3</v>
      </c>
      <c r="AC155" s="1" t="s">
        <v>2058</v>
      </c>
      <c r="AD155" s="1" t="s">
        <v>1804</v>
      </c>
      <c r="AE155" s="1" t="s">
        <v>1814</v>
      </c>
      <c r="AF155" s="1" t="s">
        <v>2059</v>
      </c>
      <c r="AH155" s="1" t="s">
        <v>4948</v>
      </c>
    </row>
    <row r="156" spans="1:34">
      <c r="A156" s="1">
        <v>2540</v>
      </c>
      <c r="B156" s="1" t="s">
        <v>5476</v>
      </c>
      <c r="C156" s="2" t="str">
        <f>IF(LEN(D156)&gt;0,D156&amp;"-"&amp;IF(E156&lt;10,"0","")&amp;E156,"")</f>
        <v>NC15-05</v>
      </c>
      <c r="D156" s="2" t="s">
        <v>7319</v>
      </c>
      <c r="E156" s="88">
        <v>5</v>
      </c>
      <c r="F156" s="2">
        <v>2</v>
      </c>
      <c r="G156" s="2" t="s">
        <v>16</v>
      </c>
      <c r="H156" s="1" t="s">
        <v>568</v>
      </c>
      <c r="I156" s="1" t="s">
        <v>11</v>
      </c>
      <c r="J156" s="1" t="s">
        <v>7425</v>
      </c>
      <c r="K156" s="1" t="s">
        <v>7084</v>
      </c>
      <c r="L156" s="1" t="s">
        <v>1653</v>
      </c>
      <c r="M156" s="1"/>
      <c r="N156" s="1" t="s">
        <v>569</v>
      </c>
      <c r="O156" s="1" t="s">
        <v>110</v>
      </c>
      <c r="P156" s="1" t="s">
        <v>11</v>
      </c>
      <c r="Q156" s="1">
        <v>2400</v>
      </c>
      <c r="R156" s="1" t="s">
        <v>1252</v>
      </c>
      <c r="S156" s="1" t="s">
        <v>568</v>
      </c>
      <c r="T156" s="1" t="s">
        <v>569</v>
      </c>
      <c r="V156" s="2" t="s">
        <v>16</v>
      </c>
      <c r="W156" s="2">
        <v>5</v>
      </c>
      <c r="X156" s="27" t="s">
        <v>6627</v>
      </c>
      <c r="Y156" s="2">
        <v>1980</v>
      </c>
      <c r="Z156" s="1" t="s">
        <v>1244</v>
      </c>
      <c r="AA156" s="2" t="s">
        <v>21</v>
      </c>
      <c r="AB156" s="2">
        <v>2</v>
      </c>
      <c r="AC156" s="1" t="s">
        <v>2040</v>
      </c>
      <c r="AD156" s="1" t="s">
        <v>901</v>
      </c>
      <c r="AE156" s="1" t="s">
        <v>1245</v>
      </c>
      <c r="AF156" s="1" t="s">
        <v>2041</v>
      </c>
      <c r="AH156" s="1" t="s">
        <v>3953</v>
      </c>
    </row>
    <row r="157" spans="1:34">
      <c r="A157" s="1">
        <v>2550</v>
      </c>
      <c r="B157" s="1" t="s">
        <v>5476</v>
      </c>
      <c r="C157" s="2" t="str">
        <f>IF(LEN(D157)&gt;0,D157&amp;"-"&amp;IF(E157&lt;10,"0","")&amp;E157,"")</f>
        <v>NC15-06</v>
      </c>
      <c r="D157" s="2" t="s">
        <v>7319</v>
      </c>
      <c r="E157" s="88">
        <v>6</v>
      </c>
      <c r="F157" s="2">
        <v>2</v>
      </c>
      <c r="G157" s="2" t="s">
        <v>16</v>
      </c>
      <c r="H157" s="1" t="s">
        <v>570</v>
      </c>
      <c r="I157" s="1" t="s">
        <v>11</v>
      </c>
      <c r="J157" s="1" t="s">
        <v>7425</v>
      </c>
      <c r="K157" s="1" t="s">
        <v>7110</v>
      </c>
      <c r="L157" s="1" t="s">
        <v>1614</v>
      </c>
      <c r="M157" s="1"/>
      <c r="N157" s="1" t="s">
        <v>571</v>
      </c>
      <c r="O157" s="1" t="s">
        <v>471</v>
      </c>
      <c r="P157" s="1" t="s">
        <v>11</v>
      </c>
      <c r="Q157" s="1">
        <v>2410</v>
      </c>
      <c r="R157" s="1" t="s">
        <v>1253</v>
      </c>
      <c r="S157" s="1" t="s">
        <v>570</v>
      </c>
      <c r="T157" s="1" t="s">
        <v>571</v>
      </c>
      <c r="V157" s="2" t="s">
        <v>16</v>
      </c>
      <c r="W157" s="2">
        <v>5</v>
      </c>
      <c r="X157" s="27" t="s">
        <v>6855</v>
      </c>
      <c r="Y157" s="2" t="s">
        <v>3019</v>
      </c>
      <c r="AA157" s="2" t="s">
        <v>3019</v>
      </c>
      <c r="AB157" s="2" t="s">
        <v>3019</v>
      </c>
      <c r="AC157" s="1" t="s">
        <v>3019</v>
      </c>
      <c r="AD157" s="1" t="s">
        <v>3019</v>
      </c>
      <c r="AE157" s="1" t="s">
        <v>3019</v>
      </c>
      <c r="AF157" s="1" t="s">
        <v>3019</v>
      </c>
      <c r="AH157" s="1" t="s">
        <v>3019</v>
      </c>
    </row>
    <row r="158" spans="1:34">
      <c r="A158" s="1">
        <v>2560</v>
      </c>
      <c r="B158" s="1" t="s">
        <v>5476</v>
      </c>
      <c r="C158" s="2" t="str">
        <f>IF(LEN(D158)&gt;0,D158&amp;"-"&amp;IF(E158&lt;10,"0","")&amp;E158,"")</f>
        <v>NC15-07</v>
      </c>
      <c r="D158" s="2" t="s">
        <v>7319</v>
      </c>
      <c r="E158" s="88">
        <v>7</v>
      </c>
      <c r="F158" s="2">
        <v>2</v>
      </c>
      <c r="G158" s="2" t="s">
        <v>21</v>
      </c>
      <c r="H158" s="1" t="s">
        <v>4113</v>
      </c>
      <c r="I158" s="1" t="s">
        <v>11</v>
      </c>
      <c r="J158" s="1" t="s">
        <v>7425</v>
      </c>
      <c r="K158" s="1" t="s">
        <v>7085</v>
      </c>
      <c r="L158" s="1" t="s">
        <v>1614</v>
      </c>
      <c r="M158" s="1"/>
      <c r="N158" s="1" t="s">
        <v>4086</v>
      </c>
      <c r="O158" s="1" t="s">
        <v>4084</v>
      </c>
      <c r="P158" s="1" t="s">
        <v>11</v>
      </c>
      <c r="Q158" s="1">
        <v>2420</v>
      </c>
      <c r="R158" s="1" t="s">
        <v>1254</v>
      </c>
      <c r="S158" s="1" t="s">
        <v>4113</v>
      </c>
      <c r="T158" s="1" t="s">
        <v>4086</v>
      </c>
      <c r="V158" s="2" t="s">
        <v>21</v>
      </c>
      <c r="W158" s="2">
        <v>5</v>
      </c>
      <c r="X158" s="27" t="s">
        <v>6856</v>
      </c>
      <c r="Y158" s="2" t="s">
        <v>3019</v>
      </c>
      <c r="AA158" s="2" t="s">
        <v>3019</v>
      </c>
      <c r="AB158" s="2" t="s">
        <v>3019</v>
      </c>
      <c r="AC158" s="1" t="s">
        <v>3019</v>
      </c>
      <c r="AD158" s="1" t="s">
        <v>3019</v>
      </c>
      <c r="AE158" s="1" t="s">
        <v>3019</v>
      </c>
      <c r="AF158" s="1" t="s">
        <v>3019</v>
      </c>
      <c r="AH158" s="1" t="s">
        <v>3019</v>
      </c>
    </row>
    <row r="159" spans="1:34">
      <c r="A159" s="1">
        <v>2570</v>
      </c>
      <c r="B159" s="1" t="s">
        <v>5476</v>
      </c>
      <c r="C159" s="2" t="str">
        <f>IF(LEN(D159)&gt;0,D159&amp;"-"&amp;IF(E159&lt;10,"0","")&amp;E159,"")</f>
        <v/>
      </c>
      <c r="D159" s="2" t="s">
        <v>3019</v>
      </c>
      <c r="E159" s="88" t="s">
        <v>3019</v>
      </c>
      <c r="J159" s="1" t="s">
        <v>3019</v>
      </c>
      <c r="K159" s="1" t="s">
        <v>3019</v>
      </c>
      <c r="L159" s="1" t="s">
        <v>3019</v>
      </c>
      <c r="M159" s="1" t="s">
        <v>3019</v>
      </c>
      <c r="N159" s="1" t="s">
        <v>4092</v>
      </c>
      <c r="O159" s="1" t="s">
        <v>3788</v>
      </c>
      <c r="P159" s="1" t="s">
        <v>19</v>
      </c>
      <c r="Q159" s="1">
        <v>2570</v>
      </c>
      <c r="R159" s="1" t="s">
        <v>5154</v>
      </c>
      <c r="S159" s="1" t="s">
        <v>4091</v>
      </c>
      <c r="T159" s="1" t="s">
        <v>4092</v>
      </c>
      <c r="V159" s="2" t="s">
        <v>21</v>
      </c>
      <c r="W159" s="2">
        <v>5</v>
      </c>
      <c r="X159" s="27" t="s">
        <v>6871</v>
      </c>
      <c r="Y159" s="2" t="s">
        <v>3019</v>
      </c>
      <c r="AA159" s="2" t="s">
        <v>3019</v>
      </c>
      <c r="AB159" s="2" t="s">
        <v>3019</v>
      </c>
      <c r="AC159" s="1" t="s">
        <v>3019</v>
      </c>
      <c r="AD159" s="1" t="s">
        <v>3019</v>
      </c>
      <c r="AE159" s="1" t="s">
        <v>3019</v>
      </c>
      <c r="AF159" s="1" t="s">
        <v>3019</v>
      </c>
      <c r="AH159" s="1" t="s">
        <v>3019</v>
      </c>
    </row>
    <row r="160" spans="1:34">
      <c r="A160" s="1">
        <v>2580</v>
      </c>
      <c r="B160" s="1" t="s">
        <v>5476</v>
      </c>
      <c r="C160" s="2" t="str">
        <f>IF(LEN(D160)&gt;0,D160&amp;"-"&amp;IF(E160&lt;10,"0","")&amp;E160,"")</f>
        <v>NC15-08</v>
      </c>
      <c r="D160" s="2" t="s">
        <v>7319</v>
      </c>
      <c r="E160" s="88">
        <v>8</v>
      </c>
      <c r="F160" s="2">
        <v>2</v>
      </c>
      <c r="G160" s="2" t="s">
        <v>21</v>
      </c>
      <c r="H160" s="1" t="s">
        <v>4095</v>
      </c>
      <c r="I160" s="1" t="s">
        <v>11</v>
      </c>
      <c r="J160" s="1" t="s">
        <v>7425</v>
      </c>
      <c r="K160" s="1" t="s">
        <v>7236</v>
      </c>
      <c r="L160" s="1" t="s">
        <v>1614</v>
      </c>
      <c r="M160" s="1"/>
      <c r="N160" s="1" t="s">
        <v>4096</v>
      </c>
      <c r="O160" s="1" t="s">
        <v>125</v>
      </c>
      <c r="P160" s="1" t="s">
        <v>11</v>
      </c>
      <c r="Q160" s="1">
        <v>2580</v>
      </c>
      <c r="R160" s="1" t="s">
        <v>5156</v>
      </c>
      <c r="S160" s="1" t="s">
        <v>4095</v>
      </c>
      <c r="T160" s="1" t="s">
        <v>4096</v>
      </c>
      <c r="V160" s="2" t="s">
        <v>21</v>
      </c>
      <c r="W160" s="2">
        <v>6</v>
      </c>
      <c r="X160" s="27" t="s">
        <v>6872</v>
      </c>
      <c r="Y160" s="2" t="s">
        <v>3019</v>
      </c>
      <c r="AA160" s="2" t="s">
        <v>3019</v>
      </c>
      <c r="AB160" s="2" t="s">
        <v>3019</v>
      </c>
      <c r="AC160" s="1" t="s">
        <v>3019</v>
      </c>
      <c r="AD160" s="1" t="s">
        <v>3019</v>
      </c>
      <c r="AE160" s="1" t="s">
        <v>3019</v>
      </c>
      <c r="AF160" s="1" t="s">
        <v>3019</v>
      </c>
      <c r="AH160" s="1" t="s">
        <v>3019</v>
      </c>
    </row>
    <row r="161" spans="1:34">
      <c r="A161" s="1">
        <v>2590</v>
      </c>
      <c r="B161" s="1" t="s">
        <v>5476</v>
      </c>
      <c r="C161" s="2" t="str">
        <f>IF(LEN(D161)&gt;0,D161&amp;"-"&amp;IF(E161&lt;10,"0","")&amp;E161,"")</f>
        <v>NC15-09</v>
      </c>
      <c r="D161" s="2" t="s">
        <v>7319</v>
      </c>
      <c r="E161" s="88">
        <v>9</v>
      </c>
      <c r="F161" s="2">
        <v>2</v>
      </c>
      <c r="G161" s="2" t="s">
        <v>21</v>
      </c>
      <c r="H161" s="1" t="s">
        <v>4093</v>
      </c>
      <c r="I161" s="1" t="s">
        <v>11</v>
      </c>
      <c r="J161" s="1" t="s">
        <v>7425</v>
      </c>
      <c r="K161" s="1" t="s">
        <v>7245</v>
      </c>
      <c r="L161" s="1" t="s">
        <v>1614</v>
      </c>
      <c r="M161" s="1"/>
      <c r="N161" s="1" t="s">
        <v>4094</v>
      </c>
      <c r="O161" s="1" t="s">
        <v>3756</v>
      </c>
      <c r="P161" s="1" t="s">
        <v>11</v>
      </c>
      <c r="Q161" s="1">
        <v>2590</v>
      </c>
      <c r="R161" s="1" t="s">
        <v>5155</v>
      </c>
      <c r="S161" s="1" t="s">
        <v>4093</v>
      </c>
      <c r="T161" s="1" t="s">
        <v>4094</v>
      </c>
      <c r="V161" s="2" t="s">
        <v>21</v>
      </c>
      <c r="W161" s="2">
        <v>6</v>
      </c>
      <c r="X161" s="27" t="s">
        <v>6873</v>
      </c>
      <c r="Y161" s="2" t="s">
        <v>3019</v>
      </c>
      <c r="AA161" s="2" t="s">
        <v>3019</v>
      </c>
      <c r="AB161" s="2" t="s">
        <v>3019</v>
      </c>
      <c r="AC161" s="1" t="s">
        <v>3019</v>
      </c>
      <c r="AD161" s="1" t="s">
        <v>3019</v>
      </c>
      <c r="AE161" s="1" t="s">
        <v>3019</v>
      </c>
      <c r="AF161" s="1" t="s">
        <v>3019</v>
      </c>
      <c r="AH161" s="1" t="s">
        <v>3019</v>
      </c>
    </row>
    <row r="162" spans="1:34">
      <c r="A162" s="1">
        <v>2600</v>
      </c>
      <c r="B162" s="1" t="s">
        <v>5476</v>
      </c>
      <c r="C162" s="2" t="str">
        <f>IF(LEN(D162)&gt;0,D162&amp;"-"&amp;IF(E162&lt;10,"0","")&amp;E162,"")</f>
        <v>NC15-NC16</v>
      </c>
      <c r="D162" s="2" t="s">
        <v>7319</v>
      </c>
      <c r="E162" s="88" t="s">
        <v>7321</v>
      </c>
      <c r="F162" s="2">
        <v>2</v>
      </c>
      <c r="G162" s="2" t="s">
        <v>16</v>
      </c>
      <c r="H162" s="1" t="s">
        <v>3860</v>
      </c>
      <c r="I162" s="1" t="s">
        <v>19</v>
      </c>
      <c r="J162" s="1" t="s">
        <v>7425</v>
      </c>
      <c r="K162" s="1" t="s">
        <v>7112</v>
      </c>
      <c r="L162" s="1" t="s">
        <v>5780</v>
      </c>
      <c r="M162" s="1" t="s">
        <v>7320</v>
      </c>
      <c r="N162" s="1" t="s">
        <v>5109</v>
      </c>
      <c r="O162" s="1" t="s">
        <v>112</v>
      </c>
      <c r="P162" s="1" t="s">
        <v>19</v>
      </c>
      <c r="Q162" s="1">
        <v>2430</v>
      </c>
      <c r="R162" s="1" t="s">
        <v>5275</v>
      </c>
      <c r="S162" s="1" t="s">
        <v>574</v>
      </c>
      <c r="T162" s="1" t="s">
        <v>476</v>
      </c>
      <c r="V162" s="2" t="s">
        <v>16</v>
      </c>
      <c r="W162" s="2">
        <v>5</v>
      </c>
      <c r="X162" s="27" t="s">
        <v>6857</v>
      </c>
      <c r="Y162" s="2" t="s">
        <v>3019</v>
      </c>
      <c r="AA162" s="2" t="s">
        <v>3019</v>
      </c>
      <c r="AB162" s="2" t="s">
        <v>3019</v>
      </c>
      <c r="AC162" s="1" t="s">
        <v>3019</v>
      </c>
      <c r="AD162" s="1" t="s">
        <v>3019</v>
      </c>
      <c r="AE162" s="1" t="s">
        <v>3019</v>
      </c>
      <c r="AF162" s="1" t="s">
        <v>3019</v>
      </c>
      <c r="AH162" s="1" t="s">
        <v>3019</v>
      </c>
    </row>
    <row r="163" spans="1:34">
      <c r="A163" s="1">
        <v>2610</v>
      </c>
      <c r="B163" s="1" t="s">
        <v>5476</v>
      </c>
      <c r="C163" s="2" t="str">
        <f>IF(LEN(D163)&gt;0,D163&amp;"-"&amp;IF(E163&lt;10,"0","")&amp;E163,"")</f>
        <v>NC16-01</v>
      </c>
      <c r="D163" s="2" t="s">
        <v>7321</v>
      </c>
      <c r="E163" s="88">
        <v>1</v>
      </c>
      <c r="F163" s="2">
        <v>3</v>
      </c>
      <c r="G163" s="2" t="s">
        <v>16</v>
      </c>
      <c r="H163" s="1" t="s">
        <v>575</v>
      </c>
      <c r="I163" s="1" t="s">
        <v>11</v>
      </c>
      <c r="J163" s="1" t="s">
        <v>7320</v>
      </c>
      <c r="K163" s="1" t="s">
        <v>1074</v>
      </c>
      <c r="L163" s="1" t="s">
        <v>1614</v>
      </c>
      <c r="M163" s="1"/>
      <c r="N163" s="1" t="s">
        <v>576</v>
      </c>
      <c r="O163" s="1" t="s">
        <v>115</v>
      </c>
      <c r="P163" s="1" t="s">
        <v>11</v>
      </c>
      <c r="Q163" s="1">
        <v>2440</v>
      </c>
      <c r="R163" s="1" t="s">
        <v>1255</v>
      </c>
      <c r="S163" s="1" t="s">
        <v>575</v>
      </c>
      <c r="T163" s="1" t="s">
        <v>576</v>
      </c>
      <c r="V163" s="2" t="s">
        <v>16</v>
      </c>
      <c r="W163" s="2">
        <v>6</v>
      </c>
      <c r="X163" s="27" t="s">
        <v>6858</v>
      </c>
      <c r="Y163" s="2" t="s">
        <v>3019</v>
      </c>
      <c r="AA163" s="2" t="s">
        <v>3019</v>
      </c>
      <c r="AB163" s="2" t="s">
        <v>3019</v>
      </c>
      <c r="AC163" s="1" t="s">
        <v>3019</v>
      </c>
      <c r="AD163" s="1" t="s">
        <v>3019</v>
      </c>
      <c r="AE163" s="1" t="s">
        <v>3019</v>
      </c>
      <c r="AF163" s="1" t="s">
        <v>3019</v>
      </c>
      <c r="AH163" s="1" t="s">
        <v>3019</v>
      </c>
    </row>
    <row r="164" spans="1:34">
      <c r="A164" s="1">
        <v>2620</v>
      </c>
      <c r="B164" s="1" t="s">
        <v>5476</v>
      </c>
      <c r="C164" s="2" t="str">
        <f>IF(LEN(D164)&gt;0,D164&amp;"-"&amp;IF(E164&lt;10,"0","")&amp;E164,"")</f>
        <v>NC16-02</v>
      </c>
      <c r="D164" s="2" t="s">
        <v>7321</v>
      </c>
      <c r="E164" s="88">
        <v>2</v>
      </c>
      <c r="F164" s="2">
        <v>3</v>
      </c>
      <c r="G164" s="2" t="s">
        <v>16</v>
      </c>
      <c r="H164" s="1" t="s">
        <v>577</v>
      </c>
      <c r="I164" s="1" t="s">
        <v>11</v>
      </c>
      <c r="J164" s="1" t="s">
        <v>7320</v>
      </c>
      <c r="K164" s="1" t="s">
        <v>7113</v>
      </c>
      <c r="L164" s="1" t="s">
        <v>1653</v>
      </c>
      <c r="M164" s="1"/>
      <c r="N164" s="1" t="s">
        <v>578</v>
      </c>
      <c r="O164" s="1" t="s">
        <v>117</v>
      </c>
      <c r="P164" s="1" t="s">
        <v>11</v>
      </c>
      <c r="Q164" s="1">
        <v>2450</v>
      </c>
      <c r="R164" s="1" t="s">
        <v>1256</v>
      </c>
      <c r="S164" s="1" t="s">
        <v>577</v>
      </c>
      <c r="T164" s="1" t="s">
        <v>578</v>
      </c>
      <c r="V164" s="2" t="s">
        <v>16</v>
      </c>
      <c r="W164" s="2">
        <v>6</v>
      </c>
      <c r="X164" s="27" t="s">
        <v>6859</v>
      </c>
      <c r="Y164" s="2" t="s">
        <v>3019</v>
      </c>
      <c r="AA164" s="2" t="s">
        <v>3019</v>
      </c>
      <c r="AB164" s="2" t="s">
        <v>3019</v>
      </c>
      <c r="AC164" s="1" t="s">
        <v>3019</v>
      </c>
      <c r="AD164" s="1" t="s">
        <v>3019</v>
      </c>
      <c r="AE164" s="1" t="s">
        <v>3019</v>
      </c>
      <c r="AF164" s="1" t="s">
        <v>3019</v>
      </c>
      <c r="AH164" s="1" t="s">
        <v>3019</v>
      </c>
    </row>
    <row r="165" spans="1:34">
      <c r="A165" s="1">
        <v>2630</v>
      </c>
      <c r="B165" s="1" t="s">
        <v>5476</v>
      </c>
      <c r="C165" s="2" t="str">
        <f>IF(LEN(D165)&gt;0,D165&amp;"-"&amp;IF(E165&lt;10,"0","")&amp;E165,"")</f>
        <v>NC16-03</v>
      </c>
      <c r="D165" s="2" t="s">
        <v>7321</v>
      </c>
      <c r="E165" s="88">
        <v>3</v>
      </c>
      <c r="F165" s="2">
        <v>3</v>
      </c>
      <c r="G165" s="2" t="s">
        <v>16</v>
      </c>
      <c r="H165" s="1" t="s">
        <v>579</v>
      </c>
      <c r="I165" s="1" t="s">
        <v>11</v>
      </c>
      <c r="J165" s="1" t="s">
        <v>7320</v>
      </c>
      <c r="K165" s="1" t="s">
        <v>7114</v>
      </c>
      <c r="L165" s="1" t="s">
        <v>1653</v>
      </c>
      <c r="M165" s="1"/>
      <c r="N165" s="1" t="s">
        <v>580</v>
      </c>
      <c r="O165" s="1" t="s">
        <v>120</v>
      </c>
      <c r="P165" s="1" t="s">
        <v>11</v>
      </c>
      <c r="Q165" s="1">
        <v>2460</v>
      </c>
      <c r="R165" s="1" t="s">
        <v>1257</v>
      </c>
      <c r="S165" s="1" t="s">
        <v>579</v>
      </c>
      <c r="T165" s="1" t="s">
        <v>580</v>
      </c>
      <c r="V165" s="2" t="s">
        <v>16</v>
      </c>
      <c r="W165" s="2">
        <v>6</v>
      </c>
      <c r="X165" s="27" t="s">
        <v>6860</v>
      </c>
      <c r="Y165" s="2" t="s">
        <v>3019</v>
      </c>
      <c r="AA165" s="2" t="s">
        <v>3019</v>
      </c>
      <c r="AB165" s="2" t="s">
        <v>3019</v>
      </c>
      <c r="AC165" s="1" t="s">
        <v>3019</v>
      </c>
      <c r="AD165" s="1" t="s">
        <v>3019</v>
      </c>
      <c r="AE165" s="1" t="s">
        <v>3019</v>
      </c>
      <c r="AF165" s="1" t="s">
        <v>3019</v>
      </c>
      <c r="AH165" s="1" t="s">
        <v>3019</v>
      </c>
    </row>
    <row r="166" spans="1:34">
      <c r="A166" s="1">
        <v>2640</v>
      </c>
      <c r="B166" s="1" t="s">
        <v>5476</v>
      </c>
      <c r="C166" s="2" t="str">
        <f>IF(LEN(D166)&gt;0,D166&amp;"-"&amp;IF(E166&lt;10,"0","")&amp;E166,"")</f>
        <v>NC16-04</v>
      </c>
      <c r="D166" s="2" t="s">
        <v>7321</v>
      </c>
      <c r="E166" s="88">
        <v>4</v>
      </c>
      <c r="F166" s="2">
        <v>3</v>
      </c>
      <c r="G166" s="2" t="s">
        <v>16</v>
      </c>
      <c r="H166" s="1" t="s">
        <v>581</v>
      </c>
      <c r="I166" s="1" t="s">
        <v>11</v>
      </c>
      <c r="J166" s="1" t="s">
        <v>7320</v>
      </c>
      <c r="K166" s="1" t="s">
        <v>7115</v>
      </c>
      <c r="L166" s="1" t="s">
        <v>1614</v>
      </c>
      <c r="M166" s="1"/>
      <c r="N166" s="1" t="s">
        <v>582</v>
      </c>
      <c r="O166" s="1" t="s">
        <v>122</v>
      </c>
      <c r="P166" s="1" t="s">
        <v>11</v>
      </c>
      <c r="Q166" s="1">
        <v>2470</v>
      </c>
      <c r="R166" s="1" t="s">
        <v>1258</v>
      </c>
      <c r="S166" s="1" t="s">
        <v>581</v>
      </c>
      <c r="T166" s="1" t="s">
        <v>582</v>
      </c>
      <c r="V166" s="2" t="s">
        <v>16</v>
      </c>
      <c r="W166" s="2">
        <v>6</v>
      </c>
      <c r="X166" s="27" t="s">
        <v>6861</v>
      </c>
      <c r="Y166" s="2" t="s">
        <v>3019</v>
      </c>
      <c r="AA166" s="2" t="s">
        <v>3019</v>
      </c>
      <c r="AB166" s="2" t="s">
        <v>3019</v>
      </c>
      <c r="AC166" s="1" t="s">
        <v>3019</v>
      </c>
      <c r="AD166" s="1" t="s">
        <v>3019</v>
      </c>
      <c r="AE166" s="1" t="s">
        <v>3019</v>
      </c>
      <c r="AF166" s="1" t="s">
        <v>3019</v>
      </c>
      <c r="AH166" s="1" t="s">
        <v>3019</v>
      </c>
    </row>
    <row r="167" spans="1:34">
      <c r="A167" s="1">
        <v>2650</v>
      </c>
      <c r="B167" s="1" t="s">
        <v>5476</v>
      </c>
      <c r="C167" s="2" t="str">
        <f>IF(LEN(D167)&gt;0,D167&amp;"-"&amp;IF(E167&lt;10,"0","")&amp;E167,"")</f>
        <v>NC16-05</v>
      </c>
      <c r="D167" s="2" t="s">
        <v>7321</v>
      </c>
      <c r="E167" s="88">
        <v>5</v>
      </c>
      <c r="F167" s="2">
        <v>3</v>
      </c>
      <c r="G167" s="2" t="s">
        <v>16</v>
      </c>
      <c r="H167" s="1" t="s">
        <v>583</v>
      </c>
      <c r="I167" s="1" t="s">
        <v>11</v>
      </c>
      <c r="J167" s="1" t="s">
        <v>7320</v>
      </c>
      <c r="K167" s="1" t="s">
        <v>7234</v>
      </c>
      <c r="L167" s="1" t="s">
        <v>1614</v>
      </c>
      <c r="M167" s="1"/>
      <c r="N167" s="1" t="s">
        <v>584</v>
      </c>
      <c r="O167" s="1" t="s">
        <v>125</v>
      </c>
      <c r="P167" s="1" t="s">
        <v>11</v>
      </c>
      <c r="Q167" s="1">
        <v>2480</v>
      </c>
      <c r="R167" s="1" t="s">
        <v>5276</v>
      </c>
      <c r="S167" s="1" t="s">
        <v>583</v>
      </c>
      <c r="T167" s="1" t="s">
        <v>584</v>
      </c>
      <c r="V167" s="2" t="s">
        <v>16</v>
      </c>
      <c r="W167" s="2">
        <v>7</v>
      </c>
      <c r="X167" s="27" t="s">
        <v>6862</v>
      </c>
      <c r="Y167" s="2" t="s">
        <v>3019</v>
      </c>
      <c r="AA167" s="2" t="s">
        <v>3019</v>
      </c>
      <c r="AB167" s="2" t="s">
        <v>3019</v>
      </c>
      <c r="AC167" s="1" t="s">
        <v>3019</v>
      </c>
      <c r="AD167" s="1" t="s">
        <v>3019</v>
      </c>
      <c r="AE167" s="1" t="s">
        <v>3019</v>
      </c>
      <c r="AF167" s="1" t="s">
        <v>3019</v>
      </c>
      <c r="AH167" s="1" t="s">
        <v>3019</v>
      </c>
    </row>
    <row r="168" spans="1:34">
      <c r="A168" s="1">
        <v>2660</v>
      </c>
      <c r="B168" s="1" t="s">
        <v>5476</v>
      </c>
      <c r="C168" s="2" t="str">
        <f>IF(LEN(D168)&gt;0,D168&amp;"-"&amp;IF(E168&lt;10,"0","")&amp;E168,"")</f>
        <v>NC16-06</v>
      </c>
      <c r="D168" s="2" t="s">
        <v>7321</v>
      </c>
      <c r="E168" s="88">
        <v>6</v>
      </c>
      <c r="F168" s="2">
        <v>3</v>
      </c>
      <c r="G168" s="2" t="s">
        <v>16</v>
      </c>
      <c r="H168" s="1" t="s">
        <v>585</v>
      </c>
      <c r="I168" s="1" t="s">
        <v>11</v>
      </c>
      <c r="J168" s="1" t="s">
        <v>7320</v>
      </c>
      <c r="K168" s="1" t="s">
        <v>7235</v>
      </c>
      <c r="L168" s="1" t="s">
        <v>1614</v>
      </c>
      <c r="M168" s="1"/>
      <c r="N168" s="1" t="s">
        <v>586</v>
      </c>
      <c r="O168" s="1" t="s">
        <v>125</v>
      </c>
      <c r="P168" s="1" t="s">
        <v>11</v>
      </c>
      <c r="Q168" s="1">
        <v>2490</v>
      </c>
      <c r="R168" s="1" t="s">
        <v>5277</v>
      </c>
      <c r="S168" s="1" t="s">
        <v>585</v>
      </c>
      <c r="T168" s="1" t="s">
        <v>586</v>
      </c>
      <c r="V168" s="2" t="s">
        <v>16</v>
      </c>
      <c r="W168" s="2">
        <v>7</v>
      </c>
      <c r="X168" s="27" t="s">
        <v>6863</v>
      </c>
      <c r="Y168" s="2" t="s">
        <v>3019</v>
      </c>
      <c r="AA168" s="2" t="s">
        <v>3019</v>
      </c>
      <c r="AB168" s="2" t="s">
        <v>3019</v>
      </c>
      <c r="AC168" s="1" t="s">
        <v>3019</v>
      </c>
      <c r="AD168" s="1" t="s">
        <v>3019</v>
      </c>
      <c r="AE168" s="1" t="s">
        <v>3019</v>
      </c>
      <c r="AF168" s="1" t="s">
        <v>3019</v>
      </c>
      <c r="AH168" s="1" t="s">
        <v>3019</v>
      </c>
    </row>
    <row r="169" spans="1:34">
      <c r="A169" s="1">
        <v>2670</v>
      </c>
      <c r="B169" s="1" t="s">
        <v>5476</v>
      </c>
      <c r="C169" s="2" t="str">
        <f>IF(LEN(D169)&gt;0,D169&amp;"-"&amp;IF(E169&lt;10,"0","")&amp;E169,"")</f>
        <v>NC16-07</v>
      </c>
      <c r="D169" s="2" t="s">
        <v>7321</v>
      </c>
      <c r="E169" s="88">
        <v>7</v>
      </c>
      <c r="F169" s="2">
        <v>3</v>
      </c>
      <c r="G169" s="2" t="s">
        <v>16</v>
      </c>
      <c r="H169" s="1" t="s">
        <v>587</v>
      </c>
      <c r="I169" s="1" t="s">
        <v>11</v>
      </c>
      <c r="J169" s="1" t="s">
        <v>7320</v>
      </c>
      <c r="K169" s="1" t="s">
        <v>7244</v>
      </c>
      <c r="L169" s="1" t="s">
        <v>1614</v>
      </c>
      <c r="M169" s="1"/>
      <c r="N169" s="1" t="s">
        <v>588</v>
      </c>
      <c r="O169" s="1" t="s">
        <v>128</v>
      </c>
      <c r="P169" s="1" t="s">
        <v>11</v>
      </c>
      <c r="Q169" s="1">
        <v>2500</v>
      </c>
      <c r="R169" s="1" t="s">
        <v>5278</v>
      </c>
      <c r="S169" s="1" t="s">
        <v>587</v>
      </c>
      <c r="T169" s="1" t="s">
        <v>588</v>
      </c>
      <c r="V169" s="2" t="s">
        <v>16</v>
      </c>
      <c r="W169" s="2">
        <v>7</v>
      </c>
      <c r="X169" s="27" t="s">
        <v>6864</v>
      </c>
      <c r="Y169" s="2" t="s">
        <v>3019</v>
      </c>
      <c r="AA169" s="2" t="s">
        <v>3019</v>
      </c>
      <c r="AB169" s="2" t="s">
        <v>3019</v>
      </c>
      <c r="AC169" s="1" t="s">
        <v>3019</v>
      </c>
      <c r="AD169" s="1" t="s">
        <v>3019</v>
      </c>
      <c r="AE169" s="1" t="s">
        <v>3019</v>
      </c>
      <c r="AF169" s="1" t="s">
        <v>3019</v>
      </c>
      <c r="AH169" s="1" t="s">
        <v>3019</v>
      </c>
    </row>
    <row r="170" spans="1:34">
      <c r="A170" s="1">
        <v>2680</v>
      </c>
      <c r="B170" s="1" t="s">
        <v>5476</v>
      </c>
      <c r="C170" s="2" t="str">
        <f>IF(LEN(D170)&gt;0,D170&amp;"-"&amp;IF(E170&lt;10,"0","")&amp;E170,"")</f>
        <v>NC15-NC17</v>
      </c>
      <c r="D170" s="2" t="s">
        <v>7319</v>
      </c>
      <c r="E170" s="88" t="s">
        <v>7323</v>
      </c>
      <c r="F170" s="2">
        <v>2</v>
      </c>
      <c r="G170" s="2" t="s">
        <v>16</v>
      </c>
      <c r="H170" s="1" t="s">
        <v>3861</v>
      </c>
      <c r="I170" s="1" t="s">
        <v>19</v>
      </c>
      <c r="J170" s="1" t="s">
        <v>7425</v>
      </c>
      <c r="K170" s="1" t="s">
        <v>7116</v>
      </c>
      <c r="L170" s="1" t="s">
        <v>5780</v>
      </c>
      <c r="M170" s="1" t="s">
        <v>7322</v>
      </c>
      <c r="N170" s="1" t="s">
        <v>5111</v>
      </c>
      <c r="O170" s="1" t="s">
        <v>129</v>
      </c>
      <c r="P170" s="1" t="s">
        <v>19</v>
      </c>
      <c r="Q170" s="1">
        <v>2510</v>
      </c>
      <c r="R170" s="1" t="s">
        <v>5279</v>
      </c>
      <c r="S170" s="1" t="s">
        <v>591</v>
      </c>
      <c r="T170" s="1" t="s">
        <v>592</v>
      </c>
      <c r="V170" s="2" t="s">
        <v>16</v>
      </c>
      <c r="W170" s="2">
        <v>5</v>
      </c>
      <c r="X170" s="27" t="s">
        <v>6865</v>
      </c>
      <c r="Y170" s="2" t="s">
        <v>3019</v>
      </c>
      <c r="AA170" s="2" t="s">
        <v>3019</v>
      </c>
      <c r="AB170" s="2" t="s">
        <v>3019</v>
      </c>
      <c r="AC170" s="1" t="s">
        <v>3019</v>
      </c>
      <c r="AD170" s="1" t="s">
        <v>3019</v>
      </c>
      <c r="AE170" s="1" t="s">
        <v>3019</v>
      </c>
      <c r="AF170" s="1" t="s">
        <v>3019</v>
      </c>
      <c r="AH170" s="1" t="s">
        <v>3019</v>
      </c>
    </row>
    <row r="171" spans="1:34">
      <c r="A171" s="1">
        <v>2690</v>
      </c>
      <c r="B171" s="1" t="s">
        <v>5476</v>
      </c>
      <c r="C171" s="2" t="str">
        <f>IF(LEN(D171)&gt;0,D171&amp;"-"&amp;IF(E171&lt;10,"0","")&amp;E171,"")</f>
        <v>NC17-01</v>
      </c>
      <c r="D171" s="2" t="s">
        <v>7323</v>
      </c>
      <c r="E171" s="88">
        <v>1</v>
      </c>
      <c r="F171" s="2">
        <v>3</v>
      </c>
      <c r="G171" s="2" t="s">
        <v>16</v>
      </c>
      <c r="H171" s="1" t="s">
        <v>593</v>
      </c>
      <c r="I171" s="1" t="s">
        <v>11</v>
      </c>
      <c r="J171" s="1" t="s">
        <v>7322</v>
      </c>
      <c r="K171" s="1" t="s">
        <v>7117</v>
      </c>
      <c r="L171" s="1" t="s">
        <v>1614</v>
      </c>
      <c r="M171" s="1"/>
      <c r="N171" s="1" t="s">
        <v>594</v>
      </c>
      <c r="O171" s="1" t="s">
        <v>130</v>
      </c>
      <c r="P171" s="1" t="s">
        <v>11</v>
      </c>
      <c r="Q171" s="1">
        <v>2520</v>
      </c>
      <c r="R171" s="1" t="s">
        <v>5280</v>
      </c>
      <c r="S171" s="1" t="s">
        <v>593</v>
      </c>
      <c r="T171" s="1" t="s">
        <v>594</v>
      </c>
      <c r="V171" s="2" t="s">
        <v>16</v>
      </c>
      <c r="W171" s="2">
        <v>6</v>
      </c>
      <c r="X171" s="27" t="s">
        <v>6866</v>
      </c>
      <c r="Y171" s="2" t="s">
        <v>3019</v>
      </c>
      <c r="AA171" s="2" t="s">
        <v>3019</v>
      </c>
      <c r="AB171" s="2" t="s">
        <v>3019</v>
      </c>
      <c r="AC171" s="1" t="s">
        <v>3019</v>
      </c>
      <c r="AD171" s="1" t="s">
        <v>3019</v>
      </c>
      <c r="AE171" s="1" t="s">
        <v>3019</v>
      </c>
      <c r="AF171" s="1" t="s">
        <v>3019</v>
      </c>
      <c r="AH171" s="1" t="s">
        <v>3019</v>
      </c>
    </row>
    <row r="172" spans="1:34">
      <c r="A172" s="1">
        <v>2700</v>
      </c>
      <c r="B172" s="1" t="s">
        <v>5476</v>
      </c>
      <c r="C172" s="2" t="str">
        <f>IF(LEN(D172)&gt;0,D172&amp;"-"&amp;IF(E172&lt;10,"0","")&amp;E172,"")</f>
        <v>NC17-02</v>
      </c>
      <c r="D172" s="2" t="s">
        <v>7323</v>
      </c>
      <c r="E172" s="88">
        <v>2</v>
      </c>
      <c r="F172" s="2">
        <v>3</v>
      </c>
      <c r="G172" s="2" t="s">
        <v>16</v>
      </c>
      <c r="H172" s="1" t="s">
        <v>595</v>
      </c>
      <c r="I172" s="1" t="s">
        <v>11</v>
      </c>
      <c r="J172" s="1" t="s">
        <v>7322</v>
      </c>
      <c r="K172" s="1" t="s">
        <v>7118</v>
      </c>
      <c r="L172" s="1" t="s">
        <v>1653</v>
      </c>
      <c r="M172" s="1"/>
      <c r="N172" s="1" t="s">
        <v>596</v>
      </c>
      <c r="O172" s="1" t="s">
        <v>131</v>
      </c>
      <c r="P172" s="1" t="s">
        <v>11</v>
      </c>
      <c r="Q172" s="1">
        <v>2530</v>
      </c>
      <c r="R172" s="1" t="s">
        <v>5281</v>
      </c>
      <c r="S172" s="1" t="s">
        <v>595</v>
      </c>
      <c r="T172" s="1" t="s">
        <v>596</v>
      </c>
      <c r="V172" s="2" t="s">
        <v>16</v>
      </c>
      <c r="W172" s="2">
        <v>6</v>
      </c>
      <c r="X172" s="27" t="s">
        <v>6867</v>
      </c>
      <c r="Y172" s="2" t="s">
        <v>3019</v>
      </c>
      <c r="AA172" s="2" t="s">
        <v>3019</v>
      </c>
      <c r="AB172" s="2" t="s">
        <v>3019</v>
      </c>
      <c r="AC172" s="1" t="s">
        <v>3019</v>
      </c>
      <c r="AD172" s="1" t="s">
        <v>3019</v>
      </c>
      <c r="AE172" s="1" t="s">
        <v>3019</v>
      </c>
      <c r="AF172" s="1" t="s">
        <v>3019</v>
      </c>
      <c r="AH172" s="1" t="s">
        <v>3019</v>
      </c>
    </row>
    <row r="173" spans="1:34">
      <c r="A173" s="1">
        <v>2710</v>
      </c>
      <c r="B173" s="1" t="s">
        <v>5476</v>
      </c>
      <c r="C173" s="2" t="str">
        <f>IF(LEN(D173)&gt;0,D173&amp;"-"&amp;IF(E173&lt;10,"0","")&amp;E173,"")</f>
        <v>NC17-03</v>
      </c>
      <c r="D173" s="2" t="s">
        <v>7323</v>
      </c>
      <c r="E173" s="88">
        <v>3</v>
      </c>
      <c r="F173" s="2">
        <v>3</v>
      </c>
      <c r="G173" s="2" t="s">
        <v>16</v>
      </c>
      <c r="H173" s="1" t="s">
        <v>597</v>
      </c>
      <c r="I173" s="1" t="s">
        <v>11</v>
      </c>
      <c r="J173" s="1" t="s">
        <v>7322</v>
      </c>
      <c r="K173" s="1" t="s">
        <v>7119</v>
      </c>
      <c r="L173" s="1" t="s">
        <v>1653</v>
      </c>
      <c r="M173" s="1"/>
      <c r="N173" s="1" t="s">
        <v>598</v>
      </c>
      <c r="O173" s="1" t="s">
        <v>132</v>
      </c>
      <c r="P173" s="1" t="s">
        <v>11</v>
      </c>
      <c r="Q173" s="1">
        <v>2540</v>
      </c>
      <c r="R173" s="1" t="s">
        <v>5282</v>
      </c>
      <c r="S173" s="1" t="s">
        <v>597</v>
      </c>
      <c r="T173" s="1" t="s">
        <v>598</v>
      </c>
      <c r="V173" s="2" t="s">
        <v>16</v>
      </c>
      <c r="W173" s="2">
        <v>6</v>
      </c>
      <c r="X173" s="27" t="s">
        <v>6868</v>
      </c>
      <c r="Y173" s="2" t="s">
        <v>3019</v>
      </c>
      <c r="AA173" s="2" t="s">
        <v>3019</v>
      </c>
      <c r="AB173" s="2" t="s">
        <v>3019</v>
      </c>
      <c r="AC173" s="1" t="s">
        <v>3019</v>
      </c>
      <c r="AD173" s="1" t="s">
        <v>3019</v>
      </c>
      <c r="AE173" s="1" t="s">
        <v>3019</v>
      </c>
      <c r="AF173" s="1" t="s">
        <v>3019</v>
      </c>
      <c r="AH173" s="1" t="s">
        <v>3019</v>
      </c>
    </row>
    <row r="174" spans="1:34">
      <c r="A174" s="1">
        <v>2720</v>
      </c>
      <c r="B174" s="1" t="s">
        <v>5476</v>
      </c>
      <c r="C174" s="2" t="str">
        <f>IF(LEN(D174)&gt;0,D174&amp;"-"&amp;IF(E174&lt;10,"0","")&amp;E174,"")</f>
        <v>NC17-04</v>
      </c>
      <c r="D174" s="2" t="s">
        <v>7323</v>
      </c>
      <c r="E174" s="88">
        <v>4</v>
      </c>
      <c r="F174" s="2">
        <v>3</v>
      </c>
      <c r="G174" s="2" t="s">
        <v>16</v>
      </c>
      <c r="H174" s="1" t="s">
        <v>599</v>
      </c>
      <c r="I174" s="1" t="s">
        <v>11</v>
      </c>
      <c r="J174" s="1" t="s">
        <v>7322</v>
      </c>
      <c r="K174" s="1" t="s">
        <v>7120</v>
      </c>
      <c r="L174" s="1" t="s">
        <v>1653</v>
      </c>
      <c r="M174" s="1"/>
      <c r="N174" s="1" t="s">
        <v>600</v>
      </c>
      <c r="O174" s="1" t="s">
        <v>134</v>
      </c>
      <c r="P174" s="1" t="s">
        <v>11</v>
      </c>
      <c r="Q174" s="1">
        <v>2550</v>
      </c>
      <c r="R174" s="1" t="s">
        <v>5283</v>
      </c>
      <c r="S174" s="1" t="s">
        <v>599</v>
      </c>
      <c r="T174" s="1" t="s">
        <v>600</v>
      </c>
      <c r="V174" s="2" t="s">
        <v>16</v>
      </c>
      <c r="W174" s="2">
        <v>6</v>
      </c>
      <c r="X174" s="27" t="s">
        <v>6869</v>
      </c>
      <c r="Y174" s="2" t="s">
        <v>3019</v>
      </c>
      <c r="AA174" s="2" t="s">
        <v>3019</v>
      </c>
      <c r="AB174" s="2" t="s">
        <v>3019</v>
      </c>
      <c r="AC174" s="1" t="s">
        <v>3019</v>
      </c>
      <c r="AD174" s="1" t="s">
        <v>3019</v>
      </c>
      <c r="AE174" s="1" t="s">
        <v>3019</v>
      </c>
      <c r="AF174" s="1" t="s">
        <v>3019</v>
      </c>
      <c r="AH174" s="1" t="s">
        <v>3019</v>
      </c>
    </row>
    <row r="175" spans="1:34">
      <c r="A175" s="1">
        <v>2730</v>
      </c>
      <c r="B175" s="1" t="s">
        <v>5476</v>
      </c>
      <c r="C175" s="2" t="str">
        <f>IF(LEN(D175)&gt;0,D175&amp;"-"&amp;IF(E175&lt;10,"0","")&amp;E175,"")</f>
        <v>NC17-05</v>
      </c>
      <c r="D175" s="2" t="s">
        <v>7323</v>
      </c>
      <c r="E175" s="88">
        <v>5</v>
      </c>
      <c r="F175" s="2">
        <v>3</v>
      </c>
      <c r="G175" s="2" t="s">
        <v>21</v>
      </c>
      <c r="H175" s="1" t="s">
        <v>601</v>
      </c>
      <c r="I175" s="1" t="s">
        <v>11</v>
      </c>
      <c r="J175" s="1" t="s">
        <v>7322</v>
      </c>
      <c r="K175" s="1" t="s">
        <v>7123</v>
      </c>
      <c r="L175" s="1" t="s">
        <v>1614</v>
      </c>
      <c r="M175" s="1"/>
      <c r="N175" s="1" t="s">
        <v>602</v>
      </c>
      <c r="O175" s="1" t="s">
        <v>136</v>
      </c>
      <c r="P175" s="1" t="s">
        <v>11</v>
      </c>
      <c r="Q175" s="1">
        <v>2560</v>
      </c>
      <c r="R175" s="1" t="s">
        <v>5284</v>
      </c>
      <c r="S175" s="1" t="s">
        <v>601</v>
      </c>
      <c r="T175" s="1" t="s">
        <v>602</v>
      </c>
      <c r="V175" s="2" t="s">
        <v>21</v>
      </c>
      <c r="W175" s="2">
        <v>6</v>
      </c>
      <c r="X175" s="27" t="s">
        <v>6870</v>
      </c>
      <c r="Y175" s="2" t="s">
        <v>3019</v>
      </c>
      <c r="AA175" s="2" t="s">
        <v>3019</v>
      </c>
      <c r="AB175" s="2" t="s">
        <v>3019</v>
      </c>
      <c r="AC175" s="1" t="s">
        <v>3019</v>
      </c>
      <c r="AD175" s="1" t="s">
        <v>3019</v>
      </c>
      <c r="AE175" s="1" t="s">
        <v>3019</v>
      </c>
      <c r="AF175" s="1" t="s">
        <v>3019</v>
      </c>
      <c r="AH175" s="1" t="s">
        <v>3019</v>
      </c>
    </row>
    <row r="176" spans="1:34">
      <c r="A176" s="1">
        <v>2740</v>
      </c>
      <c r="B176" s="1" t="s">
        <v>5476</v>
      </c>
      <c r="C176" s="2" t="str">
        <f>IF(LEN(D176)&gt;0,D176&amp;"-"&amp;IF(E176&lt;10,"0","")&amp;E176,"")</f>
        <v>NC00-NC18</v>
      </c>
      <c r="D176" s="2" t="s">
        <v>7295</v>
      </c>
      <c r="E176" s="88" t="s">
        <v>7324</v>
      </c>
      <c r="F176" s="2">
        <v>1</v>
      </c>
      <c r="G176" s="2" t="s">
        <v>16</v>
      </c>
      <c r="H176" s="1" t="s">
        <v>4909</v>
      </c>
      <c r="I176" s="1" t="s">
        <v>19</v>
      </c>
      <c r="J176" s="1" t="s">
        <v>1583</v>
      </c>
      <c r="K176" s="1" t="s">
        <v>7142</v>
      </c>
      <c r="L176" s="1" t="s">
        <v>5780</v>
      </c>
      <c r="M176" s="1" t="s">
        <v>7426</v>
      </c>
      <c r="N176" s="1" t="s">
        <v>873</v>
      </c>
      <c r="O176" s="1" t="s">
        <v>159</v>
      </c>
      <c r="P176" s="1" t="s">
        <v>19</v>
      </c>
      <c r="Q176" s="1">
        <v>2600</v>
      </c>
      <c r="R176" s="1" t="s">
        <v>5157</v>
      </c>
      <c r="S176" s="1" t="s">
        <v>872</v>
      </c>
      <c r="T176" s="1" t="s">
        <v>873</v>
      </c>
      <c r="V176" s="2" t="s">
        <v>16</v>
      </c>
      <c r="W176" s="2">
        <v>4</v>
      </c>
      <c r="X176" s="27" t="s">
        <v>6874</v>
      </c>
      <c r="Y176" s="2" t="s">
        <v>3019</v>
      </c>
      <c r="AA176" s="2" t="s">
        <v>3019</v>
      </c>
      <c r="AB176" s="2" t="s">
        <v>3019</v>
      </c>
      <c r="AC176" s="1" t="s">
        <v>3019</v>
      </c>
      <c r="AD176" s="1" t="s">
        <v>3019</v>
      </c>
      <c r="AE176" s="1" t="s">
        <v>3019</v>
      </c>
      <c r="AF176" s="1" t="s">
        <v>3019</v>
      </c>
      <c r="AH176" s="1" t="s">
        <v>3019</v>
      </c>
    </row>
    <row r="177" spans="1:34">
      <c r="A177" s="1">
        <v>2750</v>
      </c>
      <c r="B177" s="1" t="s">
        <v>5476</v>
      </c>
      <c r="C177" s="2" t="str">
        <f>IF(LEN(D177)&gt;0,D177&amp;"-"&amp;IF(E177&lt;10,"0","")&amp;E177,"")</f>
        <v>NC18-01</v>
      </c>
      <c r="D177" s="2" t="s">
        <v>7324</v>
      </c>
      <c r="E177" s="88">
        <v>1</v>
      </c>
      <c r="F177" s="2">
        <v>2</v>
      </c>
      <c r="G177" s="2" t="s">
        <v>16</v>
      </c>
      <c r="H177" s="1" t="s">
        <v>4118</v>
      </c>
      <c r="I177" s="1" t="s">
        <v>11</v>
      </c>
      <c r="J177" s="1" t="s">
        <v>7426</v>
      </c>
      <c r="K177" s="1" t="s">
        <v>1074</v>
      </c>
      <c r="L177" s="1" t="s">
        <v>1614</v>
      </c>
      <c r="M177" s="1"/>
      <c r="N177" s="1" t="s">
        <v>4119</v>
      </c>
      <c r="O177" s="1" t="s">
        <v>104</v>
      </c>
      <c r="P177" s="1" t="s">
        <v>11</v>
      </c>
      <c r="Q177" s="1">
        <v>2610</v>
      </c>
      <c r="R177" s="1" t="s">
        <v>5158</v>
      </c>
      <c r="S177" s="1" t="s">
        <v>4118</v>
      </c>
      <c r="T177" s="1" t="s">
        <v>4119</v>
      </c>
      <c r="V177" s="2" t="s">
        <v>16</v>
      </c>
      <c r="W177" s="2">
        <v>5</v>
      </c>
      <c r="X177" s="27" t="s">
        <v>6875</v>
      </c>
      <c r="Y177" s="2" t="s">
        <v>3019</v>
      </c>
      <c r="AA177" s="2" t="s">
        <v>3019</v>
      </c>
      <c r="AB177" s="2" t="s">
        <v>3019</v>
      </c>
      <c r="AC177" s="1" t="s">
        <v>3019</v>
      </c>
      <c r="AD177" s="1" t="s">
        <v>3019</v>
      </c>
      <c r="AE177" s="1" t="s">
        <v>3019</v>
      </c>
      <c r="AF177" s="1" t="s">
        <v>3019</v>
      </c>
      <c r="AH177" s="1" t="s">
        <v>3019</v>
      </c>
    </row>
    <row r="178" spans="1:34">
      <c r="A178" s="1">
        <v>2760</v>
      </c>
      <c r="B178" s="1" t="s">
        <v>5476</v>
      </c>
      <c r="C178" s="2" t="str">
        <f>IF(LEN(D178)&gt;0,D178&amp;"-"&amp;IF(E178&lt;10,"0","")&amp;E178,"")</f>
        <v>NC18-02</v>
      </c>
      <c r="D178" s="2" t="s">
        <v>7324</v>
      </c>
      <c r="E178" s="88">
        <v>2</v>
      </c>
      <c r="F178" s="2">
        <v>2</v>
      </c>
      <c r="G178" s="2" t="s">
        <v>16</v>
      </c>
      <c r="H178" s="1" t="s">
        <v>4120</v>
      </c>
      <c r="I178" s="1" t="s">
        <v>11</v>
      </c>
      <c r="J178" s="1" t="s">
        <v>7426</v>
      </c>
      <c r="K178" s="1" t="s">
        <v>7107</v>
      </c>
      <c r="L178" s="1" t="s">
        <v>1614</v>
      </c>
      <c r="M178" s="1"/>
      <c r="N178" s="1" t="s">
        <v>4121</v>
      </c>
      <c r="O178" s="1" t="s">
        <v>107</v>
      </c>
      <c r="P178" s="1" t="s">
        <v>11</v>
      </c>
      <c r="Q178" s="1">
        <v>2620</v>
      </c>
      <c r="R178" s="1" t="s">
        <v>5159</v>
      </c>
      <c r="S178" s="1" t="s">
        <v>4120</v>
      </c>
      <c r="T178" s="1" t="s">
        <v>4121</v>
      </c>
      <c r="V178" s="2" t="s">
        <v>16</v>
      </c>
      <c r="W178" s="2">
        <v>5</v>
      </c>
      <c r="X178" s="27" t="s">
        <v>6876</v>
      </c>
      <c r="Y178" s="2" t="s">
        <v>3019</v>
      </c>
      <c r="AA178" s="2" t="s">
        <v>3019</v>
      </c>
      <c r="AB178" s="2" t="s">
        <v>3019</v>
      </c>
      <c r="AC178" s="1" t="s">
        <v>3019</v>
      </c>
      <c r="AD178" s="1" t="s">
        <v>3019</v>
      </c>
      <c r="AE178" s="1" t="s">
        <v>3019</v>
      </c>
      <c r="AF178" s="1" t="s">
        <v>3019</v>
      </c>
      <c r="AH178" s="1" t="s">
        <v>3019</v>
      </c>
    </row>
    <row r="179" spans="1:34">
      <c r="A179" s="1">
        <v>2770</v>
      </c>
      <c r="B179" s="1" t="s">
        <v>5476</v>
      </c>
      <c r="C179" s="2" t="str">
        <f>IF(LEN(D179)&gt;0,D179&amp;"-"&amp;IF(E179&lt;10,"0","")&amp;E179,"")</f>
        <v>NC18-03</v>
      </c>
      <c r="D179" s="2" t="s">
        <v>7324</v>
      </c>
      <c r="E179" s="88">
        <v>3</v>
      </c>
      <c r="F179" s="2">
        <v>2</v>
      </c>
      <c r="G179" s="2" t="s">
        <v>16</v>
      </c>
      <c r="H179" s="1" t="s">
        <v>874</v>
      </c>
      <c r="I179" s="1" t="s">
        <v>11</v>
      </c>
      <c r="J179" s="1" t="s">
        <v>7426</v>
      </c>
      <c r="K179" s="1" t="s">
        <v>7084</v>
      </c>
      <c r="L179" s="1" t="s">
        <v>1653</v>
      </c>
      <c r="M179" s="1"/>
      <c r="N179" s="1" t="s">
        <v>875</v>
      </c>
      <c r="O179" s="1" t="s">
        <v>110</v>
      </c>
      <c r="P179" s="1" t="s">
        <v>11</v>
      </c>
      <c r="Q179" s="1">
        <v>2630</v>
      </c>
      <c r="R179" s="1" t="s">
        <v>5160</v>
      </c>
      <c r="S179" s="1" t="s">
        <v>874</v>
      </c>
      <c r="T179" s="1" t="s">
        <v>875</v>
      </c>
      <c r="V179" s="2" t="s">
        <v>16</v>
      </c>
      <c r="W179" s="2">
        <v>5</v>
      </c>
      <c r="X179" s="27" t="s">
        <v>6877</v>
      </c>
      <c r="Y179" s="2" t="s">
        <v>3019</v>
      </c>
      <c r="AA179" s="2" t="s">
        <v>3019</v>
      </c>
      <c r="AB179" s="2" t="s">
        <v>3019</v>
      </c>
      <c r="AC179" s="1" t="s">
        <v>3019</v>
      </c>
      <c r="AD179" s="1" t="s">
        <v>3019</v>
      </c>
      <c r="AE179" s="1" t="s">
        <v>3019</v>
      </c>
      <c r="AF179" s="1" t="s">
        <v>3019</v>
      </c>
      <c r="AH179" s="1" t="s">
        <v>3019</v>
      </c>
    </row>
    <row r="180" spans="1:34">
      <c r="A180" s="1">
        <v>2780</v>
      </c>
      <c r="B180" s="1" t="s">
        <v>5476</v>
      </c>
      <c r="C180" s="2" t="str">
        <f>IF(LEN(D180)&gt;0,D180&amp;"-"&amp;IF(E180&lt;10,"0","")&amp;E180,"")</f>
        <v/>
      </c>
      <c r="D180" s="2" t="s">
        <v>3019</v>
      </c>
      <c r="E180" s="88" t="s">
        <v>3019</v>
      </c>
      <c r="J180" s="1" t="s">
        <v>3019</v>
      </c>
      <c r="K180" s="1" t="s">
        <v>3019</v>
      </c>
      <c r="L180" s="1" t="s">
        <v>3019</v>
      </c>
      <c r="M180" s="1" t="s">
        <v>3019</v>
      </c>
      <c r="N180" s="1" t="s">
        <v>4092</v>
      </c>
      <c r="O180" s="1" t="s">
        <v>3757</v>
      </c>
      <c r="P180" s="1" t="s">
        <v>19</v>
      </c>
      <c r="Q180" s="1">
        <v>2780</v>
      </c>
      <c r="R180" s="1" t="s">
        <v>5175</v>
      </c>
      <c r="S180" s="1" t="s">
        <v>5574</v>
      </c>
      <c r="T180" s="1" t="s">
        <v>4092</v>
      </c>
      <c r="V180" s="2" t="s">
        <v>21</v>
      </c>
      <c r="W180" s="2">
        <v>5</v>
      </c>
      <c r="X180" s="27" t="s">
        <v>6892</v>
      </c>
      <c r="Y180" s="2" t="s">
        <v>3019</v>
      </c>
      <c r="AA180" s="2" t="s">
        <v>3019</v>
      </c>
      <c r="AB180" s="2" t="s">
        <v>3019</v>
      </c>
      <c r="AC180" s="1" t="s">
        <v>3019</v>
      </c>
      <c r="AD180" s="1" t="s">
        <v>3019</v>
      </c>
      <c r="AE180" s="1" t="s">
        <v>3019</v>
      </c>
      <c r="AF180" s="1" t="s">
        <v>3019</v>
      </c>
      <c r="AH180" s="1" t="s">
        <v>3019</v>
      </c>
    </row>
    <row r="181" spans="1:34">
      <c r="A181" s="1">
        <v>2790</v>
      </c>
      <c r="B181" s="1" t="s">
        <v>5476</v>
      </c>
      <c r="C181" s="2" t="str">
        <f>IF(LEN(D181)&gt;0,D181&amp;"-"&amp;IF(E181&lt;10,"0","")&amp;E181,"")</f>
        <v>NC18-04</v>
      </c>
      <c r="D181" s="2" t="s">
        <v>7324</v>
      </c>
      <c r="E181" s="88">
        <v>4</v>
      </c>
      <c r="F181" s="2">
        <v>2</v>
      </c>
      <c r="G181" s="2" t="s">
        <v>21</v>
      </c>
      <c r="H181" s="1" t="s">
        <v>6373</v>
      </c>
      <c r="I181" s="1" t="s">
        <v>11</v>
      </c>
      <c r="J181" s="1" t="s">
        <v>7426</v>
      </c>
      <c r="K181" s="1" t="s">
        <v>7236</v>
      </c>
      <c r="L181" s="1" t="s">
        <v>1614</v>
      </c>
      <c r="M181" s="1"/>
      <c r="N181" s="1" t="s">
        <v>4094</v>
      </c>
      <c r="O181" s="1" t="s">
        <v>3756</v>
      </c>
      <c r="P181" s="1" t="s">
        <v>11</v>
      </c>
      <c r="Q181" s="1">
        <v>2790</v>
      </c>
      <c r="R181" s="1" t="s">
        <v>5176</v>
      </c>
      <c r="S181" s="1" t="s">
        <v>4093</v>
      </c>
      <c r="T181" s="1" t="s">
        <v>4094</v>
      </c>
      <c r="V181" s="2" t="s">
        <v>21</v>
      </c>
      <c r="W181" s="2">
        <v>6</v>
      </c>
      <c r="X181" s="27" t="s">
        <v>6893</v>
      </c>
      <c r="Y181" s="2" t="s">
        <v>3019</v>
      </c>
      <c r="AA181" s="2" t="s">
        <v>3019</v>
      </c>
      <c r="AB181" s="2" t="s">
        <v>3019</v>
      </c>
      <c r="AC181" s="1" t="s">
        <v>3019</v>
      </c>
      <c r="AD181" s="1" t="s">
        <v>3019</v>
      </c>
      <c r="AE181" s="1" t="s">
        <v>3019</v>
      </c>
      <c r="AF181" s="1" t="s">
        <v>3019</v>
      </c>
      <c r="AH181" s="1" t="s">
        <v>3019</v>
      </c>
    </row>
    <row r="182" spans="1:34">
      <c r="A182" s="1">
        <v>2800</v>
      </c>
      <c r="B182" s="1" t="s">
        <v>5476</v>
      </c>
      <c r="C182" s="2" t="str">
        <f>IF(LEN(D182)&gt;0,D182&amp;"-"&amp;IF(E182&lt;10,"0","")&amp;E182,"")</f>
        <v>NC18-05</v>
      </c>
      <c r="D182" s="2" t="s">
        <v>7324</v>
      </c>
      <c r="E182" s="88">
        <v>5</v>
      </c>
      <c r="F182" s="2">
        <v>2</v>
      </c>
      <c r="G182" s="2" t="s">
        <v>21</v>
      </c>
      <c r="H182" s="1" t="s">
        <v>7281</v>
      </c>
      <c r="I182" s="1" t="s">
        <v>11</v>
      </c>
      <c r="J182" s="1" t="s">
        <v>7426</v>
      </c>
      <c r="K182" s="1" t="s">
        <v>7245</v>
      </c>
      <c r="L182" s="1" t="s">
        <v>1614</v>
      </c>
      <c r="M182" s="1"/>
      <c r="N182" s="1" t="s">
        <v>4096</v>
      </c>
      <c r="O182" s="1" t="s">
        <v>125</v>
      </c>
      <c r="P182" s="1" t="s">
        <v>11</v>
      </c>
      <c r="Q182" s="1">
        <v>2800</v>
      </c>
      <c r="R182" s="1" t="s">
        <v>5177</v>
      </c>
      <c r="S182" s="1" t="s">
        <v>4095</v>
      </c>
      <c r="T182" s="1" t="s">
        <v>4096</v>
      </c>
      <c r="V182" s="2" t="s">
        <v>21</v>
      </c>
      <c r="W182" s="2">
        <v>6</v>
      </c>
      <c r="X182" s="27" t="s">
        <v>6894</v>
      </c>
      <c r="Y182" s="2" t="s">
        <v>3019</v>
      </c>
      <c r="AA182" s="2" t="s">
        <v>3019</v>
      </c>
      <c r="AB182" s="2" t="s">
        <v>3019</v>
      </c>
      <c r="AC182" s="1" t="s">
        <v>3019</v>
      </c>
      <c r="AD182" s="1" t="s">
        <v>3019</v>
      </c>
      <c r="AE182" s="1" t="s">
        <v>3019</v>
      </c>
      <c r="AF182" s="1" t="s">
        <v>3019</v>
      </c>
      <c r="AH182" s="1" t="s">
        <v>3019</v>
      </c>
    </row>
    <row r="183" spans="1:34">
      <c r="A183" s="1">
        <v>2810</v>
      </c>
      <c r="B183" s="1" t="s">
        <v>5476</v>
      </c>
      <c r="C183" s="2" t="str">
        <f>IF(LEN(D183)&gt;0,D183&amp;"-"&amp;IF(E183&lt;10,"0","")&amp;E183,"")</f>
        <v>NC18-NC19</v>
      </c>
      <c r="D183" s="2" t="s">
        <v>7324</v>
      </c>
      <c r="E183" s="88" t="s">
        <v>7326</v>
      </c>
      <c r="F183" s="2">
        <v>2</v>
      </c>
      <c r="G183" s="2" t="s">
        <v>16</v>
      </c>
      <c r="H183" s="1" t="s">
        <v>5137</v>
      </c>
      <c r="I183" s="1" t="s">
        <v>19</v>
      </c>
      <c r="J183" s="1" t="s">
        <v>7426</v>
      </c>
      <c r="K183" s="1" t="s">
        <v>7112</v>
      </c>
      <c r="L183" s="1" t="s">
        <v>5780</v>
      </c>
      <c r="M183" s="1" t="s">
        <v>7325</v>
      </c>
      <c r="N183" s="1" t="s">
        <v>162</v>
      </c>
      <c r="O183" s="1" t="s">
        <v>112</v>
      </c>
      <c r="P183" s="1" t="s">
        <v>19</v>
      </c>
      <c r="Q183" s="1">
        <v>2640</v>
      </c>
      <c r="R183" s="1" t="s">
        <v>5161</v>
      </c>
      <c r="S183" s="1" t="s">
        <v>161</v>
      </c>
      <c r="T183" s="1" t="s">
        <v>162</v>
      </c>
      <c r="V183" s="2" t="s">
        <v>16</v>
      </c>
      <c r="W183" s="2">
        <v>5</v>
      </c>
      <c r="X183" s="27" t="s">
        <v>6878</v>
      </c>
      <c r="Y183" s="2" t="s">
        <v>3019</v>
      </c>
      <c r="AA183" s="2" t="s">
        <v>3019</v>
      </c>
      <c r="AB183" s="2" t="s">
        <v>3019</v>
      </c>
      <c r="AC183" s="1" t="s">
        <v>3019</v>
      </c>
      <c r="AD183" s="1" t="s">
        <v>3019</v>
      </c>
      <c r="AE183" s="1" t="s">
        <v>3019</v>
      </c>
      <c r="AF183" s="1" t="s">
        <v>3019</v>
      </c>
      <c r="AH183" s="1" t="s">
        <v>3019</v>
      </c>
    </row>
    <row r="184" spans="1:34">
      <c r="A184" s="1">
        <v>2820</v>
      </c>
      <c r="B184" s="1" t="s">
        <v>5476</v>
      </c>
      <c r="C184" s="2" t="str">
        <f>IF(LEN(D184)&gt;0,D184&amp;"-"&amp;IF(E184&lt;10,"0","")&amp;E184,"")</f>
        <v>NC19-01</v>
      </c>
      <c r="D184" s="2" t="s">
        <v>7326</v>
      </c>
      <c r="E184" s="88">
        <v>1</v>
      </c>
      <c r="F184" s="2">
        <v>3</v>
      </c>
      <c r="G184" s="2" t="s">
        <v>16</v>
      </c>
      <c r="H184" s="1" t="s">
        <v>4122</v>
      </c>
      <c r="I184" s="1" t="s">
        <v>11</v>
      </c>
      <c r="J184" s="1" t="s">
        <v>7325</v>
      </c>
      <c r="K184" s="1" t="s">
        <v>1074</v>
      </c>
      <c r="L184" s="1" t="s">
        <v>1614</v>
      </c>
      <c r="M184" s="1"/>
      <c r="N184" s="1" t="s">
        <v>876</v>
      </c>
      <c r="O184" s="1" t="s">
        <v>115</v>
      </c>
      <c r="P184" s="1" t="s">
        <v>11</v>
      </c>
      <c r="Q184" s="1">
        <v>2650</v>
      </c>
      <c r="R184" s="1" t="s">
        <v>5162</v>
      </c>
      <c r="S184" s="1" t="s">
        <v>4122</v>
      </c>
      <c r="T184" s="1" t="s">
        <v>876</v>
      </c>
      <c r="V184" s="2" t="s">
        <v>16</v>
      </c>
      <c r="W184" s="2">
        <v>6</v>
      </c>
      <c r="X184" s="27" t="s">
        <v>6879</v>
      </c>
      <c r="Y184" s="2" t="s">
        <v>3019</v>
      </c>
      <c r="AA184" s="2" t="s">
        <v>3019</v>
      </c>
      <c r="AB184" s="2" t="s">
        <v>3019</v>
      </c>
      <c r="AC184" s="1" t="s">
        <v>3019</v>
      </c>
      <c r="AD184" s="1" t="s">
        <v>3019</v>
      </c>
      <c r="AE184" s="1" t="s">
        <v>3019</v>
      </c>
      <c r="AF184" s="1" t="s">
        <v>3019</v>
      </c>
      <c r="AH184" s="1" t="s">
        <v>3019</v>
      </c>
    </row>
    <row r="185" spans="1:34">
      <c r="A185" s="1">
        <v>2830</v>
      </c>
      <c r="B185" s="1" t="s">
        <v>5476</v>
      </c>
      <c r="C185" s="2" t="str">
        <f>IF(LEN(D185)&gt;0,D185&amp;"-"&amp;IF(E185&lt;10,"0","")&amp;E185,"")</f>
        <v>NC19-02</v>
      </c>
      <c r="D185" s="2" t="s">
        <v>7326</v>
      </c>
      <c r="E185" s="88">
        <v>2</v>
      </c>
      <c r="F185" s="2">
        <v>3</v>
      </c>
      <c r="G185" s="2" t="s">
        <v>16</v>
      </c>
      <c r="H185" s="1" t="s">
        <v>877</v>
      </c>
      <c r="I185" s="1" t="s">
        <v>11</v>
      </c>
      <c r="J185" s="1" t="s">
        <v>7325</v>
      </c>
      <c r="K185" s="1" t="s">
        <v>7113</v>
      </c>
      <c r="L185" s="1" t="s">
        <v>1653</v>
      </c>
      <c r="M185" s="1"/>
      <c r="N185" s="1" t="s">
        <v>878</v>
      </c>
      <c r="O185" s="1" t="s">
        <v>117</v>
      </c>
      <c r="P185" s="1" t="s">
        <v>11</v>
      </c>
      <c r="Q185" s="1">
        <v>2660</v>
      </c>
      <c r="R185" s="1" t="s">
        <v>5163</v>
      </c>
      <c r="S185" s="1" t="s">
        <v>877</v>
      </c>
      <c r="T185" s="1" t="s">
        <v>878</v>
      </c>
      <c r="V185" s="2" t="s">
        <v>16</v>
      </c>
      <c r="W185" s="2">
        <v>6</v>
      </c>
      <c r="X185" s="27" t="s">
        <v>6880</v>
      </c>
      <c r="Y185" s="2" t="s">
        <v>3019</v>
      </c>
      <c r="AA185" s="2" t="s">
        <v>3019</v>
      </c>
      <c r="AB185" s="2" t="s">
        <v>3019</v>
      </c>
      <c r="AC185" s="1" t="s">
        <v>3019</v>
      </c>
      <c r="AD185" s="1" t="s">
        <v>3019</v>
      </c>
      <c r="AE185" s="1" t="s">
        <v>3019</v>
      </c>
      <c r="AF185" s="1" t="s">
        <v>3019</v>
      </c>
      <c r="AH185" s="1" t="s">
        <v>3019</v>
      </c>
    </row>
    <row r="186" spans="1:34">
      <c r="A186" s="1">
        <v>2840</v>
      </c>
      <c r="B186" s="1" t="s">
        <v>5476</v>
      </c>
      <c r="C186" s="2" t="str">
        <f>IF(LEN(D186)&gt;0,D186&amp;"-"&amp;IF(E186&lt;10,"0","")&amp;E186,"")</f>
        <v>NC19-03</v>
      </c>
      <c r="D186" s="2" t="s">
        <v>7326</v>
      </c>
      <c r="E186" s="88">
        <v>3</v>
      </c>
      <c r="F186" s="2">
        <v>3</v>
      </c>
      <c r="G186" s="2" t="s">
        <v>16</v>
      </c>
      <c r="H186" s="1" t="s">
        <v>879</v>
      </c>
      <c r="I186" s="1" t="s">
        <v>11</v>
      </c>
      <c r="J186" s="1" t="s">
        <v>7325</v>
      </c>
      <c r="K186" s="1" t="s">
        <v>7114</v>
      </c>
      <c r="L186" s="1" t="s">
        <v>1653</v>
      </c>
      <c r="M186" s="1"/>
      <c r="N186" s="1" t="s">
        <v>880</v>
      </c>
      <c r="O186" s="1" t="s">
        <v>120</v>
      </c>
      <c r="P186" s="1" t="s">
        <v>11</v>
      </c>
      <c r="Q186" s="1">
        <v>2670</v>
      </c>
      <c r="R186" s="1" t="s">
        <v>5164</v>
      </c>
      <c r="S186" s="1" t="s">
        <v>879</v>
      </c>
      <c r="T186" s="1" t="s">
        <v>880</v>
      </c>
      <c r="V186" s="2" t="s">
        <v>16</v>
      </c>
      <c r="W186" s="2">
        <v>6</v>
      </c>
      <c r="X186" s="27" t="s">
        <v>6881</v>
      </c>
      <c r="Y186" s="2" t="s">
        <v>3019</v>
      </c>
      <c r="AA186" s="2" t="s">
        <v>3019</v>
      </c>
      <c r="AB186" s="2" t="s">
        <v>3019</v>
      </c>
      <c r="AC186" s="1" t="s">
        <v>3019</v>
      </c>
      <c r="AD186" s="1" t="s">
        <v>3019</v>
      </c>
      <c r="AE186" s="1" t="s">
        <v>3019</v>
      </c>
      <c r="AF186" s="1" t="s">
        <v>3019</v>
      </c>
      <c r="AH186" s="1" t="s">
        <v>3019</v>
      </c>
    </row>
    <row r="187" spans="1:34">
      <c r="A187" s="1">
        <v>2850</v>
      </c>
      <c r="B187" s="1" t="s">
        <v>5476</v>
      </c>
      <c r="C187" s="2" t="str">
        <f>IF(LEN(D187)&gt;0,D187&amp;"-"&amp;IF(E187&lt;10,"0","")&amp;E187,"")</f>
        <v>NC19-04</v>
      </c>
      <c r="D187" s="2" t="s">
        <v>7326</v>
      </c>
      <c r="E187" s="88">
        <v>4</v>
      </c>
      <c r="F187" s="2">
        <v>3</v>
      </c>
      <c r="G187" s="2" t="s">
        <v>16</v>
      </c>
      <c r="H187" s="1" t="s">
        <v>4123</v>
      </c>
      <c r="I187" s="1" t="s">
        <v>11</v>
      </c>
      <c r="J187" s="1" t="s">
        <v>7325</v>
      </c>
      <c r="K187" s="1" t="s">
        <v>7115</v>
      </c>
      <c r="L187" s="1" t="s">
        <v>1614</v>
      </c>
      <c r="M187" s="1"/>
      <c r="N187" s="1" t="s">
        <v>4124</v>
      </c>
      <c r="O187" s="1" t="s">
        <v>122</v>
      </c>
      <c r="P187" s="1" t="s">
        <v>11</v>
      </c>
      <c r="Q187" s="1">
        <v>2680</v>
      </c>
      <c r="R187" s="1" t="s">
        <v>5165</v>
      </c>
      <c r="S187" s="1" t="s">
        <v>4123</v>
      </c>
      <c r="T187" s="1" t="s">
        <v>4124</v>
      </c>
      <c r="V187" s="2" t="s">
        <v>16</v>
      </c>
      <c r="W187" s="2">
        <v>6</v>
      </c>
      <c r="X187" s="27" t="s">
        <v>6882</v>
      </c>
      <c r="Y187" s="2" t="s">
        <v>3019</v>
      </c>
      <c r="AA187" s="2" t="s">
        <v>3019</v>
      </c>
      <c r="AB187" s="2" t="s">
        <v>3019</v>
      </c>
      <c r="AC187" s="1" t="s">
        <v>3019</v>
      </c>
      <c r="AD187" s="1" t="s">
        <v>3019</v>
      </c>
      <c r="AE187" s="1" t="s">
        <v>3019</v>
      </c>
      <c r="AF187" s="1" t="s">
        <v>3019</v>
      </c>
      <c r="AH187" s="1" t="s">
        <v>3019</v>
      </c>
    </row>
    <row r="188" spans="1:34">
      <c r="A188" s="1">
        <v>2860</v>
      </c>
      <c r="B188" s="1" t="s">
        <v>5476</v>
      </c>
      <c r="C188" s="2" t="str">
        <f>IF(LEN(D188)&gt;0,D188&amp;"-"&amp;IF(E188&lt;10,"0","")&amp;E188,"")</f>
        <v>NC19-05</v>
      </c>
      <c r="D188" s="2" t="s">
        <v>7326</v>
      </c>
      <c r="E188" s="88">
        <v>5</v>
      </c>
      <c r="F188" s="2">
        <v>3</v>
      </c>
      <c r="G188" s="2" t="s">
        <v>16</v>
      </c>
      <c r="H188" s="1" t="s">
        <v>881</v>
      </c>
      <c r="I188" s="1" t="s">
        <v>11</v>
      </c>
      <c r="J188" s="1" t="s">
        <v>7325</v>
      </c>
      <c r="K188" s="1" t="s">
        <v>7234</v>
      </c>
      <c r="L188" s="1" t="s">
        <v>1614</v>
      </c>
      <c r="M188" s="1"/>
      <c r="N188" s="1" t="s">
        <v>882</v>
      </c>
      <c r="O188" s="1" t="s">
        <v>125</v>
      </c>
      <c r="P188" s="1" t="s">
        <v>11</v>
      </c>
      <c r="Q188" s="1">
        <v>2690</v>
      </c>
      <c r="R188" s="1" t="s">
        <v>5166</v>
      </c>
      <c r="S188" s="1" t="s">
        <v>881</v>
      </c>
      <c r="T188" s="1" t="s">
        <v>882</v>
      </c>
      <c r="V188" s="2" t="s">
        <v>16</v>
      </c>
      <c r="W188" s="2">
        <v>7</v>
      </c>
      <c r="X188" s="27" t="s">
        <v>6883</v>
      </c>
      <c r="Y188" s="2" t="s">
        <v>3019</v>
      </c>
      <c r="AA188" s="2" t="s">
        <v>3019</v>
      </c>
      <c r="AB188" s="2" t="s">
        <v>3019</v>
      </c>
      <c r="AC188" s="1" t="s">
        <v>3019</v>
      </c>
      <c r="AD188" s="1" t="s">
        <v>3019</v>
      </c>
      <c r="AE188" s="1" t="s">
        <v>3019</v>
      </c>
      <c r="AF188" s="1" t="s">
        <v>3019</v>
      </c>
      <c r="AH188" s="1" t="s">
        <v>3019</v>
      </c>
    </row>
    <row r="189" spans="1:34">
      <c r="A189" s="1">
        <v>2870</v>
      </c>
      <c r="B189" s="1" t="s">
        <v>5476</v>
      </c>
      <c r="C189" s="2" t="str">
        <f>IF(LEN(D189)&gt;0,D189&amp;"-"&amp;IF(E189&lt;10,"0","")&amp;E189,"")</f>
        <v>NC19-06</v>
      </c>
      <c r="D189" s="2" t="s">
        <v>7326</v>
      </c>
      <c r="E189" s="88">
        <v>6</v>
      </c>
      <c r="F189" s="2">
        <v>3</v>
      </c>
      <c r="G189" s="2" t="s">
        <v>16</v>
      </c>
      <c r="H189" s="1" t="s">
        <v>883</v>
      </c>
      <c r="I189" s="1" t="s">
        <v>11</v>
      </c>
      <c r="J189" s="1" t="s">
        <v>7325</v>
      </c>
      <c r="K189" s="1" t="s">
        <v>7235</v>
      </c>
      <c r="L189" s="1" t="s">
        <v>1614</v>
      </c>
      <c r="M189" s="1"/>
      <c r="N189" s="1" t="s">
        <v>884</v>
      </c>
      <c r="O189" s="1" t="s">
        <v>125</v>
      </c>
      <c r="P189" s="1" t="s">
        <v>11</v>
      </c>
      <c r="Q189" s="1">
        <v>2700</v>
      </c>
      <c r="R189" s="1" t="s">
        <v>5167</v>
      </c>
      <c r="S189" s="1" t="s">
        <v>883</v>
      </c>
      <c r="T189" s="1" t="s">
        <v>884</v>
      </c>
      <c r="V189" s="2" t="s">
        <v>16</v>
      </c>
      <c r="W189" s="2">
        <v>7</v>
      </c>
      <c r="X189" s="27" t="s">
        <v>6884</v>
      </c>
      <c r="Y189" s="2" t="s">
        <v>3019</v>
      </c>
      <c r="AA189" s="2" t="s">
        <v>3019</v>
      </c>
      <c r="AB189" s="2" t="s">
        <v>3019</v>
      </c>
      <c r="AC189" s="1" t="s">
        <v>3019</v>
      </c>
      <c r="AD189" s="1" t="s">
        <v>3019</v>
      </c>
      <c r="AE189" s="1" t="s">
        <v>3019</v>
      </c>
      <c r="AF189" s="1" t="s">
        <v>3019</v>
      </c>
      <c r="AH189" s="1" t="s">
        <v>3019</v>
      </c>
    </row>
    <row r="190" spans="1:34">
      <c r="A190" s="1">
        <v>2880</v>
      </c>
      <c r="B190" s="1" t="s">
        <v>5476</v>
      </c>
      <c r="C190" s="2" t="str">
        <f>IF(LEN(D190)&gt;0,D190&amp;"-"&amp;IF(E190&lt;10,"0","")&amp;E190,"")</f>
        <v>NC19-07</v>
      </c>
      <c r="D190" s="2" t="s">
        <v>7326</v>
      </c>
      <c r="E190" s="88">
        <v>7</v>
      </c>
      <c r="F190" s="2">
        <v>3</v>
      </c>
      <c r="G190" s="2" t="s">
        <v>16</v>
      </c>
      <c r="H190" s="1" t="s">
        <v>885</v>
      </c>
      <c r="I190" s="1" t="s">
        <v>11</v>
      </c>
      <c r="J190" s="1" t="s">
        <v>7325</v>
      </c>
      <c r="K190" s="1" t="s">
        <v>7244</v>
      </c>
      <c r="L190" s="1" t="s">
        <v>1614</v>
      </c>
      <c r="M190" s="1"/>
      <c r="N190" s="1" t="s">
        <v>886</v>
      </c>
      <c r="O190" s="1" t="s">
        <v>128</v>
      </c>
      <c r="P190" s="1" t="s">
        <v>11</v>
      </c>
      <c r="Q190" s="1">
        <v>2710</v>
      </c>
      <c r="R190" s="1" t="s">
        <v>5168</v>
      </c>
      <c r="S190" s="1" t="s">
        <v>885</v>
      </c>
      <c r="T190" s="1" t="s">
        <v>886</v>
      </c>
      <c r="V190" s="2" t="s">
        <v>16</v>
      </c>
      <c r="W190" s="2">
        <v>7</v>
      </c>
      <c r="X190" s="27" t="s">
        <v>6885</v>
      </c>
      <c r="Y190" s="2" t="s">
        <v>3019</v>
      </c>
      <c r="AA190" s="2" t="s">
        <v>3019</v>
      </c>
      <c r="AB190" s="2" t="s">
        <v>3019</v>
      </c>
      <c r="AC190" s="1" t="s">
        <v>3019</v>
      </c>
      <c r="AD190" s="1" t="s">
        <v>3019</v>
      </c>
      <c r="AE190" s="1" t="s">
        <v>3019</v>
      </c>
      <c r="AF190" s="1" t="s">
        <v>3019</v>
      </c>
      <c r="AH190" s="1" t="s">
        <v>3019</v>
      </c>
    </row>
    <row r="191" spans="1:34">
      <c r="A191" s="1">
        <v>2890</v>
      </c>
      <c r="B191" s="1" t="s">
        <v>5476</v>
      </c>
      <c r="C191" s="2" t="str">
        <f>IF(LEN(D191)&gt;0,D191&amp;"-"&amp;IF(E191&lt;10,"0","")&amp;E191,"")</f>
        <v>NC18-NC20</v>
      </c>
      <c r="D191" s="2" t="s">
        <v>7324</v>
      </c>
      <c r="E191" s="88" t="s">
        <v>7328</v>
      </c>
      <c r="F191" s="2">
        <v>2</v>
      </c>
      <c r="G191" s="2" t="s">
        <v>16</v>
      </c>
      <c r="H191" s="1" t="s">
        <v>5138</v>
      </c>
      <c r="I191" s="1" t="s">
        <v>19</v>
      </c>
      <c r="J191" s="1" t="s">
        <v>7426</v>
      </c>
      <c r="K191" s="1" t="s">
        <v>7116</v>
      </c>
      <c r="L191" s="1" t="s">
        <v>5780</v>
      </c>
      <c r="M191" s="1" t="s">
        <v>7327</v>
      </c>
      <c r="N191" s="1" t="s">
        <v>888</v>
      </c>
      <c r="O191" s="1" t="s">
        <v>129</v>
      </c>
      <c r="P191" s="1" t="s">
        <v>19</v>
      </c>
      <c r="Q191" s="1">
        <v>2720</v>
      </c>
      <c r="R191" s="1" t="s">
        <v>5169</v>
      </c>
      <c r="S191" s="1" t="s">
        <v>887</v>
      </c>
      <c r="T191" s="1" t="s">
        <v>888</v>
      </c>
      <c r="V191" s="2" t="s">
        <v>16</v>
      </c>
      <c r="W191" s="2">
        <v>5</v>
      </c>
      <c r="X191" s="27" t="s">
        <v>6886</v>
      </c>
      <c r="Y191" s="2" t="s">
        <v>3019</v>
      </c>
      <c r="AA191" s="2" t="s">
        <v>3019</v>
      </c>
      <c r="AB191" s="2" t="s">
        <v>3019</v>
      </c>
      <c r="AC191" s="1" t="s">
        <v>3019</v>
      </c>
      <c r="AD191" s="1" t="s">
        <v>3019</v>
      </c>
      <c r="AE191" s="1" t="s">
        <v>3019</v>
      </c>
      <c r="AF191" s="1" t="s">
        <v>3019</v>
      </c>
      <c r="AH191" s="1" t="s">
        <v>3019</v>
      </c>
    </row>
    <row r="192" spans="1:34">
      <c r="A192" s="1">
        <v>2900</v>
      </c>
      <c r="B192" s="1" t="s">
        <v>5476</v>
      </c>
      <c r="C192" s="2" t="str">
        <f>IF(LEN(D192)&gt;0,D192&amp;"-"&amp;IF(E192&lt;10,"0","")&amp;E192,"")</f>
        <v>NC20-01</v>
      </c>
      <c r="D192" s="2" t="s">
        <v>7328</v>
      </c>
      <c r="E192" s="88">
        <v>1</v>
      </c>
      <c r="F192" s="2">
        <v>3</v>
      </c>
      <c r="G192" s="2" t="s">
        <v>16</v>
      </c>
      <c r="H192" s="1" t="s">
        <v>889</v>
      </c>
      <c r="I192" s="1" t="s">
        <v>11</v>
      </c>
      <c r="J192" s="1" t="s">
        <v>7327</v>
      </c>
      <c r="K192" s="1" t="s">
        <v>7117</v>
      </c>
      <c r="L192" s="1" t="s">
        <v>1614</v>
      </c>
      <c r="M192" s="1"/>
      <c r="N192" s="1" t="s">
        <v>890</v>
      </c>
      <c r="O192" s="1" t="s">
        <v>130</v>
      </c>
      <c r="P192" s="1" t="s">
        <v>11</v>
      </c>
      <c r="Q192" s="1">
        <v>2730</v>
      </c>
      <c r="R192" s="1" t="s">
        <v>5170</v>
      </c>
      <c r="S192" s="1" t="s">
        <v>889</v>
      </c>
      <c r="T192" s="1" t="s">
        <v>890</v>
      </c>
      <c r="V192" s="2" t="s">
        <v>16</v>
      </c>
      <c r="W192" s="2">
        <v>6</v>
      </c>
      <c r="X192" s="27" t="s">
        <v>6887</v>
      </c>
      <c r="Y192" s="2" t="s">
        <v>3019</v>
      </c>
      <c r="AA192" s="2" t="s">
        <v>3019</v>
      </c>
      <c r="AB192" s="2" t="s">
        <v>3019</v>
      </c>
      <c r="AC192" s="1" t="s">
        <v>3019</v>
      </c>
      <c r="AD192" s="1" t="s">
        <v>3019</v>
      </c>
      <c r="AE192" s="1" t="s">
        <v>3019</v>
      </c>
      <c r="AF192" s="1" t="s">
        <v>3019</v>
      </c>
      <c r="AH192" s="1" t="s">
        <v>3019</v>
      </c>
    </row>
    <row r="193" spans="1:34">
      <c r="A193" s="1">
        <v>2910</v>
      </c>
      <c r="B193" s="1" t="s">
        <v>5476</v>
      </c>
      <c r="C193" s="2" t="str">
        <f>IF(LEN(D193)&gt;0,D193&amp;"-"&amp;IF(E193&lt;10,"0","")&amp;E193,"")</f>
        <v>NC20-02</v>
      </c>
      <c r="D193" s="2" t="s">
        <v>7328</v>
      </c>
      <c r="E193" s="88">
        <v>2</v>
      </c>
      <c r="F193" s="2">
        <v>3</v>
      </c>
      <c r="G193" s="2" t="s">
        <v>16</v>
      </c>
      <c r="H193" s="1" t="s">
        <v>891</v>
      </c>
      <c r="I193" s="1" t="s">
        <v>11</v>
      </c>
      <c r="J193" s="1" t="s">
        <v>7327</v>
      </c>
      <c r="K193" s="1" t="s">
        <v>7118</v>
      </c>
      <c r="L193" s="1" t="s">
        <v>1653</v>
      </c>
      <c r="M193" s="1"/>
      <c r="N193" s="1" t="s">
        <v>892</v>
      </c>
      <c r="O193" s="1" t="s">
        <v>131</v>
      </c>
      <c r="P193" s="1" t="s">
        <v>11</v>
      </c>
      <c r="Q193" s="1">
        <v>2740</v>
      </c>
      <c r="R193" s="1" t="s">
        <v>5171</v>
      </c>
      <c r="S193" s="1" t="s">
        <v>891</v>
      </c>
      <c r="T193" s="1" t="s">
        <v>892</v>
      </c>
      <c r="V193" s="2" t="s">
        <v>16</v>
      </c>
      <c r="W193" s="2">
        <v>6</v>
      </c>
      <c r="X193" s="27" t="s">
        <v>6888</v>
      </c>
      <c r="Y193" s="2" t="s">
        <v>3019</v>
      </c>
      <c r="AA193" s="2" t="s">
        <v>3019</v>
      </c>
      <c r="AB193" s="2" t="s">
        <v>3019</v>
      </c>
      <c r="AC193" s="1" t="s">
        <v>3019</v>
      </c>
      <c r="AD193" s="1" t="s">
        <v>3019</v>
      </c>
      <c r="AE193" s="1" t="s">
        <v>3019</v>
      </c>
      <c r="AF193" s="1" t="s">
        <v>3019</v>
      </c>
      <c r="AH193" s="1" t="s">
        <v>3019</v>
      </c>
    </row>
    <row r="194" spans="1:34">
      <c r="A194" s="1">
        <v>2920</v>
      </c>
      <c r="B194" s="1" t="s">
        <v>5476</v>
      </c>
      <c r="C194" s="2" t="str">
        <f>IF(LEN(D194)&gt;0,D194&amp;"-"&amp;IF(E194&lt;10,"0","")&amp;E194,"")</f>
        <v>NC20-03</v>
      </c>
      <c r="D194" s="2" t="s">
        <v>7328</v>
      </c>
      <c r="E194" s="88">
        <v>3</v>
      </c>
      <c r="F194" s="2">
        <v>3</v>
      </c>
      <c r="G194" s="2" t="s">
        <v>16</v>
      </c>
      <c r="H194" s="1" t="s">
        <v>893</v>
      </c>
      <c r="I194" s="1" t="s">
        <v>11</v>
      </c>
      <c r="J194" s="1" t="s">
        <v>7327</v>
      </c>
      <c r="K194" s="1" t="s">
        <v>7119</v>
      </c>
      <c r="L194" s="1" t="s">
        <v>1653</v>
      </c>
      <c r="M194" s="1"/>
      <c r="N194" s="1" t="s">
        <v>894</v>
      </c>
      <c r="O194" s="1" t="s">
        <v>132</v>
      </c>
      <c r="P194" s="1" t="s">
        <v>11</v>
      </c>
      <c r="Q194" s="1">
        <v>2750</v>
      </c>
      <c r="R194" s="1" t="s">
        <v>5172</v>
      </c>
      <c r="S194" s="1" t="s">
        <v>893</v>
      </c>
      <c r="T194" s="1" t="s">
        <v>894</v>
      </c>
      <c r="V194" s="2" t="s">
        <v>16</v>
      </c>
      <c r="W194" s="2">
        <v>6</v>
      </c>
      <c r="X194" s="27" t="s">
        <v>6889</v>
      </c>
      <c r="Y194" s="2" t="s">
        <v>3019</v>
      </c>
      <c r="AA194" s="2" t="s">
        <v>3019</v>
      </c>
      <c r="AB194" s="2" t="s">
        <v>3019</v>
      </c>
      <c r="AC194" s="1" t="s">
        <v>3019</v>
      </c>
      <c r="AD194" s="1" t="s">
        <v>3019</v>
      </c>
      <c r="AE194" s="1" t="s">
        <v>3019</v>
      </c>
      <c r="AF194" s="1" t="s">
        <v>3019</v>
      </c>
      <c r="AH194" s="1" t="s">
        <v>3019</v>
      </c>
    </row>
    <row r="195" spans="1:34">
      <c r="A195" s="1">
        <v>2930</v>
      </c>
      <c r="B195" s="1" t="s">
        <v>5476</v>
      </c>
      <c r="C195" s="2" t="str">
        <f>IF(LEN(D195)&gt;0,D195&amp;"-"&amp;IF(E195&lt;10,"0","")&amp;E195,"")</f>
        <v>NC20-04</v>
      </c>
      <c r="D195" s="2" t="s">
        <v>7328</v>
      </c>
      <c r="E195" s="88">
        <v>4</v>
      </c>
      <c r="F195" s="2">
        <v>3</v>
      </c>
      <c r="G195" s="2" t="s">
        <v>16</v>
      </c>
      <c r="H195" s="1" t="s">
        <v>895</v>
      </c>
      <c r="I195" s="1" t="s">
        <v>11</v>
      </c>
      <c r="J195" s="1" t="s">
        <v>7327</v>
      </c>
      <c r="K195" s="1" t="s">
        <v>7120</v>
      </c>
      <c r="L195" s="1" t="s">
        <v>1653</v>
      </c>
      <c r="M195" s="1"/>
      <c r="N195" s="1" t="s">
        <v>896</v>
      </c>
      <c r="O195" s="1" t="s">
        <v>134</v>
      </c>
      <c r="P195" s="1" t="s">
        <v>11</v>
      </c>
      <c r="Q195" s="1">
        <v>2760</v>
      </c>
      <c r="R195" s="1" t="s">
        <v>5173</v>
      </c>
      <c r="S195" s="1" t="s">
        <v>895</v>
      </c>
      <c r="T195" s="1" t="s">
        <v>896</v>
      </c>
      <c r="V195" s="2" t="s">
        <v>16</v>
      </c>
      <c r="W195" s="2">
        <v>6</v>
      </c>
      <c r="X195" s="27" t="s">
        <v>6890</v>
      </c>
      <c r="Y195" s="2" t="s">
        <v>3019</v>
      </c>
      <c r="AA195" s="2" t="s">
        <v>3019</v>
      </c>
      <c r="AB195" s="2" t="s">
        <v>3019</v>
      </c>
      <c r="AC195" s="1" t="s">
        <v>3019</v>
      </c>
      <c r="AD195" s="1" t="s">
        <v>3019</v>
      </c>
      <c r="AE195" s="1" t="s">
        <v>3019</v>
      </c>
      <c r="AF195" s="1" t="s">
        <v>3019</v>
      </c>
      <c r="AH195" s="1" t="s">
        <v>3019</v>
      </c>
    </row>
    <row r="196" spans="1:34">
      <c r="A196" s="1">
        <v>2940</v>
      </c>
      <c r="B196" s="1" t="s">
        <v>5476</v>
      </c>
      <c r="C196" s="2" t="str">
        <f>IF(LEN(D196)&gt;0,D196&amp;"-"&amp;IF(E196&lt;10,"0","")&amp;E196,"")</f>
        <v>NC20-05</v>
      </c>
      <c r="D196" s="2" t="s">
        <v>7328</v>
      </c>
      <c r="E196" s="88">
        <v>5</v>
      </c>
      <c r="F196" s="2">
        <v>3</v>
      </c>
      <c r="G196" s="2" t="s">
        <v>21</v>
      </c>
      <c r="H196" s="1" t="s">
        <v>897</v>
      </c>
      <c r="I196" s="1" t="s">
        <v>11</v>
      </c>
      <c r="J196" s="1" t="s">
        <v>7327</v>
      </c>
      <c r="K196" s="1" t="s">
        <v>7123</v>
      </c>
      <c r="L196" s="1" t="s">
        <v>1614</v>
      </c>
      <c r="M196" s="1"/>
      <c r="N196" s="1" t="s">
        <v>898</v>
      </c>
      <c r="O196" s="1" t="s">
        <v>136</v>
      </c>
      <c r="P196" s="1" t="s">
        <v>11</v>
      </c>
      <c r="Q196" s="1">
        <v>2770</v>
      </c>
      <c r="R196" s="1" t="s">
        <v>5174</v>
      </c>
      <c r="S196" s="1" t="s">
        <v>897</v>
      </c>
      <c r="T196" s="1" t="s">
        <v>898</v>
      </c>
      <c r="V196" s="2" t="s">
        <v>21</v>
      </c>
      <c r="W196" s="2">
        <v>6</v>
      </c>
      <c r="X196" s="27" t="s">
        <v>6891</v>
      </c>
      <c r="Y196" s="2" t="s">
        <v>3019</v>
      </c>
      <c r="AA196" s="2" t="s">
        <v>3019</v>
      </c>
      <c r="AB196" s="2" t="s">
        <v>3019</v>
      </c>
      <c r="AC196" s="1" t="s">
        <v>3019</v>
      </c>
      <c r="AD196" s="1" t="s">
        <v>3019</v>
      </c>
      <c r="AE196" s="1" t="s">
        <v>3019</v>
      </c>
      <c r="AF196" s="1" t="s">
        <v>3019</v>
      </c>
      <c r="AH196" s="1" t="s">
        <v>3019</v>
      </c>
    </row>
    <row r="197" spans="1:34">
      <c r="A197" s="1">
        <v>2950</v>
      </c>
      <c r="B197" s="1" t="s">
        <v>5476</v>
      </c>
      <c r="C197" s="2" t="str">
        <f>IF(LEN(D197)&gt;0,D197&amp;"-"&amp;IF(E197&lt;10,"0","")&amp;E197,"")</f>
        <v>NC00-NC21</v>
      </c>
      <c r="D197" s="2" t="s">
        <v>7295</v>
      </c>
      <c r="E197" s="88" t="s">
        <v>7329</v>
      </c>
      <c r="F197" s="2">
        <v>1</v>
      </c>
      <c r="G197" s="2" t="s">
        <v>16</v>
      </c>
      <c r="H197" s="1" t="s">
        <v>2034</v>
      </c>
      <c r="I197" s="1" t="s">
        <v>19</v>
      </c>
      <c r="J197" s="1" t="s">
        <v>1583</v>
      </c>
      <c r="K197" s="1" t="s">
        <v>7143</v>
      </c>
      <c r="L197" s="1" t="s">
        <v>5780</v>
      </c>
      <c r="M197" s="1" t="s">
        <v>7427</v>
      </c>
      <c r="N197" s="1" t="s">
        <v>900</v>
      </c>
      <c r="O197" s="1" t="s">
        <v>164</v>
      </c>
      <c r="P197" s="1" t="s">
        <v>19</v>
      </c>
      <c r="Q197" s="1">
        <v>2810</v>
      </c>
      <c r="R197" s="1" t="s">
        <v>5178</v>
      </c>
      <c r="S197" s="1" t="s">
        <v>899</v>
      </c>
      <c r="T197" s="1" t="s">
        <v>900</v>
      </c>
      <c r="V197" s="2" t="s">
        <v>16</v>
      </c>
      <c r="W197" s="2">
        <v>4</v>
      </c>
      <c r="X197" s="27" t="s">
        <v>6895</v>
      </c>
      <c r="Y197" s="2" t="s">
        <v>3019</v>
      </c>
      <c r="AA197" s="2" t="s">
        <v>3019</v>
      </c>
      <c r="AB197" s="2" t="s">
        <v>3019</v>
      </c>
      <c r="AC197" s="1" t="s">
        <v>3019</v>
      </c>
      <c r="AD197" s="1" t="s">
        <v>3019</v>
      </c>
      <c r="AE197" s="1" t="s">
        <v>3019</v>
      </c>
      <c r="AF197" s="1" t="s">
        <v>3019</v>
      </c>
      <c r="AH197" s="1" t="s">
        <v>3019</v>
      </c>
    </row>
    <row r="198" spans="1:34">
      <c r="A198" s="1">
        <v>2960</v>
      </c>
      <c r="B198" s="1" t="s">
        <v>5476</v>
      </c>
      <c r="C198" s="2" t="str">
        <f>IF(LEN(D198)&gt;0,D198&amp;"-"&amp;IF(E198&lt;10,"0","")&amp;E198,"")</f>
        <v>NC21-01</v>
      </c>
      <c r="D198" s="2" t="s">
        <v>7329</v>
      </c>
      <c r="E198" s="88">
        <v>1</v>
      </c>
      <c r="F198" s="2">
        <v>2</v>
      </c>
      <c r="G198" s="2" t="s">
        <v>16</v>
      </c>
      <c r="H198" s="1" t="s">
        <v>4125</v>
      </c>
      <c r="I198" s="1" t="s">
        <v>11</v>
      </c>
      <c r="J198" s="1" t="s">
        <v>7427</v>
      </c>
      <c r="K198" s="1" t="s">
        <v>1074</v>
      </c>
      <c r="L198" s="1" t="s">
        <v>1614</v>
      </c>
      <c r="M198" s="1"/>
      <c r="N198" s="1" t="s">
        <v>4126</v>
      </c>
      <c r="O198" s="1" t="s">
        <v>104</v>
      </c>
      <c r="P198" s="1" t="s">
        <v>11</v>
      </c>
      <c r="Q198" s="1">
        <v>2820</v>
      </c>
      <c r="R198" s="1" t="s">
        <v>5179</v>
      </c>
      <c r="S198" s="1" t="s">
        <v>4125</v>
      </c>
      <c r="T198" s="1" t="s">
        <v>4126</v>
      </c>
      <c r="V198" s="2" t="s">
        <v>16</v>
      </c>
      <c r="W198" s="2">
        <v>5</v>
      </c>
      <c r="X198" s="27" t="s">
        <v>6896</v>
      </c>
      <c r="Y198" s="2" t="s">
        <v>3019</v>
      </c>
      <c r="AA198" s="2" t="s">
        <v>3019</v>
      </c>
      <c r="AB198" s="2" t="s">
        <v>3019</v>
      </c>
      <c r="AC198" s="1" t="s">
        <v>3019</v>
      </c>
      <c r="AD198" s="1" t="s">
        <v>3019</v>
      </c>
      <c r="AE198" s="1" t="s">
        <v>3019</v>
      </c>
      <c r="AF198" s="1" t="s">
        <v>3019</v>
      </c>
      <c r="AH198" s="1" t="s">
        <v>3019</v>
      </c>
    </row>
    <row r="199" spans="1:34">
      <c r="A199" s="1">
        <v>2970</v>
      </c>
      <c r="B199" s="1" t="s">
        <v>5476</v>
      </c>
      <c r="C199" s="2" t="str">
        <f>IF(LEN(D199)&gt;0,D199&amp;"-"&amp;IF(E199&lt;10,"0","")&amp;E199,"")</f>
        <v>NC21-02</v>
      </c>
      <c r="D199" s="2" t="s">
        <v>7329</v>
      </c>
      <c r="E199" s="88">
        <v>2</v>
      </c>
      <c r="F199" s="2">
        <v>2</v>
      </c>
      <c r="G199" s="2" t="s">
        <v>16</v>
      </c>
      <c r="H199" s="1" t="s">
        <v>4127</v>
      </c>
      <c r="I199" s="1" t="s">
        <v>11</v>
      </c>
      <c r="J199" s="1" t="s">
        <v>7427</v>
      </c>
      <c r="K199" s="1" t="s">
        <v>7107</v>
      </c>
      <c r="L199" s="1" t="s">
        <v>1614</v>
      </c>
      <c r="M199" s="1"/>
      <c r="N199" s="1" t="s">
        <v>4128</v>
      </c>
      <c r="O199" s="1" t="s">
        <v>107</v>
      </c>
      <c r="P199" s="1" t="s">
        <v>11</v>
      </c>
      <c r="Q199" s="1">
        <v>2830</v>
      </c>
      <c r="R199" s="1" t="s">
        <v>5180</v>
      </c>
      <c r="S199" s="1" t="s">
        <v>4127</v>
      </c>
      <c r="T199" s="1" t="s">
        <v>4128</v>
      </c>
      <c r="V199" s="2" t="s">
        <v>16</v>
      </c>
      <c r="W199" s="2">
        <v>5</v>
      </c>
      <c r="X199" s="27" t="s">
        <v>6897</v>
      </c>
      <c r="Y199" s="2" t="s">
        <v>3019</v>
      </c>
      <c r="AA199" s="2" t="s">
        <v>3019</v>
      </c>
      <c r="AB199" s="2" t="s">
        <v>3019</v>
      </c>
      <c r="AC199" s="1" t="s">
        <v>3019</v>
      </c>
      <c r="AD199" s="1" t="s">
        <v>3019</v>
      </c>
      <c r="AE199" s="1" t="s">
        <v>3019</v>
      </c>
      <c r="AF199" s="1" t="s">
        <v>3019</v>
      </c>
      <c r="AH199" s="1" t="s">
        <v>3019</v>
      </c>
    </row>
    <row r="200" spans="1:34">
      <c r="A200" s="1">
        <v>2980</v>
      </c>
      <c r="B200" s="1" t="s">
        <v>5476</v>
      </c>
      <c r="C200" s="2" t="str">
        <f>IF(LEN(D200)&gt;0,D200&amp;"-"&amp;IF(E200&lt;10,"0","")&amp;E200,"")</f>
        <v>NC21-03</v>
      </c>
      <c r="D200" s="2" t="s">
        <v>7329</v>
      </c>
      <c r="E200" s="88">
        <v>3</v>
      </c>
      <c r="F200" s="2">
        <v>2</v>
      </c>
      <c r="G200" s="2" t="s">
        <v>16</v>
      </c>
      <c r="H200" s="1" t="s">
        <v>901</v>
      </c>
      <c r="I200" s="1" t="s">
        <v>11</v>
      </c>
      <c r="J200" s="1" t="s">
        <v>7427</v>
      </c>
      <c r="K200" s="1" t="s">
        <v>7084</v>
      </c>
      <c r="L200" s="1" t="s">
        <v>1653</v>
      </c>
      <c r="M200" s="1"/>
      <c r="N200" s="1" t="s">
        <v>902</v>
      </c>
      <c r="O200" s="1" t="s">
        <v>110</v>
      </c>
      <c r="P200" s="1" t="s">
        <v>11</v>
      </c>
      <c r="Q200" s="1">
        <v>2840</v>
      </c>
      <c r="R200" s="1" t="s">
        <v>5181</v>
      </c>
      <c r="S200" s="1" t="s">
        <v>901</v>
      </c>
      <c r="T200" s="1" t="s">
        <v>902</v>
      </c>
      <c r="V200" s="2" t="s">
        <v>21</v>
      </c>
      <c r="W200" s="2">
        <v>5</v>
      </c>
      <c r="X200" s="27" t="s">
        <v>6898</v>
      </c>
      <c r="Y200" s="2" t="s">
        <v>3019</v>
      </c>
      <c r="AA200" s="2" t="s">
        <v>3019</v>
      </c>
      <c r="AB200" s="2" t="s">
        <v>3019</v>
      </c>
      <c r="AC200" s="1" t="s">
        <v>3019</v>
      </c>
      <c r="AD200" s="1" t="s">
        <v>3019</v>
      </c>
      <c r="AE200" s="1" t="s">
        <v>3019</v>
      </c>
      <c r="AF200" s="1" t="s">
        <v>3019</v>
      </c>
      <c r="AH200" s="1" t="s">
        <v>3019</v>
      </c>
    </row>
    <row r="201" spans="1:34">
      <c r="A201" s="1">
        <v>2990</v>
      </c>
      <c r="B201" s="1" t="s">
        <v>5476</v>
      </c>
      <c r="C201" s="2" t="str">
        <f>IF(LEN(D201)&gt;0,D201&amp;"-"&amp;IF(E201&lt;10,"0","")&amp;E201,"")</f>
        <v>NC21-NC22</v>
      </c>
      <c r="D201" s="2" t="s">
        <v>7329</v>
      </c>
      <c r="E201" s="88" t="s">
        <v>7331</v>
      </c>
      <c r="F201" s="2">
        <v>2</v>
      </c>
      <c r="G201" s="2" t="s">
        <v>16</v>
      </c>
      <c r="H201" s="1" t="s">
        <v>5139</v>
      </c>
      <c r="I201" s="1" t="s">
        <v>19</v>
      </c>
      <c r="J201" s="1" t="s">
        <v>7427</v>
      </c>
      <c r="K201" s="1" t="s">
        <v>7112</v>
      </c>
      <c r="L201" s="1" t="s">
        <v>5780</v>
      </c>
      <c r="M201" s="1" t="s">
        <v>7330</v>
      </c>
      <c r="N201" s="1" t="s">
        <v>167</v>
      </c>
      <c r="O201" s="1" t="s">
        <v>112</v>
      </c>
      <c r="P201" s="1" t="s">
        <v>19</v>
      </c>
      <c r="Q201" s="1">
        <v>2850</v>
      </c>
      <c r="R201" s="1" t="s">
        <v>5182</v>
      </c>
      <c r="S201" s="1" t="s">
        <v>166</v>
      </c>
      <c r="T201" s="1" t="s">
        <v>167</v>
      </c>
      <c r="V201" s="2" t="s">
        <v>16</v>
      </c>
      <c r="W201" s="2">
        <v>5</v>
      </c>
      <c r="X201" s="27" t="s">
        <v>6899</v>
      </c>
      <c r="Y201" s="2" t="s">
        <v>3019</v>
      </c>
      <c r="AA201" s="2" t="s">
        <v>3019</v>
      </c>
      <c r="AB201" s="2" t="s">
        <v>3019</v>
      </c>
      <c r="AC201" s="1" t="s">
        <v>3019</v>
      </c>
      <c r="AD201" s="1" t="s">
        <v>3019</v>
      </c>
      <c r="AE201" s="1" t="s">
        <v>3019</v>
      </c>
      <c r="AF201" s="1" t="s">
        <v>3019</v>
      </c>
      <c r="AH201" s="1" t="s">
        <v>3019</v>
      </c>
    </row>
    <row r="202" spans="1:34">
      <c r="A202" s="1">
        <v>3000</v>
      </c>
      <c r="B202" s="1" t="s">
        <v>5476</v>
      </c>
      <c r="C202" s="2" t="str">
        <f>IF(LEN(D202)&gt;0,D202&amp;"-"&amp;IF(E202&lt;10,"0","")&amp;E202,"")</f>
        <v>NC22-01</v>
      </c>
      <c r="D202" s="2" t="s">
        <v>7331</v>
      </c>
      <c r="E202" s="88">
        <v>1</v>
      </c>
      <c r="F202" s="2">
        <v>3</v>
      </c>
      <c r="G202" s="2" t="s">
        <v>16</v>
      </c>
      <c r="H202" s="1" t="s">
        <v>4129</v>
      </c>
      <c r="I202" s="1" t="s">
        <v>11</v>
      </c>
      <c r="J202" s="1" t="s">
        <v>7330</v>
      </c>
      <c r="K202" s="1" t="s">
        <v>1074</v>
      </c>
      <c r="L202" s="1" t="s">
        <v>1614</v>
      </c>
      <c r="M202" s="1"/>
      <c r="N202" s="1" t="s">
        <v>4130</v>
      </c>
      <c r="O202" s="1" t="s">
        <v>115</v>
      </c>
      <c r="P202" s="1" t="s">
        <v>11</v>
      </c>
      <c r="Q202" s="1">
        <v>2860</v>
      </c>
      <c r="R202" s="1" t="s">
        <v>5183</v>
      </c>
      <c r="S202" s="1" t="s">
        <v>4129</v>
      </c>
      <c r="T202" s="1" t="s">
        <v>4130</v>
      </c>
      <c r="V202" s="2" t="s">
        <v>16</v>
      </c>
      <c r="W202" s="2">
        <v>6</v>
      </c>
      <c r="X202" s="27" t="s">
        <v>6900</v>
      </c>
      <c r="Y202" s="2" t="s">
        <v>3019</v>
      </c>
      <c r="AA202" s="2" t="s">
        <v>3019</v>
      </c>
      <c r="AB202" s="2" t="s">
        <v>3019</v>
      </c>
      <c r="AC202" s="1" t="s">
        <v>3019</v>
      </c>
      <c r="AD202" s="1" t="s">
        <v>3019</v>
      </c>
      <c r="AE202" s="1" t="s">
        <v>3019</v>
      </c>
      <c r="AF202" s="1" t="s">
        <v>3019</v>
      </c>
      <c r="AH202" s="1" t="s">
        <v>3019</v>
      </c>
    </row>
    <row r="203" spans="1:34">
      <c r="A203" s="1">
        <v>3010</v>
      </c>
      <c r="B203" s="1" t="s">
        <v>5476</v>
      </c>
      <c r="C203" s="2" t="str">
        <f>IF(LEN(D203)&gt;0,D203&amp;"-"&amp;IF(E203&lt;10,"0","")&amp;E203,"")</f>
        <v>NC22-02</v>
      </c>
      <c r="D203" s="2" t="s">
        <v>7331</v>
      </c>
      <c r="E203" s="88">
        <v>2</v>
      </c>
      <c r="F203" s="2">
        <v>3</v>
      </c>
      <c r="G203" s="2" t="s">
        <v>16</v>
      </c>
      <c r="H203" s="1" t="s">
        <v>903</v>
      </c>
      <c r="I203" s="1" t="s">
        <v>11</v>
      </c>
      <c r="J203" s="1" t="s">
        <v>7330</v>
      </c>
      <c r="K203" s="1" t="s">
        <v>7113</v>
      </c>
      <c r="L203" s="1" t="s">
        <v>1653</v>
      </c>
      <c r="M203" s="1"/>
      <c r="N203" s="1" t="s">
        <v>904</v>
      </c>
      <c r="O203" s="1" t="s">
        <v>117</v>
      </c>
      <c r="P203" s="1" t="s">
        <v>11</v>
      </c>
      <c r="Q203" s="1">
        <v>2870</v>
      </c>
      <c r="R203" s="1" t="s">
        <v>5184</v>
      </c>
      <c r="S203" s="1" t="s">
        <v>903</v>
      </c>
      <c r="T203" s="1" t="s">
        <v>904</v>
      </c>
      <c r="V203" s="2" t="s">
        <v>16</v>
      </c>
      <c r="W203" s="2">
        <v>6</v>
      </c>
      <c r="X203" s="27" t="s">
        <v>6901</v>
      </c>
      <c r="Y203" s="2" t="s">
        <v>3019</v>
      </c>
      <c r="AA203" s="2" t="s">
        <v>3019</v>
      </c>
      <c r="AB203" s="2" t="s">
        <v>3019</v>
      </c>
      <c r="AC203" s="1" t="s">
        <v>3019</v>
      </c>
      <c r="AD203" s="1" t="s">
        <v>3019</v>
      </c>
      <c r="AE203" s="1" t="s">
        <v>3019</v>
      </c>
      <c r="AF203" s="1" t="s">
        <v>3019</v>
      </c>
      <c r="AH203" s="1" t="s">
        <v>3019</v>
      </c>
    </row>
    <row r="204" spans="1:34">
      <c r="A204" s="1">
        <v>3020</v>
      </c>
      <c r="B204" s="1" t="s">
        <v>5476</v>
      </c>
      <c r="C204" s="2" t="str">
        <f>IF(LEN(D204)&gt;0,D204&amp;"-"&amp;IF(E204&lt;10,"0","")&amp;E204,"")</f>
        <v>NC22-03</v>
      </c>
      <c r="D204" s="2" t="s">
        <v>7331</v>
      </c>
      <c r="E204" s="88">
        <v>3</v>
      </c>
      <c r="F204" s="2">
        <v>3</v>
      </c>
      <c r="G204" s="2" t="s">
        <v>16</v>
      </c>
      <c r="H204" s="1" t="s">
        <v>905</v>
      </c>
      <c r="I204" s="1" t="s">
        <v>11</v>
      </c>
      <c r="J204" s="1" t="s">
        <v>7330</v>
      </c>
      <c r="K204" s="1" t="s">
        <v>7114</v>
      </c>
      <c r="L204" s="1" t="s">
        <v>1653</v>
      </c>
      <c r="M204" s="1"/>
      <c r="N204" s="1" t="s">
        <v>906</v>
      </c>
      <c r="O204" s="1" t="s">
        <v>120</v>
      </c>
      <c r="P204" s="1" t="s">
        <v>11</v>
      </c>
      <c r="Q204" s="1">
        <v>2880</v>
      </c>
      <c r="R204" s="1" t="s">
        <v>5185</v>
      </c>
      <c r="S204" s="1" t="s">
        <v>905</v>
      </c>
      <c r="T204" s="1" t="s">
        <v>906</v>
      </c>
      <c r="V204" s="2" t="s">
        <v>16</v>
      </c>
      <c r="W204" s="2">
        <v>6</v>
      </c>
      <c r="X204" s="27" t="s">
        <v>6902</v>
      </c>
      <c r="Y204" s="2" t="s">
        <v>3019</v>
      </c>
      <c r="AA204" s="2" t="s">
        <v>3019</v>
      </c>
      <c r="AB204" s="2" t="s">
        <v>3019</v>
      </c>
      <c r="AC204" s="1" t="s">
        <v>3019</v>
      </c>
      <c r="AD204" s="1" t="s">
        <v>3019</v>
      </c>
      <c r="AE204" s="1" t="s">
        <v>3019</v>
      </c>
      <c r="AF204" s="1" t="s">
        <v>3019</v>
      </c>
      <c r="AH204" s="1" t="s">
        <v>3019</v>
      </c>
    </row>
    <row r="205" spans="1:34">
      <c r="A205" s="1">
        <v>3030</v>
      </c>
      <c r="B205" s="1" t="s">
        <v>5476</v>
      </c>
      <c r="C205" s="2" t="str">
        <f>IF(LEN(D205)&gt;0,D205&amp;"-"&amp;IF(E205&lt;10,"0","")&amp;E205,"")</f>
        <v>NC22-04</v>
      </c>
      <c r="D205" s="2" t="s">
        <v>7331</v>
      </c>
      <c r="E205" s="88">
        <v>4</v>
      </c>
      <c r="F205" s="2">
        <v>3</v>
      </c>
      <c r="G205" s="2" t="s">
        <v>16</v>
      </c>
      <c r="H205" s="1" t="s">
        <v>4131</v>
      </c>
      <c r="I205" s="1" t="s">
        <v>11</v>
      </c>
      <c r="J205" s="1" t="s">
        <v>7330</v>
      </c>
      <c r="K205" s="1" t="s">
        <v>7115</v>
      </c>
      <c r="L205" s="1" t="s">
        <v>1614</v>
      </c>
      <c r="M205" s="1"/>
      <c r="N205" s="1" t="s">
        <v>4132</v>
      </c>
      <c r="O205" s="1" t="s">
        <v>122</v>
      </c>
      <c r="P205" s="1" t="s">
        <v>11</v>
      </c>
      <c r="Q205" s="1">
        <v>2890</v>
      </c>
      <c r="R205" s="1" t="s">
        <v>5186</v>
      </c>
      <c r="S205" s="1" t="s">
        <v>4131</v>
      </c>
      <c r="T205" s="1" t="s">
        <v>4132</v>
      </c>
      <c r="V205" s="2" t="s">
        <v>16</v>
      </c>
      <c r="W205" s="2">
        <v>6</v>
      </c>
      <c r="X205" s="27" t="s">
        <v>6903</v>
      </c>
      <c r="Y205" s="2" t="s">
        <v>3019</v>
      </c>
      <c r="AA205" s="2" t="s">
        <v>3019</v>
      </c>
      <c r="AB205" s="2" t="s">
        <v>3019</v>
      </c>
      <c r="AC205" s="1" t="s">
        <v>3019</v>
      </c>
      <c r="AD205" s="1" t="s">
        <v>3019</v>
      </c>
      <c r="AE205" s="1" t="s">
        <v>3019</v>
      </c>
      <c r="AF205" s="1" t="s">
        <v>3019</v>
      </c>
      <c r="AH205" s="1" t="s">
        <v>3019</v>
      </c>
    </row>
    <row r="206" spans="1:34">
      <c r="A206" s="1">
        <v>3040</v>
      </c>
      <c r="B206" s="1" t="s">
        <v>5476</v>
      </c>
      <c r="C206" s="2" t="str">
        <f>IF(LEN(D206)&gt;0,D206&amp;"-"&amp;IF(E206&lt;10,"0","")&amp;E206,"")</f>
        <v>NC22-05</v>
      </c>
      <c r="D206" s="2" t="s">
        <v>7331</v>
      </c>
      <c r="E206" s="88">
        <v>5</v>
      </c>
      <c r="F206" s="2">
        <v>3</v>
      </c>
      <c r="G206" s="2" t="s">
        <v>16</v>
      </c>
      <c r="H206" s="1" t="s">
        <v>907</v>
      </c>
      <c r="I206" s="1" t="s">
        <v>11</v>
      </c>
      <c r="J206" s="1" t="s">
        <v>7330</v>
      </c>
      <c r="K206" s="1" t="s">
        <v>7234</v>
      </c>
      <c r="L206" s="1" t="s">
        <v>1614</v>
      </c>
      <c r="M206" s="1"/>
      <c r="N206" s="1" t="s">
        <v>908</v>
      </c>
      <c r="O206" s="1" t="s">
        <v>125</v>
      </c>
      <c r="P206" s="1" t="s">
        <v>11</v>
      </c>
      <c r="Q206" s="1">
        <v>2900</v>
      </c>
      <c r="R206" s="1" t="s">
        <v>5187</v>
      </c>
      <c r="S206" s="1" t="s">
        <v>907</v>
      </c>
      <c r="T206" s="1" t="s">
        <v>908</v>
      </c>
      <c r="V206" s="2" t="s">
        <v>16</v>
      </c>
      <c r="W206" s="2">
        <v>7</v>
      </c>
      <c r="X206" s="27" t="s">
        <v>6904</v>
      </c>
      <c r="Y206" s="2" t="s">
        <v>3019</v>
      </c>
      <c r="AA206" s="2" t="s">
        <v>3019</v>
      </c>
      <c r="AB206" s="2" t="s">
        <v>3019</v>
      </c>
      <c r="AC206" s="1" t="s">
        <v>3019</v>
      </c>
      <c r="AD206" s="1" t="s">
        <v>3019</v>
      </c>
      <c r="AE206" s="1" t="s">
        <v>3019</v>
      </c>
      <c r="AF206" s="1" t="s">
        <v>3019</v>
      </c>
      <c r="AH206" s="1" t="s">
        <v>3019</v>
      </c>
    </row>
    <row r="207" spans="1:34">
      <c r="A207" s="1">
        <v>3050</v>
      </c>
      <c r="B207" s="1" t="s">
        <v>5476</v>
      </c>
      <c r="C207" s="2" t="str">
        <f>IF(LEN(D207)&gt;0,D207&amp;"-"&amp;IF(E207&lt;10,"0","")&amp;E207,"")</f>
        <v>NC22-06</v>
      </c>
      <c r="D207" s="2" t="s">
        <v>7331</v>
      </c>
      <c r="E207" s="88">
        <v>6</v>
      </c>
      <c r="F207" s="2">
        <v>3</v>
      </c>
      <c r="G207" s="2" t="s">
        <v>16</v>
      </c>
      <c r="H207" s="1" t="s">
        <v>909</v>
      </c>
      <c r="I207" s="1" t="s">
        <v>11</v>
      </c>
      <c r="J207" s="1" t="s">
        <v>7330</v>
      </c>
      <c r="K207" s="1" t="s">
        <v>7235</v>
      </c>
      <c r="L207" s="1" t="s">
        <v>1614</v>
      </c>
      <c r="M207" s="1"/>
      <c r="N207" s="1" t="s">
        <v>910</v>
      </c>
      <c r="O207" s="1" t="s">
        <v>125</v>
      </c>
      <c r="P207" s="1" t="s">
        <v>11</v>
      </c>
      <c r="Q207" s="1">
        <v>2910</v>
      </c>
      <c r="R207" s="1" t="s">
        <v>5188</v>
      </c>
      <c r="S207" s="1" t="s">
        <v>909</v>
      </c>
      <c r="T207" s="1" t="s">
        <v>910</v>
      </c>
      <c r="V207" s="2" t="s">
        <v>16</v>
      </c>
      <c r="W207" s="2">
        <v>7</v>
      </c>
      <c r="X207" s="27" t="s">
        <v>6905</v>
      </c>
      <c r="Y207" s="2" t="s">
        <v>3019</v>
      </c>
      <c r="AA207" s="2" t="s">
        <v>3019</v>
      </c>
      <c r="AB207" s="2" t="s">
        <v>3019</v>
      </c>
      <c r="AC207" s="1" t="s">
        <v>3019</v>
      </c>
      <c r="AD207" s="1" t="s">
        <v>3019</v>
      </c>
      <c r="AE207" s="1" t="s">
        <v>3019</v>
      </c>
      <c r="AF207" s="1" t="s">
        <v>3019</v>
      </c>
      <c r="AH207" s="1" t="s">
        <v>3019</v>
      </c>
    </row>
    <row r="208" spans="1:34">
      <c r="A208" s="1">
        <v>3060</v>
      </c>
      <c r="B208" s="1" t="s">
        <v>5476</v>
      </c>
      <c r="C208" s="2" t="str">
        <f>IF(LEN(D208)&gt;0,D208&amp;"-"&amp;IF(E208&lt;10,"0","")&amp;E208,"")</f>
        <v>NC22-07</v>
      </c>
      <c r="D208" s="2" t="s">
        <v>7331</v>
      </c>
      <c r="E208" s="88">
        <v>7</v>
      </c>
      <c r="F208" s="2">
        <v>3</v>
      </c>
      <c r="G208" s="2" t="s">
        <v>16</v>
      </c>
      <c r="H208" s="1" t="s">
        <v>911</v>
      </c>
      <c r="I208" s="1" t="s">
        <v>11</v>
      </c>
      <c r="J208" s="1" t="s">
        <v>7330</v>
      </c>
      <c r="K208" s="1" t="s">
        <v>7244</v>
      </c>
      <c r="L208" s="1" t="s">
        <v>1614</v>
      </c>
      <c r="M208" s="1"/>
      <c r="N208" s="1" t="s">
        <v>912</v>
      </c>
      <c r="O208" s="1" t="s">
        <v>128</v>
      </c>
      <c r="P208" s="1" t="s">
        <v>11</v>
      </c>
      <c r="Q208" s="1">
        <v>2920</v>
      </c>
      <c r="R208" s="1" t="s">
        <v>5189</v>
      </c>
      <c r="S208" s="1" t="s">
        <v>911</v>
      </c>
      <c r="T208" s="1" t="s">
        <v>912</v>
      </c>
      <c r="V208" s="2" t="s">
        <v>16</v>
      </c>
      <c r="W208" s="2">
        <v>7</v>
      </c>
      <c r="X208" s="27" t="s">
        <v>6906</v>
      </c>
      <c r="Y208" s="2" t="s">
        <v>3019</v>
      </c>
      <c r="AA208" s="2" t="s">
        <v>3019</v>
      </c>
      <c r="AB208" s="2" t="s">
        <v>3019</v>
      </c>
      <c r="AC208" s="1" t="s">
        <v>3019</v>
      </c>
      <c r="AD208" s="1" t="s">
        <v>3019</v>
      </c>
      <c r="AE208" s="1" t="s">
        <v>3019</v>
      </c>
      <c r="AF208" s="1" t="s">
        <v>3019</v>
      </c>
      <c r="AH208" s="1" t="s">
        <v>3019</v>
      </c>
    </row>
    <row r="209" spans="1:34">
      <c r="A209" s="1">
        <v>3070</v>
      </c>
      <c r="B209" s="1" t="s">
        <v>5476</v>
      </c>
      <c r="C209" s="2" t="str">
        <f>IF(LEN(D209)&gt;0,D209&amp;"-"&amp;IF(E209&lt;10,"0","")&amp;E209,"")</f>
        <v>NC21-NC23</v>
      </c>
      <c r="D209" s="2" t="s">
        <v>7329</v>
      </c>
      <c r="E209" s="88" t="s">
        <v>7333</v>
      </c>
      <c r="F209" s="2">
        <v>2</v>
      </c>
      <c r="G209" s="2" t="s">
        <v>16</v>
      </c>
      <c r="H209" s="1" t="s">
        <v>5140</v>
      </c>
      <c r="I209" s="1" t="s">
        <v>19</v>
      </c>
      <c r="J209" s="1" t="s">
        <v>7427</v>
      </c>
      <c r="K209" s="1" t="s">
        <v>7116</v>
      </c>
      <c r="L209" s="1" t="s">
        <v>5780</v>
      </c>
      <c r="M209" s="1" t="s">
        <v>7332</v>
      </c>
      <c r="N209" s="1" t="s">
        <v>914</v>
      </c>
      <c r="O209" s="1" t="s">
        <v>129</v>
      </c>
      <c r="P209" s="1" t="s">
        <v>19</v>
      </c>
      <c r="Q209" s="1">
        <v>2930</v>
      </c>
      <c r="R209" s="1" t="s">
        <v>5190</v>
      </c>
      <c r="S209" s="1" t="s">
        <v>913</v>
      </c>
      <c r="T209" s="1" t="s">
        <v>914</v>
      </c>
      <c r="V209" s="2" t="s">
        <v>16</v>
      </c>
      <c r="W209" s="2">
        <v>5</v>
      </c>
      <c r="X209" s="27" t="s">
        <v>6907</v>
      </c>
      <c r="Y209" s="2" t="s">
        <v>3019</v>
      </c>
      <c r="AA209" s="2" t="s">
        <v>3019</v>
      </c>
      <c r="AB209" s="2" t="s">
        <v>3019</v>
      </c>
      <c r="AC209" s="1" t="s">
        <v>3019</v>
      </c>
      <c r="AD209" s="1" t="s">
        <v>3019</v>
      </c>
      <c r="AE209" s="1" t="s">
        <v>3019</v>
      </c>
      <c r="AF209" s="1" t="s">
        <v>3019</v>
      </c>
      <c r="AH209" s="1" t="s">
        <v>3019</v>
      </c>
    </row>
    <row r="210" spans="1:34">
      <c r="A210" s="1">
        <v>3080</v>
      </c>
      <c r="B210" s="1" t="s">
        <v>5476</v>
      </c>
      <c r="C210" s="2" t="str">
        <f>IF(LEN(D210)&gt;0,D210&amp;"-"&amp;IF(E210&lt;10,"0","")&amp;E210,"")</f>
        <v>NC23-01</v>
      </c>
      <c r="D210" s="2" t="s">
        <v>7333</v>
      </c>
      <c r="E210" s="88">
        <v>1</v>
      </c>
      <c r="F210" s="2">
        <v>3</v>
      </c>
      <c r="G210" s="2" t="s">
        <v>16</v>
      </c>
      <c r="H210" s="1" t="s">
        <v>915</v>
      </c>
      <c r="I210" s="1" t="s">
        <v>11</v>
      </c>
      <c r="J210" s="1" t="s">
        <v>7332</v>
      </c>
      <c r="K210" s="1" t="s">
        <v>7117</v>
      </c>
      <c r="L210" s="1" t="s">
        <v>1614</v>
      </c>
      <c r="M210" s="1"/>
      <c r="N210" s="1" t="s">
        <v>916</v>
      </c>
      <c r="O210" s="1" t="s">
        <v>130</v>
      </c>
      <c r="P210" s="1" t="s">
        <v>11</v>
      </c>
      <c r="Q210" s="1">
        <v>2940</v>
      </c>
      <c r="R210" s="1" t="s">
        <v>5191</v>
      </c>
      <c r="S210" s="1" t="s">
        <v>915</v>
      </c>
      <c r="T210" s="1" t="s">
        <v>916</v>
      </c>
      <c r="V210" s="2" t="s">
        <v>16</v>
      </c>
      <c r="W210" s="2">
        <v>6</v>
      </c>
      <c r="X210" s="27" t="s">
        <v>6908</v>
      </c>
      <c r="Y210" s="2" t="s">
        <v>3019</v>
      </c>
      <c r="AA210" s="2" t="s">
        <v>3019</v>
      </c>
      <c r="AB210" s="2" t="s">
        <v>3019</v>
      </c>
      <c r="AC210" s="1" t="s">
        <v>3019</v>
      </c>
      <c r="AD210" s="1" t="s">
        <v>3019</v>
      </c>
      <c r="AE210" s="1" t="s">
        <v>3019</v>
      </c>
      <c r="AF210" s="1" t="s">
        <v>3019</v>
      </c>
      <c r="AH210" s="1" t="s">
        <v>3019</v>
      </c>
    </row>
    <row r="211" spans="1:34">
      <c r="A211" s="1">
        <v>3090</v>
      </c>
      <c r="B211" s="1" t="s">
        <v>5476</v>
      </c>
      <c r="C211" s="2" t="str">
        <f>IF(LEN(D211)&gt;0,D211&amp;"-"&amp;IF(E211&lt;10,"0","")&amp;E211,"")</f>
        <v>NC23-02</v>
      </c>
      <c r="D211" s="2" t="s">
        <v>7333</v>
      </c>
      <c r="E211" s="88">
        <v>2</v>
      </c>
      <c r="F211" s="2">
        <v>3</v>
      </c>
      <c r="G211" s="2" t="s">
        <v>16</v>
      </c>
      <c r="H211" s="1" t="s">
        <v>917</v>
      </c>
      <c r="I211" s="1" t="s">
        <v>11</v>
      </c>
      <c r="J211" s="1" t="s">
        <v>7332</v>
      </c>
      <c r="K211" s="1" t="s">
        <v>7118</v>
      </c>
      <c r="L211" s="1" t="s">
        <v>1653</v>
      </c>
      <c r="M211" s="1"/>
      <c r="N211" s="1" t="s">
        <v>918</v>
      </c>
      <c r="O211" s="1" t="s">
        <v>131</v>
      </c>
      <c r="P211" s="1" t="s">
        <v>11</v>
      </c>
      <c r="Q211" s="1">
        <v>2950</v>
      </c>
      <c r="R211" s="1" t="s">
        <v>5192</v>
      </c>
      <c r="S211" s="1" t="s">
        <v>917</v>
      </c>
      <c r="T211" s="1" t="s">
        <v>918</v>
      </c>
      <c r="V211" s="2" t="s">
        <v>16</v>
      </c>
      <c r="W211" s="2">
        <v>6</v>
      </c>
      <c r="X211" s="27" t="s">
        <v>6909</v>
      </c>
      <c r="Y211" s="2" t="s">
        <v>3019</v>
      </c>
      <c r="AA211" s="2" t="s">
        <v>3019</v>
      </c>
      <c r="AB211" s="2" t="s">
        <v>3019</v>
      </c>
      <c r="AC211" s="1" t="s">
        <v>3019</v>
      </c>
      <c r="AD211" s="1" t="s">
        <v>3019</v>
      </c>
      <c r="AE211" s="1" t="s">
        <v>3019</v>
      </c>
      <c r="AF211" s="1" t="s">
        <v>3019</v>
      </c>
      <c r="AH211" s="1" t="s">
        <v>3019</v>
      </c>
    </row>
    <row r="212" spans="1:34">
      <c r="A212" s="1">
        <v>3100</v>
      </c>
      <c r="B212" s="1" t="s">
        <v>5476</v>
      </c>
      <c r="C212" s="2" t="str">
        <f>IF(LEN(D212)&gt;0,D212&amp;"-"&amp;IF(E212&lt;10,"0","")&amp;E212,"")</f>
        <v>NC23-03</v>
      </c>
      <c r="D212" s="2" t="s">
        <v>7333</v>
      </c>
      <c r="E212" s="88">
        <v>3</v>
      </c>
      <c r="F212" s="2">
        <v>3</v>
      </c>
      <c r="G212" s="2" t="s">
        <v>16</v>
      </c>
      <c r="H212" s="1" t="s">
        <v>919</v>
      </c>
      <c r="I212" s="1" t="s">
        <v>11</v>
      </c>
      <c r="J212" s="1" t="s">
        <v>7332</v>
      </c>
      <c r="K212" s="1" t="s">
        <v>7119</v>
      </c>
      <c r="L212" s="1" t="s">
        <v>1653</v>
      </c>
      <c r="M212" s="1"/>
      <c r="N212" s="1" t="s">
        <v>920</v>
      </c>
      <c r="O212" s="1" t="s">
        <v>132</v>
      </c>
      <c r="P212" s="1" t="s">
        <v>11</v>
      </c>
      <c r="Q212" s="1">
        <v>2960</v>
      </c>
      <c r="R212" s="1" t="s">
        <v>5193</v>
      </c>
      <c r="S212" s="1" t="s">
        <v>919</v>
      </c>
      <c r="T212" s="1" t="s">
        <v>920</v>
      </c>
      <c r="V212" s="2" t="s">
        <v>16</v>
      </c>
      <c r="W212" s="2">
        <v>6</v>
      </c>
      <c r="X212" s="27" t="s">
        <v>6910</v>
      </c>
      <c r="Y212" s="2" t="s">
        <v>3019</v>
      </c>
      <c r="AA212" s="2" t="s">
        <v>3019</v>
      </c>
      <c r="AB212" s="2" t="s">
        <v>3019</v>
      </c>
      <c r="AC212" s="1" t="s">
        <v>3019</v>
      </c>
      <c r="AD212" s="1" t="s">
        <v>3019</v>
      </c>
      <c r="AE212" s="1" t="s">
        <v>3019</v>
      </c>
      <c r="AF212" s="1" t="s">
        <v>3019</v>
      </c>
      <c r="AH212" s="1" t="s">
        <v>3019</v>
      </c>
    </row>
    <row r="213" spans="1:34">
      <c r="A213" s="1">
        <v>3110</v>
      </c>
      <c r="B213" s="1" t="s">
        <v>5476</v>
      </c>
      <c r="C213" s="2" t="str">
        <f>IF(LEN(D213)&gt;0,D213&amp;"-"&amp;IF(E213&lt;10,"0","")&amp;E213,"")</f>
        <v>NC23-04</v>
      </c>
      <c r="D213" s="2" t="s">
        <v>7333</v>
      </c>
      <c r="E213" s="88">
        <v>4</v>
      </c>
      <c r="F213" s="2">
        <v>3</v>
      </c>
      <c r="G213" s="2" t="s">
        <v>16</v>
      </c>
      <c r="H213" s="1" t="s">
        <v>921</v>
      </c>
      <c r="I213" s="1" t="s">
        <v>11</v>
      </c>
      <c r="J213" s="1" t="s">
        <v>7332</v>
      </c>
      <c r="K213" s="1" t="s">
        <v>7120</v>
      </c>
      <c r="L213" s="1" t="s">
        <v>1653</v>
      </c>
      <c r="M213" s="1"/>
      <c r="N213" s="1" t="s">
        <v>922</v>
      </c>
      <c r="O213" s="1" t="s">
        <v>134</v>
      </c>
      <c r="P213" s="1" t="s">
        <v>11</v>
      </c>
      <c r="Q213" s="1">
        <v>2970</v>
      </c>
      <c r="R213" s="1" t="s">
        <v>5194</v>
      </c>
      <c r="S213" s="1" t="s">
        <v>921</v>
      </c>
      <c r="T213" s="1" t="s">
        <v>922</v>
      </c>
      <c r="V213" s="2" t="s">
        <v>16</v>
      </c>
      <c r="W213" s="2">
        <v>6</v>
      </c>
      <c r="X213" s="27" t="s">
        <v>6911</v>
      </c>
      <c r="Y213" s="2" t="s">
        <v>3019</v>
      </c>
      <c r="AA213" s="2" t="s">
        <v>3019</v>
      </c>
      <c r="AB213" s="2" t="s">
        <v>3019</v>
      </c>
      <c r="AC213" s="1" t="s">
        <v>3019</v>
      </c>
      <c r="AD213" s="1" t="s">
        <v>3019</v>
      </c>
      <c r="AE213" s="1" t="s">
        <v>3019</v>
      </c>
      <c r="AF213" s="1" t="s">
        <v>3019</v>
      </c>
      <c r="AH213" s="1" t="s">
        <v>3019</v>
      </c>
    </row>
    <row r="214" spans="1:34">
      <c r="A214" s="1">
        <v>3120</v>
      </c>
      <c r="B214" s="1" t="s">
        <v>5476</v>
      </c>
      <c r="C214" s="2" t="str">
        <f>IF(LEN(D214)&gt;0,D214&amp;"-"&amp;IF(E214&lt;10,"0","")&amp;E214,"")</f>
        <v>NC23-05</v>
      </c>
      <c r="D214" s="2" t="s">
        <v>7333</v>
      </c>
      <c r="E214" s="88">
        <v>5</v>
      </c>
      <c r="F214" s="2">
        <v>3</v>
      </c>
      <c r="G214" s="2" t="s">
        <v>21</v>
      </c>
      <c r="H214" s="1" t="s">
        <v>923</v>
      </c>
      <c r="I214" s="1" t="s">
        <v>11</v>
      </c>
      <c r="J214" s="1" t="s">
        <v>7332</v>
      </c>
      <c r="K214" s="1" t="s">
        <v>7123</v>
      </c>
      <c r="L214" s="1" t="s">
        <v>1614</v>
      </c>
      <c r="M214" s="1"/>
      <c r="N214" s="1" t="s">
        <v>924</v>
      </c>
      <c r="O214" s="1" t="s">
        <v>136</v>
      </c>
      <c r="P214" s="1" t="s">
        <v>11</v>
      </c>
      <c r="Q214" s="1">
        <v>2980</v>
      </c>
      <c r="R214" s="1" t="s">
        <v>5195</v>
      </c>
      <c r="S214" s="1" t="s">
        <v>923</v>
      </c>
      <c r="T214" s="1" t="s">
        <v>924</v>
      </c>
      <c r="V214" s="2" t="s">
        <v>21</v>
      </c>
      <c r="W214" s="2">
        <v>6</v>
      </c>
      <c r="X214" s="27" t="s">
        <v>6912</v>
      </c>
      <c r="Y214" s="2" t="s">
        <v>3019</v>
      </c>
      <c r="AA214" s="2" t="s">
        <v>3019</v>
      </c>
      <c r="AB214" s="2" t="s">
        <v>3019</v>
      </c>
      <c r="AC214" s="1" t="s">
        <v>3019</v>
      </c>
      <c r="AD214" s="1" t="s">
        <v>3019</v>
      </c>
      <c r="AE214" s="1" t="s">
        <v>3019</v>
      </c>
      <c r="AF214" s="1" t="s">
        <v>3019</v>
      </c>
      <c r="AH214" s="1" t="s">
        <v>3019</v>
      </c>
    </row>
    <row r="215" spans="1:34">
      <c r="A215" s="1">
        <v>3130</v>
      </c>
      <c r="B215" s="1" t="s">
        <v>5476</v>
      </c>
      <c r="C215" s="2" t="str">
        <f>IF(LEN(D215)&gt;0,D215&amp;"-"&amp;IF(E215&lt;10,"0","")&amp;E215,"")</f>
        <v>NC00-NC24</v>
      </c>
      <c r="D215" s="2" t="s">
        <v>7295</v>
      </c>
      <c r="E215" s="88" t="s">
        <v>7334</v>
      </c>
      <c r="F215" s="2">
        <v>1</v>
      </c>
      <c r="G215" s="2" t="s">
        <v>21</v>
      </c>
      <c r="H215" s="1" t="s">
        <v>5141</v>
      </c>
      <c r="I215" s="1" t="s">
        <v>19</v>
      </c>
      <c r="J215" s="1" t="s">
        <v>1583</v>
      </c>
      <c r="K215" s="1" t="s">
        <v>7144</v>
      </c>
      <c r="L215" s="1" t="s">
        <v>5780</v>
      </c>
      <c r="M215" s="1" t="s">
        <v>7428</v>
      </c>
      <c r="N215" s="1" t="s">
        <v>927</v>
      </c>
      <c r="O215" s="1" t="s">
        <v>925</v>
      </c>
      <c r="P215" s="1" t="s">
        <v>19</v>
      </c>
      <c r="Q215" s="1">
        <v>2990</v>
      </c>
      <c r="R215" s="1" t="s">
        <v>5196</v>
      </c>
      <c r="S215" s="1" t="s">
        <v>926</v>
      </c>
      <c r="T215" s="1" t="s">
        <v>927</v>
      </c>
      <c r="V215" s="2" t="s">
        <v>16</v>
      </c>
      <c r="W215" s="2">
        <v>4</v>
      </c>
      <c r="X215" s="27" t="s">
        <v>6913</v>
      </c>
      <c r="Y215" s="2" t="s">
        <v>3019</v>
      </c>
      <c r="AA215" s="2" t="s">
        <v>3019</v>
      </c>
      <c r="AB215" s="2" t="s">
        <v>3019</v>
      </c>
      <c r="AC215" s="1" t="s">
        <v>3019</v>
      </c>
      <c r="AD215" s="1" t="s">
        <v>3019</v>
      </c>
      <c r="AE215" s="1" t="s">
        <v>3019</v>
      </c>
      <c r="AF215" s="1" t="s">
        <v>3019</v>
      </c>
      <c r="AH215" s="1" t="s">
        <v>3019</v>
      </c>
    </row>
    <row r="216" spans="1:34">
      <c r="A216" s="1">
        <v>3140</v>
      </c>
      <c r="B216" s="1" t="s">
        <v>5476</v>
      </c>
      <c r="C216" s="2" t="str">
        <f>IF(LEN(D216)&gt;0,D216&amp;"-"&amp;IF(E216&lt;10,"0","")&amp;E216,"")</f>
        <v>NC24-01</v>
      </c>
      <c r="D216" s="2" t="s">
        <v>7334</v>
      </c>
      <c r="E216" s="88">
        <v>1</v>
      </c>
      <c r="F216" s="2">
        <v>2</v>
      </c>
      <c r="G216" s="2" t="s">
        <v>21</v>
      </c>
      <c r="H216" s="1" t="s">
        <v>4133</v>
      </c>
      <c r="I216" s="1" t="s">
        <v>11</v>
      </c>
      <c r="J216" s="1" t="s">
        <v>7428</v>
      </c>
      <c r="K216" s="1" t="s">
        <v>1074</v>
      </c>
      <c r="L216" s="1" t="s">
        <v>1614</v>
      </c>
      <c r="M216" s="1"/>
      <c r="N216" s="1" t="s">
        <v>4134</v>
      </c>
      <c r="O216" s="1" t="s">
        <v>104</v>
      </c>
      <c r="P216" s="1" t="s">
        <v>11</v>
      </c>
      <c r="Q216" s="1">
        <v>3000</v>
      </c>
      <c r="R216" s="1" t="s">
        <v>5197</v>
      </c>
      <c r="S216" s="1" t="s">
        <v>4133</v>
      </c>
      <c r="T216" s="1" t="s">
        <v>4134</v>
      </c>
      <c r="V216" s="2" t="s">
        <v>16</v>
      </c>
      <c r="W216" s="2">
        <v>5</v>
      </c>
      <c r="X216" s="27" t="s">
        <v>6914</v>
      </c>
      <c r="Y216" s="2" t="s">
        <v>3019</v>
      </c>
      <c r="AA216" s="2" t="s">
        <v>3019</v>
      </c>
      <c r="AB216" s="2" t="s">
        <v>3019</v>
      </c>
      <c r="AC216" s="1" t="s">
        <v>3019</v>
      </c>
      <c r="AD216" s="1" t="s">
        <v>3019</v>
      </c>
      <c r="AE216" s="1" t="s">
        <v>3019</v>
      </c>
      <c r="AF216" s="1" t="s">
        <v>3019</v>
      </c>
      <c r="AH216" s="1" t="s">
        <v>3019</v>
      </c>
    </row>
    <row r="217" spans="1:34">
      <c r="A217" s="1">
        <v>3150</v>
      </c>
      <c r="B217" s="1" t="s">
        <v>5476</v>
      </c>
      <c r="C217" s="2" t="str">
        <f>IF(LEN(D217)&gt;0,D217&amp;"-"&amp;IF(E217&lt;10,"0","")&amp;E217,"")</f>
        <v>NC24-02</v>
      </c>
      <c r="D217" s="2" t="s">
        <v>7334</v>
      </c>
      <c r="E217" s="88">
        <v>2</v>
      </c>
      <c r="F217" s="2">
        <v>2</v>
      </c>
      <c r="G217" s="2" t="s">
        <v>21</v>
      </c>
      <c r="H217" s="1" t="s">
        <v>4135</v>
      </c>
      <c r="I217" s="1" t="s">
        <v>11</v>
      </c>
      <c r="J217" s="1" t="s">
        <v>7428</v>
      </c>
      <c r="K217" s="1" t="s">
        <v>7107</v>
      </c>
      <c r="L217" s="1" t="s">
        <v>1614</v>
      </c>
      <c r="M217" s="1"/>
      <c r="N217" s="1" t="s">
        <v>4136</v>
      </c>
      <c r="O217" s="1" t="s">
        <v>107</v>
      </c>
      <c r="P217" s="1" t="s">
        <v>11</v>
      </c>
      <c r="Q217" s="1">
        <v>3010</v>
      </c>
      <c r="R217" s="1" t="s">
        <v>5198</v>
      </c>
      <c r="S217" s="1" t="s">
        <v>4135</v>
      </c>
      <c r="T217" s="1" t="s">
        <v>4136</v>
      </c>
      <c r="V217" s="2" t="s">
        <v>16</v>
      </c>
      <c r="W217" s="2">
        <v>5</v>
      </c>
      <c r="X217" s="27" t="s">
        <v>6915</v>
      </c>
      <c r="Y217" s="2" t="s">
        <v>3019</v>
      </c>
      <c r="AA217" s="2" t="s">
        <v>3019</v>
      </c>
      <c r="AB217" s="2" t="s">
        <v>3019</v>
      </c>
      <c r="AC217" s="1" t="s">
        <v>3019</v>
      </c>
      <c r="AD217" s="1" t="s">
        <v>3019</v>
      </c>
      <c r="AE217" s="1" t="s">
        <v>3019</v>
      </c>
      <c r="AF217" s="1" t="s">
        <v>3019</v>
      </c>
      <c r="AH217" s="1" t="s">
        <v>3019</v>
      </c>
    </row>
    <row r="218" spans="1:34">
      <c r="A218" s="1">
        <v>3160</v>
      </c>
      <c r="B218" s="1" t="s">
        <v>5476</v>
      </c>
      <c r="C218" s="2" t="str">
        <f>IF(LEN(D218)&gt;0,D218&amp;"-"&amp;IF(E218&lt;10,"0","")&amp;E218,"")</f>
        <v>NC24-03</v>
      </c>
      <c r="D218" s="2" t="s">
        <v>7334</v>
      </c>
      <c r="E218" s="88">
        <v>3</v>
      </c>
      <c r="F218" s="2">
        <v>2</v>
      </c>
      <c r="G218" s="2" t="s">
        <v>16</v>
      </c>
      <c r="H218" s="1" t="s">
        <v>928</v>
      </c>
      <c r="I218" s="1" t="s">
        <v>11</v>
      </c>
      <c r="J218" s="1" t="s">
        <v>7428</v>
      </c>
      <c r="K218" s="1" t="s">
        <v>7084</v>
      </c>
      <c r="L218" s="1" t="s">
        <v>1653</v>
      </c>
      <c r="M218" s="1"/>
      <c r="N218" s="1" t="s">
        <v>929</v>
      </c>
      <c r="O218" s="1" t="s">
        <v>110</v>
      </c>
      <c r="P218" s="1" t="s">
        <v>11</v>
      </c>
      <c r="Q218" s="1">
        <v>3020</v>
      </c>
      <c r="R218" s="1" t="s">
        <v>5199</v>
      </c>
      <c r="S218" s="1" t="s">
        <v>928</v>
      </c>
      <c r="T218" s="1" t="s">
        <v>929</v>
      </c>
      <c r="V218" s="2" t="s">
        <v>16</v>
      </c>
      <c r="W218" s="2">
        <v>5</v>
      </c>
      <c r="X218" s="27" t="s">
        <v>6916</v>
      </c>
      <c r="Y218" s="2" t="s">
        <v>3019</v>
      </c>
      <c r="AA218" s="2" t="s">
        <v>3019</v>
      </c>
      <c r="AB218" s="2" t="s">
        <v>3019</v>
      </c>
      <c r="AC218" s="1" t="s">
        <v>3019</v>
      </c>
      <c r="AD218" s="1" t="s">
        <v>3019</v>
      </c>
      <c r="AE218" s="1" t="s">
        <v>3019</v>
      </c>
      <c r="AF218" s="1" t="s">
        <v>3019</v>
      </c>
      <c r="AH218" s="1" t="s">
        <v>3019</v>
      </c>
    </row>
    <row r="219" spans="1:34">
      <c r="A219" s="1">
        <v>3170</v>
      </c>
      <c r="B219" s="1" t="s">
        <v>5476</v>
      </c>
      <c r="C219" s="2" t="str">
        <f>IF(LEN(D219)&gt;0,D219&amp;"-"&amp;IF(E219&lt;10,"0","")&amp;E219,"")</f>
        <v>NC24-NC25</v>
      </c>
      <c r="D219" s="2" t="s">
        <v>7334</v>
      </c>
      <c r="E219" s="88" t="s">
        <v>7336</v>
      </c>
      <c r="F219" s="2">
        <v>2</v>
      </c>
      <c r="G219" s="2" t="s">
        <v>16</v>
      </c>
      <c r="H219" s="1" t="s">
        <v>5142</v>
      </c>
      <c r="I219" s="1" t="s">
        <v>19</v>
      </c>
      <c r="J219" s="1" t="s">
        <v>7428</v>
      </c>
      <c r="K219" s="1" t="s">
        <v>7112</v>
      </c>
      <c r="L219" s="1" t="s">
        <v>5780</v>
      </c>
      <c r="M219" s="1" t="s">
        <v>7335</v>
      </c>
      <c r="N219" s="1" t="s">
        <v>171</v>
      </c>
      <c r="O219" s="1" t="s">
        <v>112</v>
      </c>
      <c r="P219" s="1" t="s">
        <v>19</v>
      </c>
      <c r="Q219" s="1">
        <v>3030</v>
      </c>
      <c r="R219" s="1" t="s">
        <v>1529</v>
      </c>
      <c r="S219" s="1" t="s">
        <v>170</v>
      </c>
      <c r="T219" s="1" t="s">
        <v>171</v>
      </c>
      <c r="V219" s="2" t="s">
        <v>16</v>
      </c>
      <c r="W219" s="2">
        <v>5</v>
      </c>
      <c r="X219" s="27" t="s">
        <v>6917</v>
      </c>
      <c r="Y219" s="2" t="s">
        <v>3019</v>
      </c>
      <c r="AA219" s="2" t="s">
        <v>3019</v>
      </c>
      <c r="AB219" s="2" t="s">
        <v>3019</v>
      </c>
      <c r="AC219" s="1" t="s">
        <v>3019</v>
      </c>
      <c r="AD219" s="1" t="s">
        <v>3019</v>
      </c>
      <c r="AE219" s="1" t="s">
        <v>3019</v>
      </c>
      <c r="AF219" s="1" t="s">
        <v>3019</v>
      </c>
      <c r="AH219" s="1" t="s">
        <v>3019</v>
      </c>
    </row>
    <row r="220" spans="1:34">
      <c r="A220" s="1">
        <v>3180</v>
      </c>
      <c r="B220" s="1" t="s">
        <v>5476</v>
      </c>
      <c r="C220" s="2" t="str">
        <f>IF(LEN(D220)&gt;0,D220&amp;"-"&amp;IF(E220&lt;10,"0","")&amp;E220,"")</f>
        <v>NC25-01</v>
      </c>
      <c r="D220" s="2" t="s">
        <v>7336</v>
      </c>
      <c r="E220" s="88">
        <v>1</v>
      </c>
      <c r="F220" s="2">
        <v>3</v>
      </c>
      <c r="G220" s="2" t="s">
        <v>16</v>
      </c>
      <c r="H220" s="1" t="s">
        <v>4137</v>
      </c>
      <c r="I220" s="1" t="s">
        <v>11</v>
      </c>
      <c r="J220" s="1" t="s">
        <v>7335</v>
      </c>
      <c r="K220" s="1" t="s">
        <v>1074</v>
      </c>
      <c r="L220" s="1" t="s">
        <v>1614</v>
      </c>
      <c r="M220" s="1"/>
      <c r="N220" s="1" t="s">
        <v>4138</v>
      </c>
      <c r="O220" s="1" t="s">
        <v>115</v>
      </c>
      <c r="P220" s="1" t="s">
        <v>11</v>
      </c>
      <c r="Q220" s="1">
        <v>3040</v>
      </c>
      <c r="R220" s="1" t="s">
        <v>5200</v>
      </c>
      <c r="S220" s="1" t="s">
        <v>4137</v>
      </c>
      <c r="T220" s="1" t="s">
        <v>4138</v>
      </c>
      <c r="V220" s="2" t="s">
        <v>16</v>
      </c>
      <c r="W220" s="2">
        <v>6</v>
      </c>
      <c r="X220" s="27" t="s">
        <v>6918</v>
      </c>
      <c r="Y220" s="2" t="s">
        <v>3019</v>
      </c>
      <c r="AA220" s="2" t="s">
        <v>3019</v>
      </c>
      <c r="AB220" s="2" t="s">
        <v>3019</v>
      </c>
      <c r="AC220" s="1" t="s">
        <v>3019</v>
      </c>
      <c r="AD220" s="1" t="s">
        <v>3019</v>
      </c>
      <c r="AE220" s="1" t="s">
        <v>3019</v>
      </c>
      <c r="AF220" s="1" t="s">
        <v>3019</v>
      </c>
      <c r="AH220" s="1" t="s">
        <v>3019</v>
      </c>
    </row>
    <row r="221" spans="1:34">
      <c r="A221" s="1">
        <v>3190</v>
      </c>
      <c r="B221" s="1" t="s">
        <v>5476</v>
      </c>
      <c r="C221" s="2" t="str">
        <f>IF(LEN(D221)&gt;0,D221&amp;"-"&amp;IF(E221&lt;10,"0","")&amp;E221,"")</f>
        <v>NC25-02</v>
      </c>
      <c r="D221" s="2" t="s">
        <v>7336</v>
      </c>
      <c r="E221" s="88">
        <v>2</v>
      </c>
      <c r="F221" s="2">
        <v>3</v>
      </c>
      <c r="G221" s="2" t="s">
        <v>16</v>
      </c>
      <c r="H221" s="1" t="s">
        <v>930</v>
      </c>
      <c r="I221" s="1" t="s">
        <v>11</v>
      </c>
      <c r="J221" s="1" t="s">
        <v>7335</v>
      </c>
      <c r="K221" s="1" t="s">
        <v>7113</v>
      </c>
      <c r="L221" s="1" t="s">
        <v>1653</v>
      </c>
      <c r="M221" s="1"/>
      <c r="N221" s="1" t="s">
        <v>172</v>
      </c>
      <c r="O221" s="1" t="s">
        <v>117</v>
      </c>
      <c r="P221" s="1" t="s">
        <v>11</v>
      </c>
      <c r="Q221" s="1">
        <v>3050</v>
      </c>
      <c r="R221" s="1" t="s">
        <v>5201</v>
      </c>
      <c r="S221" s="1" t="s">
        <v>930</v>
      </c>
      <c r="T221" s="1" t="s">
        <v>172</v>
      </c>
      <c r="V221" s="2" t="s">
        <v>16</v>
      </c>
      <c r="W221" s="2">
        <v>6</v>
      </c>
      <c r="X221" s="27" t="s">
        <v>6919</v>
      </c>
      <c r="Y221" s="2" t="s">
        <v>3019</v>
      </c>
      <c r="AA221" s="2" t="s">
        <v>3019</v>
      </c>
      <c r="AB221" s="2" t="s">
        <v>3019</v>
      </c>
      <c r="AC221" s="1" t="s">
        <v>3019</v>
      </c>
      <c r="AD221" s="1" t="s">
        <v>3019</v>
      </c>
      <c r="AE221" s="1" t="s">
        <v>3019</v>
      </c>
      <c r="AF221" s="1" t="s">
        <v>3019</v>
      </c>
      <c r="AH221" s="1" t="s">
        <v>3019</v>
      </c>
    </row>
    <row r="222" spans="1:34">
      <c r="A222" s="1">
        <v>3200</v>
      </c>
      <c r="B222" s="1" t="s">
        <v>5476</v>
      </c>
      <c r="C222" s="2" t="str">
        <f>IF(LEN(D222)&gt;0,D222&amp;"-"&amp;IF(E222&lt;10,"0","")&amp;E222,"")</f>
        <v>NC25-03</v>
      </c>
      <c r="D222" s="2" t="s">
        <v>7336</v>
      </c>
      <c r="E222" s="88">
        <v>3</v>
      </c>
      <c r="F222" s="2">
        <v>3</v>
      </c>
      <c r="G222" s="2" t="s">
        <v>16</v>
      </c>
      <c r="H222" s="1" t="s">
        <v>931</v>
      </c>
      <c r="I222" s="1" t="s">
        <v>11</v>
      </c>
      <c r="J222" s="1" t="s">
        <v>7335</v>
      </c>
      <c r="K222" s="1" t="s">
        <v>7114</v>
      </c>
      <c r="L222" s="1" t="s">
        <v>1653</v>
      </c>
      <c r="M222" s="1"/>
      <c r="N222" s="1" t="s">
        <v>932</v>
      </c>
      <c r="O222" s="1" t="s">
        <v>120</v>
      </c>
      <c r="P222" s="1" t="s">
        <v>11</v>
      </c>
      <c r="Q222" s="1">
        <v>3060</v>
      </c>
      <c r="R222" s="1" t="s">
        <v>5202</v>
      </c>
      <c r="S222" s="1" t="s">
        <v>931</v>
      </c>
      <c r="T222" s="1" t="s">
        <v>932</v>
      </c>
      <c r="V222" s="2" t="s">
        <v>16</v>
      </c>
      <c r="W222" s="2">
        <v>6</v>
      </c>
      <c r="X222" s="27" t="s">
        <v>6920</v>
      </c>
      <c r="Y222" s="2" t="s">
        <v>3019</v>
      </c>
      <c r="AA222" s="2" t="s">
        <v>3019</v>
      </c>
      <c r="AB222" s="2" t="s">
        <v>3019</v>
      </c>
      <c r="AC222" s="1" t="s">
        <v>3019</v>
      </c>
      <c r="AD222" s="1" t="s">
        <v>3019</v>
      </c>
      <c r="AE222" s="1" t="s">
        <v>3019</v>
      </c>
      <c r="AF222" s="1" t="s">
        <v>3019</v>
      </c>
      <c r="AH222" s="1" t="s">
        <v>3019</v>
      </c>
    </row>
    <row r="223" spans="1:34">
      <c r="A223" s="1">
        <v>3210</v>
      </c>
      <c r="B223" s="1" t="s">
        <v>5476</v>
      </c>
      <c r="C223" s="2" t="str">
        <f>IF(LEN(D223)&gt;0,D223&amp;"-"&amp;IF(E223&lt;10,"0","")&amp;E223,"")</f>
        <v>NC25-04</v>
      </c>
      <c r="D223" s="2" t="s">
        <v>7336</v>
      </c>
      <c r="E223" s="88">
        <v>4</v>
      </c>
      <c r="F223" s="2">
        <v>3</v>
      </c>
      <c r="G223" s="2" t="s">
        <v>16</v>
      </c>
      <c r="H223" s="1" t="s">
        <v>4139</v>
      </c>
      <c r="I223" s="1" t="s">
        <v>11</v>
      </c>
      <c r="J223" s="1" t="s">
        <v>7335</v>
      </c>
      <c r="K223" s="1" t="s">
        <v>7115</v>
      </c>
      <c r="L223" s="1" t="s">
        <v>1614</v>
      </c>
      <c r="M223" s="1"/>
      <c r="N223" s="1" t="s">
        <v>4140</v>
      </c>
      <c r="O223" s="1" t="s">
        <v>122</v>
      </c>
      <c r="P223" s="1" t="s">
        <v>11</v>
      </c>
      <c r="Q223" s="1">
        <v>3070</v>
      </c>
      <c r="R223" s="1" t="s">
        <v>5203</v>
      </c>
      <c r="S223" s="1" t="s">
        <v>4139</v>
      </c>
      <c r="T223" s="1" t="s">
        <v>4140</v>
      </c>
      <c r="V223" s="2" t="s">
        <v>16</v>
      </c>
      <c r="W223" s="2">
        <v>6</v>
      </c>
      <c r="X223" s="27" t="s">
        <v>6921</v>
      </c>
      <c r="Y223" s="2" t="s">
        <v>3019</v>
      </c>
      <c r="AA223" s="2" t="s">
        <v>3019</v>
      </c>
      <c r="AB223" s="2" t="s">
        <v>3019</v>
      </c>
      <c r="AC223" s="1" t="s">
        <v>3019</v>
      </c>
      <c r="AD223" s="1" t="s">
        <v>3019</v>
      </c>
      <c r="AE223" s="1" t="s">
        <v>3019</v>
      </c>
      <c r="AF223" s="1" t="s">
        <v>3019</v>
      </c>
      <c r="AH223" s="1" t="s">
        <v>3019</v>
      </c>
    </row>
    <row r="224" spans="1:34">
      <c r="A224" s="1">
        <v>3220</v>
      </c>
      <c r="B224" s="1" t="s">
        <v>5476</v>
      </c>
      <c r="C224" s="2" t="str">
        <f>IF(LEN(D224)&gt;0,D224&amp;"-"&amp;IF(E224&lt;10,"0","")&amp;E224,"")</f>
        <v>NC25-05</v>
      </c>
      <c r="D224" s="2" t="s">
        <v>7336</v>
      </c>
      <c r="E224" s="88">
        <v>5</v>
      </c>
      <c r="F224" s="2">
        <v>3</v>
      </c>
      <c r="G224" s="2" t="s">
        <v>16</v>
      </c>
      <c r="H224" s="1" t="s">
        <v>933</v>
      </c>
      <c r="I224" s="1" t="s">
        <v>11</v>
      </c>
      <c r="J224" s="1" t="s">
        <v>7335</v>
      </c>
      <c r="K224" s="1" t="s">
        <v>7234</v>
      </c>
      <c r="L224" s="1" t="s">
        <v>1614</v>
      </c>
      <c r="M224" s="1"/>
      <c r="N224" s="1" t="s">
        <v>934</v>
      </c>
      <c r="O224" s="1" t="s">
        <v>125</v>
      </c>
      <c r="P224" s="1" t="s">
        <v>11</v>
      </c>
      <c r="Q224" s="1">
        <v>3080</v>
      </c>
      <c r="R224" s="76" t="s">
        <v>5204</v>
      </c>
      <c r="S224" s="1" t="s">
        <v>933</v>
      </c>
      <c r="T224" s="1" t="s">
        <v>934</v>
      </c>
      <c r="V224" s="2" t="s">
        <v>16</v>
      </c>
      <c r="W224" s="2">
        <v>7</v>
      </c>
      <c r="X224" s="27" t="s">
        <v>6922</v>
      </c>
      <c r="Y224" s="2" t="s">
        <v>3019</v>
      </c>
      <c r="AA224" s="2" t="s">
        <v>3019</v>
      </c>
      <c r="AB224" s="2" t="s">
        <v>3019</v>
      </c>
      <c r="AC224" s="1" t="s">
        <v>3019</v>
      </c>
      <c r="AD224" s="1" t="s">
        <v>3019</v>
      </c>
      <c r="AE224" s="1" t="s">
        <v>3019</v>
      </c>
      <c r="AF224" s="1" t="s">
        <v>3019</v>
      </c>
      <c r="AH224" s="1" t="s">
        <v>3019</v>
      </c>
    </row>
    <row r="225" spans="1:34">
      <c r="A225" s="1">
        <v>3230</v>
      </c>
      <c r="B225" s="1" t="s">
        <v>5476</v>
      </c>
      <c r="C225" s="2" t="str">
        <f>IF(LEN(D225)&gt;0,D225&amp;"-"&amp;IF(E225&lt;10,"0","")&amp;E225,"")</f>
        <v>NC25-06</v>
      </c>
      <c r="D225" s="2" t="s">
        <v>7336</v>
      </c>
      <c r="E225" s="88">
        <v>6</v>
      </c>
      <c r="F225" s="2">
        <v>3</v>
      </c>
      <c r="G225" s="2" t="s">
        <v>16</v>
      </c>
      <c r="H225" s="1" t="s">
        <v>935</v>
      </c>
      <c r="I225" s="1" t="s">
        <v>11</v>
      </c>
      <c r="J225" s="1" t="s">
        <v>7335</v>
      </c>
      <c r="K225" s="1" t="s">
        <v>7235</v>
      </c>
      <c r="L225" s="1" t="s">
        <v>1614</v>
      </c>
      <c r="M225" s="1"/>
      <c r="N225" s="1" t="s">
        <v>936</v>
      </c>
      <c r="O225" s="1" t="s">
        <v>125</v>
      </c>
      <c r="P225" s="1" t="s">
        <v>11</v>
      </c>
      <c r="Q225" s="1">
        <v>3090</v>
      </c>
      <c r="R225" s="76" t="s">
        <v>5205</v>
      </c>
      <c r="S225" s="1" t="s">
        <v>935</v>
      </c>
      <c r="T225" s="1" t="s">
        <v>936</v>
      </c>
      <c r="V225" s="2" t="s">
        <v>16</v>
      </c>
      <c r="W225" s="2">
        <v>7</v>
      </c>
      <c r="X225" s="27" t="s">
        <v>6923</v>
      </c>
      <c r="Y225" s="2" t="s">
        <v>3019</v>
      </c>
      <c r="AA225" s="2" t="s">
        <v>3019</v>
      </c>
      <c r="AB225" s="2" t="s">
        <v>3019</v>
      </c>
      <c r="AC225" s="1" t="s">
        <v>3019</v>
      </c>
      <c r="AD225" s="1" t="s">
        <v>3019</v>
      </c>
      <c r="AE225" s="1" t="s">
        <v>3019</v>
      </c>
      <c r="AF225" s="1" t="s">
        <v>3019</v>
      </c>
      <c r="AH225" s="1" t="s">
        <v>3019</v>
      </c>
    </row>
    <row r="226" spans="1:34">
      <c r="A226" s="1">
        <v>3240</v>
      </c>
      <c r="B226" s="1" t="s">
        <v>5476</v>
      </c>
      <c r="C226" s="2" t="str">
        <f>IF(LEN(D226)&gt;0,D226&amp;"-"&amp;IF(E226&lt;10,"0","")&amp;E226,"")</f>
        <v>NC25-07</v>
      </c>
      <c r="D226" s="2" t="s">
        <v>7336</v>
      </c>
      <c r="E226" s="88">
        <v>7</v>
      </c>
      <c r="F226" s="2">
        <v>3</v>
      </c>
      <c r="G226" s="2" t="s">
        <v>16</v>
      </c>
      <c r="H226" s="1" t="s">
        <v>937</v>
      </c>
      <c r="I226" s="1" t="s">
        <v>11</v>
      </c>
      <c r="J226" s="1" t="s">
        <v>7335</v>
      </c>
      <c r="K226" s="1" t="s">
        <v>7244</v>
      </c>
      <c r="L226" s="1" t="s">
        <v>1614</v>
      </c>
      <c r="M226" s="1"/>
      <c r="N226" s="1" t="s">
        <v>938</v>
      </c>
      <c r="O226" s="1" t="s">
        <v>128</v>
      </c>
      <c r="P226" s="1" t="s">
        <v>11</v>
      </c>
      <c r="Q226" s="1">
        <v>3100</v>
      </c>
      <c r="R226" s="76" t="s">
        <v>5206</v>
      </c>
      <c r="S226" s="1" t="s">
        <v>937</v>
      </c>
      <c r="T226" s="1" t="s">
        <v>938</v>
      </c>
      <c r="V226" s="2" t="s">
        <v>16</v>
      </c>
      <c r="W226" s="2">
        <v>7</v>
      </c>
      <c r="X226" s="27" t="s">
        <v>6924</v>
      </c>
      <c r="Y226" s="2" t="s">
        <v>3019</v>
      </c>
      <c r="AA226" s="2" t="s">
        <v>3019</v>
      </c>
      <c r="AB226" s="2" t="s">
        <v>3019</v>
      </c>
      <c r="AC226" s="1" t="s">
        <v>3019</v>
      </c>
      <c r="AD226" s="1" t="s">
        <v>3019</v>
      </c>
      <c r="AE226" s="1" t="s">
        <v>3019</v>
      </c>
      <c r="AF226" s="1" t="s">
        <v>3019</v>
      </c>
      <c r="AH226" s="1" t="s">
        <v>3019</v>
      </c>
    </row>
    <row r="227" spans="1:34">
      <c r="A227" s="1">
        <v>3250</v>
      </c>
      <c r="B227" s="1" t="s">
        <v>5476</v>
      </c>
      <c r="C227" s="2" t="str">
        <f>IF(LEN(D227)&gt;0,D227&amp;"-"&amp;IF(E227&lt;10,"0","")&amp;E227,"")</f>
        <v>NC24-NC26</v>
      </c>
      <c r="D227" s="2" t="s">
        <v>7334</v>
      </c>
      <c r="E227" s="88" t="s">
        <v>7338</v>
      </c>
      <c r="F227" s="2">
        <v>2</v>
      </c>
      <c r="G227" s="2" t="s">
        <v>16</v>
      </c>
      <c r="H227" s="1" t="s">
        <v>5143</v>
      </c>
      <c r="I227" s="1" t="s">
        <v>19</v>
      </c>
      <c r="J227" s="1" t="s">
        <v>7428</v>
      </c>
      <c r="K227" s="1" t="s">
        <v>7116</v>
      </c>
      <c r="L227" s="1" t="s">
        <v>5780</v>
      </c>
      <c r="M227" s="1" t="s">
        <v>7337</v>
      </c>
      <c r="N227" s="1" t="s">
        <v>940</v>
      </c>
      <c r="O227" s="1" t="s">
        <v>129</v>
      </c>
      <c r="P227" s="1" t="s">
        <v>19</v>
      </c>
      <c r="Q227" s="1">
        <v>3110</v>
      </c>
      <c r="R227" s="1" t="s">
        <v>1530</v>
      </c>
      <c r="S227" s="1" t="s">
        <v>939</v>
      </c>
      <c r="T227" s="1" t="s">
        <v>940</v>
      </c>
      <c r="V227" s="2" t="s">
        <v>16</v>
      </c>
      <c r="W227" s="2">
        <v>5</v>
      </c>
      <c r="X227" s="27" t="s">
        <v>6925</v>
      </c>
      <c r="Y227" s="2" t="s">
        <v>3019</v>
      </c>
      <c r="AA227" s="2" t="s">
        <v>3019</v>
      </c>
      <c r="AB227" s="2" t="s">
        <v>3019</v>
      </c>
      <c r="AC227" s="1" t="s">
        <v>3019</v>
      </c>
      <c r="AD227" s="1" t="s">
        <v>3019</v>
      </c>
      <c r="AE227" s="1" t="s">
        <v>3019</v>
      </c>
      <c r="AF227" s="1" t="s">
        <v>3019</v>
      </c>
      <c r="AH227" s="1" t="s">
        <v>3019</v>
      </c>
    </row>
    <row r="228" spans="1:34">
      <c r="A228" s="1">
        <v>3260</v>
      </c>
      <c r="B228" s="1" t="s">
        <v>5476</v>
      </c>
      <c r="C228" s="2" t="str">
        <f>IF(LEN(D228)&gt;0,D228&amp;"-"&amp;IF(E228&lt;10,"0","")&amp;E228,"")</f>
        <v>NC26-01</v>
      </c>
      <c r="D228" s="2" t="s">
        <v>7338</v>
      </c>
      <c r="E228" s="88">
        <v>1</v>
      </c>
      <c r="F228" s="2">
        <v>3</v>
      </c>
      <c r="G228" s="2" t="s">
        <v>16</v>
      </c>
      <c r="H228" s="1" t="s">
        <v>941</v>
      </c>
      <c r="I228" s="1" t="s">
        <v>11</v>
      </c>
      <c r="J228" s="1" t="s">
        <v>7337</v>
      </c>
      <c r="K228" s="1" t="s">
        <v>7117</v>
      </c>
      <c r="L228" s="1" t="s">
        <v>1614</v>
      </c>
      <c r="M228" s="1"/>
      <c r="N228" s="1" t="s">
        <v>942</v>
      </c>
      <c r="O228" s="1" t="s">
        <v>130</v>
      </c>
      <c r="P228" s="1" t="s">
        <v>11</v>
      </c>
      <c r="Q228" s="1">
        <v>3120</v>
      </c>
      <c r="R228" s="1" t="s">
        <v>5207</v>
      </c>
      <c r="S228" s="1" t="s">
        <v>941</v>
      </c>
      <c r="T228" s="1" t="s">
        <v>942</v>
      </c>
      <c r="V228" s="2" t="s">
        <v>16</v>
      </c>
      <c r="W228" s="2">
        <v>6</v>
      </c>
      <c r="X228" s="27" t="s">
        <v>6926</v>
      </c>
      <c r="Y228" s="2" t="s">
        <v>3019</v>
      </c>
      <c r="AA228" s="2" t="s">
        <v>3019</v>
      </c>
      <c r="AB228" s="2" t="s">
        <v>3019</v>
      </c>
      <c r="AC228" s="1" t="s">
        <v>3019</v>
      </c>
      <c r="AD228" s="1" t="s">
        <v>3019</v>
      </c>
      <c r="AE228" s="1" t="s">
        <v>3019</v>
      </c>
      <c r="AF228" s="1" t="s">
        <v>3019</v>
      </c>
      <c r="AH228" s="1" t="s">
        <v>3019</v>
      </c>
    </row>
    <row r="229" spans="1:34">
      <c r="A229" s="1">
        <v>3270</v>
      </c>
      <c r="B229" s="1" t="s">
        <v>5476</v>
      </c>
      <c r="C229" s="2" t="str">
        <f>IF(LEN(D229)&gt;0,D229&amp;"-"&amp;IF(E229&lt;10,"0","")&amp;E229,"")</f>
        <v>NC26-02</v>
      </c>
      <c r="D229" s="2" t="s">
        <v>7338</v>
      </c>
      <c r="E229" s="88">
        <v>2</v>
      </c>
      <c r="F229" s="2">
        <v>3</v>
      </c>
      <c r="G229" s="2" t="s">
        <v>16</v>
      </c>
      <c r="H229" s="1" t="s">
        <v>943</v>
      </c>
      <c r="I229" s="1" t="s">
        <v>11</v>
      </c>
      <c r="J229" s="1" t="s">
        <v>7337</v>
      </c>
      <c r="K229" s="1" t="s">
        <v>7118</v>
      </c>
      <c r="L229" s="1" t="s">
        <v>1653</v>
      </c>
      <c r="M229" s="1"/>
      <c r="N229" s="1" t="s">
        <v>944</v>
      </c>
      <c r="O229" s="1" t="s">
        <v>131</v>
      </c>
      <c r="P229" s="1" t="s">
        <v>11</v>
      </c>
      <c r="Q229" s="1">
        <v>3130</v>
      </c>
      <c r="R229" s="1" t="s">
        <v>1262</v>
      </c>
      <c r="S229" s="1" t="s">
        <v>943</v>
      </c>
      <c r="T229" s="1" t="s">
        <v>944</v>
      </c>
      <c r="V229" s="2" t="s">
        <v>16</v>
      </c>
      <c r="W229" s="2">
        <v>6</v>
      </c>
      <c r="X229" s="27" t="s">
        <v>6927</v>
      </c>
      <c r="Y229" s="2" t="s">
        <v>3019</v>
      </c>
      <c r="AA229" s="2" t="s">
        <v>3019</v>
      </c>
      <c r="AB229" s="2" t="s">
        <v>3019</v>
      </c>
      <c r="AC229" s="1" t="s">
        <v>3019</v>
      </c>
      <c r="AD229" s="1" t="s">
        <v>3019</v>
      </c>
      <c r="AE229" s="1" t="s">
        <v>3019</v>
      </c>
      <c r="AF229" s="1" t="s">
        <v>3019</v>
      </c>
      <c r="AH229" s="1" t="s">
        <v>3019</v>
      </c>
    </row>
    <row r="230" spans="1:34">
      <c r="A230" s="1">
        <v>3280</v>
      </c>
      <c r="B230" s="1" t="s">
        <v>5476</v>
      </c>
      <c r="C230" s="2" t="str">
        <f>IF(LEN(D230)&gt;0,D230&amp;"-"&amp;IF(E230&lt;10,"0","")&amp;E230,"")</f>
        <v>NC26-03</v>
      </c>
      <c r="D230" s="2" t="s">
        <v>7338</v>
      </c>
      <c r="E230" s="88">
        <v>3</v>
      </c>
      <c r="F230" s="2">
        <v>3</v>
      </c>
      <c r="G230" s="2" t="s">
        <v>16</v>
      </c>
      <c r="H230" s="1" t="s">
        <v>945</v>
      </c>
      <c r="I230" s="1" t="s">
        <v>11</v>
      </c>
      <c r="J230" s="1" t="s">
        <v>7337</v>
      </c>
      <c r="K230" s="1" t="s">
        <v>7119</v>
      </c>
      <c r="L230" s="1" t="s">
        <v>1653</v>
      </c>
      <c r="M230" s="1"/>
      <c r="N230" s="1" t="s">
        <v>946</v>
      </c>
      <c r="O230" s="1" t="s">
        <v>132</v>
      </c>
      <c r="P230" s="1" t="s">
        <v>11</v>
      </c>
      <c r="Q230" s="1">
        <v>3140</v>
      </c>
      <c r="R230" s="1" t="s">
        <v>1264</v>
      </c>
      <c r="S230" s="1" t="s">
        <v>945</v>
      </c>
      <c r="T230" s="1" t="s">
        <v>946</v>
      </c>
      <c r="V230" s="2" t="s">
        <v>16</v>
      </c>
      <c r="W230" s="2">
        <v>6</v>
      </c>
      <c r="X230" s="27" t="s">
        <v>6928</v>
      </c>
      <c r="Y230" s="2" t="s">
        <v>3019</v>
      </c>
      <c r="AA230" s="2" t="s">
        <v>3019</v>
      </c>
      <c r="AB230" s="2" t="s">
        <v>3019</v>
      </c>
      <c r="AC230" s="1" t="s">
        <v>3019</v>
      </c>
      <c r="AD230" s="1" t="s">
        <v>3019</v>
      </c>
      <c r="AE230" s="1" t="s">
        <v>3019</v>
      </c>
      <c r="AF230" s="1" t="s">
        <v>3019</v>
      </c>
      <c r="AH230" s="1" t="s">
        <v>3019</v>
      </c>
    </row>
    <row r="231" spans="1:34">
      <c r="A231" s="1">
        <v>3290</v>
      </c>
      <c r="B231" s="1" t="s">
        <v>5476</v>
      </c>
      <c r="C231" s="2" t="str">
        <f>IF(LEN(D231)&gt;0,D231&amp;"-"&amp;IF(E231&lt;10,"0","")&amp;E231,"")</f>
        <v>NC26-04</v>
      </c>
      <c r="D231" s="2" t="s">
        <v>7338</v>
      </c>
      <c r="E231" s="88">
        <v>4</v>
      </c>
      <c r="F231" s="2">
        <v>3</v>
      </c>
      <c r="G231" s="2" t="s">
        <v>16</v>
      </c>
      <c r="H231" s="1" t="s">
        <v>947</v>
      </c>
      <c r="I231" s="1" t="s">
        <v>11</v>
      </c>
      <c r="J231" s="1" t="s">
        <v>7337</v>
      </c>
      <c r="K231" s="1" t="s">
        <v>7120</v>
      </c>
      <c r="L231" s="1" t="s">
        <v>1653</v>
      </c>
      <c r="M231" s="1"/>
      <c r="N231" s="1" t="s">
        <v>948</v>
      </c>
      <c r="O231" s="1" t="s">
        <v>134</v>
      </c>
      <c r="P231" s="1" t="s">
        <v>11</v>
      </c>
      <c r="Q231" s="1">
        <v>3150</v>
      </c>
      <c r="R231" s="1" t="s">
        <v>1266</v>
      </c>
      <c r="S231" s="1" t="s">
        <v>947</v>
      </c>
      <c r="T231" s="1" t="s">
        <v>948</v>
      </c>
      <c r="V231" s="2" t="s">
        <v>16</v>
      </c>
      <c r="W231" s="2">
        <v>6</v>
      </c>
      <c r="X231" s="27" t="s">
        <v>6929</v>
      </c>
      <c r="Y231" s="2" t="s">
        <v>3019</v>
      </c>
      <c r="AA231" s="2" t="s">
        <v>3019</v>
      </c>
      <c r="AB231" s="2" t="s">
        <v>3019</v>
      </c>
      <c r="AC231" s="1" t="s">
        <v>3019</v>
      </c>
      <c r="AD231" s="1" t="s">
        <v>3019</v>
      </c>
      <c r="AE231" s="1" t="s">
        <v>3019</v>
      </c>
      <c r="AF231" s="1" t="s">
        <v>3019</v>
      </c>
      <c r="AH231" s="1" t="s">
        <v>3019</v>
      </c>
    </row>
    <row r="232" spans="1:34">
      <c r="A232" s="1">
        <v>3300</v>
      </c>
      <c r="B232" s="1" t="s">
        <v>5476</v>
      </c>
      <c r="C232" s="2" t="str">
        <f>IF(LEN(D232)&gt;0,D232&amp;"-"&amp;IF(E232&lt;10,"0","")&amp;E232,"")</f>
        <v>NC26-05</v>
      </c>
      <c r="D232" s="2" t="s">
        <v>7338</v>
      </c>
      <c r="E232" s="88">
        <v>5</v>
      </c>
      <c r="F232" s="2">
        <v>3</v>
      </c>
      <c r="G232" s="2" t="s">
        <v>21</v>
      </c>
      <c r="H232" s="1" t="s">
        <v>949</v>
      </c>
      <c r="I232" s="1" t="s">
        <v>11</v>
      </c>
      <c r="J232" s="1" t="s">
        <v>7337</v>
      </c>
      <c r="K232" s="1" t="s">
        <v>7123</v>
      </c>
      <c r="L232" s="1" t="s">
        <v>1614</v>
      </c>
      <c r="M232" s="1"/>
      <c r="N232" s="1" t="s">
        <v>950</v>
      </c>
      <c r="O232" s="1" t="s">
        <v>136</v>
      </c>
      <c r="P232" s="1" t="s">
        <v>11</v>
      </c>
      <c r="Q232" s="1">
        <v>3160</v>
      </c>
      <c r="R232" s="1" t="s">
        <v>1269</v>
      </c>
      <c r="S232" s="1" t="s">
        <v>949</v>
      </c>
      <c r="T232" s="1" t="s">
        <v>950</v>
      </c>
      <c r="V232" s="2" t="s">
        <v>21</v>
      </c>
      <c r="W232" s="2">
        <v>6</v>
      </c>
      <c r="X232" s="27" t="s">
        <v>6930</v>
      </c>
      <c r="Y232" s="2" t="s">
        <v>3019</v>
      </c>
      <c r="AA232" s="2" t="s">
        <v>3019</v>
      </c>
      <c r="AB232" s="2" t="s">
        <v>3019</v>
      </c>
      <c r="AC232" s="1" t="s">
        <v>3019</v>
      </c>
      <c r="AD232" s="1" t="s">
        <v>3019</v>
      </c>
      <c r="AE232" s="1" t="s">
        <v>3019</v>
      </c>
      <c r="AF232" s="1" t="s">
        <v>3019</v>
      </c>
      <c r="AH232" s="1" t="s">
        <v>3019</v>
      </c>
    </row>
    <row r="233" spans="1:34">
      <c r="A233" s="1">
        <v>3310</v>
      </c>
      <c r="B233" s="1" t="s">
        <v>5476</v>
      </c>
      <c r="C233" s="2" t="str">
        <f>IF(LEN(D233)&gt;0,D233&amp;"-"&amp;IF(E233&lt;10,"0","")&amp;E233,"")</f>
        <v>NC00-NC27</v>
      </c>
      <c r="D233" s="2" t="s">
        <v>7295</v>
      </c>
      <c r="E233" s="88" t="s">
        <v>7339</v>
      </c>
      <c r="F233" s="2">
        <v>1</v>
      </c>
      <c r="G233" s="2" t="s">
        <v>16</v>
      </c>
      <c r="H233" s="1" t="s">
        <v>2062</v>
      </c>
      <c r="I233" s="1" t="s">
        <v>19</v>
      </c>
      <c r="J233" s="1" t="s">
        <v>1583</v>
      </c>
      <c r="K233" s="1" t="s">
        <v>7145</v>
      </c>
      <c r="L233" s="1" t="s">
        <v>5780</v>
      </c>
      <c r="M233" s="1" t="s">
        <v>7429</v>
      </c>
      <c r="N233" s="1" t="s">
        <v>2064</v>
      </c>
      <c r="Q233" s="1" t="s">
        <v>3019</v>
      </c>
      <c r="Y233" s="2">
        <v>2010</v>
      </c>
      <c r="Z233" s="1" t="s">
        <v>3514</v>
      </c>
      <c r="AA233" s="2" t="s">
        <v>16</v>
      </c>
      <c r="AB233" s="2">
        <v>1</v>
      </c>
      <c r="AC233" s="1" t="s">
        <v>2061</v>
      </c>
      <c r="AD233" s="1" t="s">
        <v>2062</v>
      </c>
      <c r="AE233" s="1" t="s">
        <v>2063</v>
      </c>
      <c r="AF233" s="1" t="s">
        <v>2064</v>
      </c>
      <c r="AH233" s="1" t="s">
        <v>4949</v>
      </c>
    </row>
    <row r="234" spans="1:34">
      <c r="A234" s="1">
        <v>3320</v>
      </c>
      <c r="B234" s="1" t="s">
        <v>5476</v>
      </c>
      <c r="C234" s="2" t="str">
        <f>IF(LEN(D234)&gt;0,D234&amp;"-"&amp;IF(E234&lt;10,"0","")&amp;E234,"")</f>
        <v>NC27-01</v>
      </c>
      <c r="D234" s="2" t="s">
        <v>7339</v>
      </c>
      <c r="E234" s="88">
        <v>1</v>
      </c>
      <c r="F234" s="2">
        <v>2</v>
      </c>
      <c r="G234" s="2" t="s">
        <v>21</v>
      </c>
      <c r="H234" s="1" t="s">
        <v>2070</v>
      </c>
      <c r="I234" s="1" t="s">
        <v>11</v>
      </c>
      <c r="J234" s="1" t="s">
        <v>7429</v>
      </c>
      <c r="K234" s="1" t="s">
        <v>7084</v>
      </c>
      <c r="L234" s="1" t="s">
        <v>1653</v>
      </c>
      <c r="M234" s="1"/>
      <c r="N234" s="1" t="s">
        <v>2072</v>
      </c>
      <c r="Q234" s="1" t="s">
        <v>3019</v>
      </c>
      <c r="Y234" s="2">
        <v>2020</v>
      </c>
      <c r="Z234" s="1" t="s">
        <v>3516</v>
      </c>
      <c r="AA234" s="2" t="s">
        <v>21</v>
      </c>
      <c r="AB234" s="2">
        <v>2</v>
      </c>
      <c r="AC234" s="1" t="s">
        <v>2069</v>
      </c>
      <c r="AD234" s="1" t="s">
        <v>2070</v>
      </c>
      <c r="AE234" s="1" t="s">
        <v>2071</v>
      </c>
      <c r="AF234" s="1" t="s">
        <v>2072</v>
      </c>
      <c r="AH234" s="1" t="s">
        <v>4950</v>
      </c>
    </row>
    <row r="235" spans="1:34">
      <c r="A235" s="1">
        <v>3330</v>
      </c>
      <c r="B235" s="1" t="s">
        <v>5476</v>
      </c>
      <c r="C235" s="2" t="str">
        <f>IF(LEN(D235)&gt;0,D235&amp;"-"&amp;IF(E235&lt;10,"0","")&amp;E235,"")</f>
        <v>NC27-02</v>
      </c>
      <c r="D235" s="2" t="s">
        <v>7339</v>
      </c>
      <c r="E235" s="88">
        <v>2</v>
      </c>
      <c r="F235" s="2">
        <v>2</v>
      </c>
      <c r="G235" s="2" t="s">
        <v>21</v>
      </c>
      <c r="H235" s="1" t="s">
        <v>2075</v>
      </c>
      <c r="I235" s="1" t="s">
        <v>11</v>
      </c>
      <c r="J235" s="1" t="s">
        <v>7429</v>
      </c>
      <c r="K235" s="1" t="s">
        <v>7110</v>
      </c>
      <c r="L235" s="1" t="s">
        <v>1590</v>
      </c>
      <c r="M235" s="1"/>
      <c r="N235" s="1" t="s">
        <v>2077</v>
      </c>
      <c r="Q235" s="1" t="s">
        <v>3019</v>
      </c>
      <c r="Y235" s="2">
        <v>2110</v>
      </c>
      <c r="Z235" s="1" t="s">
        <v>3518</v>
      </c>
      <c r="AA235" s="2" t="s">
        <v>21</v>
      </c>
      <c r="AB235" s="2">
        <v>2</v>
      </c>
      <c r="AC235" s="1" t="s">
        <v>2074</v>
      </c>
      <c r="AD235" s="1" t="s">
        <v>2075</v>
      </c>
      <c r="AE235" s="1" t="s">
        <v>2076</v>
      </c>
      <c r="AF235" s="1" t="s">
        <v>2077</v>
      </c>
      <c r="AH235" s="1" t="s">
        <v>4951</v>
      </c>
    </row>
    <row r="236" spans="1:34">
      <c r="A236" s="1">
        <v>3340</v>
      </c>
      <c r="B236" s="1" t="s">
        <v>5476</v>
      </c>
      <c r="C236" s="2" t="str">
        <f>IF(LEN(D236)&gt;0,D236&amp;"-"&amp;IF(E236&lt;10,"0","")&amp;E236,"")</f>
        <v>NC27-03</v>
      </c>
      <c r="D236" s="2" t="s">
        <v>7339</v>
      </c>
      <c r="E236" s="88">
        <v>3</v>
      </c>
      <c r="F236" s="2">
        <v>2</v>
      </c>
      <c r="G236" s="2" t="s">
        <v>21</v>
      </c>
      <c r="H236" s="1" t="s">
        <v>7282</v>
      </c>
      <c r="I236" s="1" t="s">
        <v>11</v>
      </c>
      <c r="J236" s="1" t="s">
        <v>7429</v>
      </c>
      <c r="K236" s="1" t="s">
        <v>7111</v>
      </c>
      <c r="L236" s="1" t="s">
        <v>1614</v>
      </c>
      <c r="M236" s="1"/>
      <c r="N236" s="1" t="s">
        <v>4086</v>
      </c>
      <c r="Q236" s="1" t="s">
        <v>3019</v>
      </c>
      <c r="Y236" s="2">
        <v>2120</v>
      </c>
      <c r="Z236" s="80" t="s">
        <v>6475</v>
      </c>
      <c r="AA236" s="2" t="s">
        <v>21</v>
      </c>
      <c r="AB236" s="2">
        <v>3</v>
      </c>
      <c r="AC236" s="1" t="s">
        <v>2789</v>
      </c>
      <c r="AD236" s="1" t="s">
        <v>2790</v>
      </c>
      <c r="AE236" s="1" t="s">
        <v>2791</v>
      </c>
      <c r="AF236" s="1" t="s">
        <v>5503</v>
      </c>
      <c r="AG236" s="2" t="s">
        <v>2795</v>
      </c>
      <c r="AH236" s="1" t="s">
        <v>5045</v>
      </c>
    </row>
    <row r="237" spans="1:34">
      <c r="A237" s="1">
        <v>3350</v>
      </c>
      <c r="B237" s="1" t="s">
        <v>5476</v>
      </c>
      <c r="C237" s="2" t="str">
        <f>IF(LEN(D237)&gt;0,D237&amp;"-"&amp;IF(E237&lt;10,"0","")&amp;E237,"")</f>
        <v>NC27-NC28</v>
      </c>
      <c r="D237" s="2" t="s">
        <v>7339</v>
      </c>
      <c r="E237" s="88" t="s">
        <v>7341</v>
      </c>
      <c r="F237" s="2">
        <v>2</v>
      </c>
      <c r="G237" s="2" t="s">
        <v>21</v>
      </c>
      <c r="H237" s="1" t="s">
        <v>2081</v>
      </c>
      <c r="I237" s="1" t="s">
        <v>19</v>
      </c>
      <c r="J237" s="1" t="s">
        <v>7429</v>
      </c>
      <c r="K237" s="1" t="s">
        <v>7116</v>
      </c>
      <c r="L237" s="1" t="s">
        <v>5780</v>
      </c>
      <c r="M237" s="1" t="s">
        <v>7340</v>
      </c>
      <c r="N237" s="1" t="s">
        <v>2083</v>
      </c>
      <c r="Q237" s="1" t="s">
        <v>3019</v>
      </c>
      <c r="Y237" s="2">
        <v>2030</v>
      </c>
      <c r="Z237" s="1" t="s">
        <v>3521</v>
      </c>
      <c r="AA237" s="2" t="s">
        <v>21</v>
      </c>
      <c r="AB237" s="2">
        <v>2</v>
      </c>
      <c r="AC237" s="1" t="s">
        <v>2080</v>
      </c>
      <c r="AD237" s="1" t="s">
        <v>2081</v>
      </c>
      <c r="AE237" s="1" t="s">
        <v>2082</v>
      </c>
      <c r="AF237" s="1" t="s">
        <v>2083</v>
      </c>
      <c r="AH237" s="1" t="s">
        <v>4952</v>
      </c>
    </row>
    <row r="238" spans="1:34">
      <c r="A238" s="1">
        <v>3360</v>
      </c>
      <c r="B238" s="1" t="s">
        <v>5476</v>
      </c>
      <c r="C238" s="2" t="str">
        <f>IF(LEN(D238)&gt;0,D238&amp;"-"&amp;IF(E238&lt;10,"0","")&amp;E238,"")</f>
        <v>NC28-01</v>
      </c>
      <c r="D238" s="2" t="s">
        <v>7341</v>
      </c>
      <c r="E238" s="88">
        <v>1</v>
      </c>
      <c r="F238" s="2">
        <v>3</v>
      </c>
      <c r="G238" s="2" t="s">
        <v>16</v>
      </c>
      <c r="H238" s="1" t="s">
        <v>2086</v>
      </c>
      <c r="I238" s="1" t="s">
        <v>11</v>
      </c>
      <c r="J238" s="1" t="s">
        <v>7340</v>
      </c>
      <c r="K238" s="1" t="s">
        <v>7117</v>
      </c>
      <c r="L238" s="1" t="s">
        <v>1614</v>
      </c>
      <c r="M238" s="1"/>
      <c r="N238" s="1" t="s">
        <v>2087</v>
      </c>
      <c r="Q238" s="1" t="s">
        <v>3019</v>
      </c>
      <c r="Y238" s="2">
        <v>2040</v>
      </c>
      <c r="Z238" s="1" t="s">
        <v>3523</v>
      </c>
      <c r="AA238" s="2" t="s">
        <v>16</v>
      </c>
      <c r="AB238" s="2">
        <v>3</v>
      </c>
      <c r="AC238" s="1" t="s">
        <v>2085</v>
      </c>
      <c r="AD238" s="1" t="s">
        <v>2086</v>
      </c>
      <c r="AE238" s="1" t="s">
        <v>1178</v>
      </c>
      <c r="AF238" s="1" t="s">
        <v>2087</v>
      </c>
      <c r="AH238" s="1" t="s">
        <v>4953</v>
      </c>
    </row>
    <row r="239" spans="1:34">
      <c r="A239" s="1">
        <v>3370</v>
      </c>
      <c r="B239" s="1" t="s">
        <v>5476</v>
      </c>
      <c r="C239" s="2" t="str">
        <f>IF(LEN(D239)&gt;0,D239&amp;"-"&amp;IF(E239&lt;10,"0","")&amp;E239,"")</f>
        <v>NC28-02</v>
      </c>
      <c r="D239" s="2" t="s">
        <v>7341</v>
      </c>
      <c r="E239" s="88">
        <v>2</v>
      </c>
      <c r="F239" s="2">
        <v>3</v>
      </c>
      <c r="G239" s="2" t="s">
        <v>16</v>
      </c>
      <c r="H239" s="1" t="s">
        <v>2090</v>
      </c>
      <c r="I239" s="1" t="s">
        <v>11</v>
      </c>
      <c r="J239" s="1" t="s">
        <v>7340</v>
      </c>
      <c r="K239" s="1" t="s">
        <v>7118</v>
      </c>
      <c r="L239" s="1" t="s">
        <v>1653</v>
      </c>
      <c r="M239" s="1"/>
      <c r="N239" s="1" t="s">
        <v>2091</v>
      </c>
      <c r="Q239" s="1" t="s">
        <v>3019</v>
      </c>
      <c r="Y239" s="2">
        <v>2050</v>
      </c>
      <c r="Z239" s="1" t="s">
        <v>3525</v>
      </c>
      <c r="AA239" s="2" t="s">
        <v>16</v>
      </c>
      <c r="AB239" s="2">
        <v>3</v>
      </c>
      <c r="AC239" s="1" t="s">
        <v>2089</v>
      </c>
      <c r="AD239" s="1" t="s">
        <v>2090</v>
      </c>
      <c r="AE239" s="1" t="s">
        <v>1181</v>
      </c>
      <c r="AF239" s="1" t="s">
        <v>2091</v>
      </c>
      <c r="AH239" s="1" t="s">
        <v>4954</v>
      </c>
    </row>
    <row r="240" spans="1:34">
      <c r="A240" s="1">
        <v>3380</v>
      </c>
      <c r="B240" s="1" t="s">
        <v>5476</v>
      </c>
      <c r="C240" s="2" t="str">
        <f>IF(LEN(D240)&gt;0,D240&amp;"-"&amp;IF(E240&lt;10,"0","")&amp;E240,"")</f>
        <v>NC28-03</v>
      </c>
      <c r="D240" s="2" t="s">
        <v>7341</v>
      </c>
      <c r="E240" s="88">
        <v>3</v>
      </c>
      <c r="F240" s="2">
        <v>3</v>
      </c>
      <c r="G240" s="2" t="s">
        <v>16</v>
      </c>
      <c r="H240" s="1" t="s">
        <v>2094</v>
      </c>
      <c r="I240" s="1" t="s">
        <v>11</v>
      </c>
      <c r="J240" s="1" t="s">
        <v>7340</v>
      </c>
      <c r="K240" s="1" t="s">
        <v>7119</v>
      </c>
      <c r="L240" s="1" t="s">
        <v>1653</v>
      </c>
      <c r="M240" s="1"/>
      <c r="N240" s="1" t="s">
        <v>2095</v>
      </c>
      <c r="Q240" s="1" t="s">
        <v>3019</v>
      </c>
      <c r="Y240" s="2">
        <v>2090</v>
      </c>
      <c r="Z240" s="1" t="s">
        <v>3527</v>
      </c>
      <c r="AA240" s="2" t="s">
        <v>16</v>
      </c>
      <c r="AB240" s="2">
        <v>3</v>
      </c>
      <c r="AC240" s="1" t="s">
        <v>2093</v>
      </c>
      <c r="AD240" s="1" t="s">
        <v>2094</v>
      </c>
      <c r="AE240" s="1" t="s">
        <v>1181</v>
      </c>
      <c r="AF240" s="1" t="s">
        <v>2095</v>
      </c>
      <c r="AH240" s="1" t="s">
        <v>4955</v>
      </c>
    </row>
    <row r="241" spans="1:34">
      <c r="A241" s="1">
        <v>3390</v>
      </c>
      <c r="B241" s="1" t="s">
        <v>5476</v>
      </c>
      <c r="C241" s="2" t="str">
        <f>IF(LEN(D241)&gt;0,D241&amp;"-"&amp;IF(E241&lt;10,"0","")&amp;E241,"")</f>
        <v>NC28-04</v>
      </c>
      <c r="D241" s="2" t="s">
        <v>7341</v>
      </c>
      <c r="E241" s="88">
        <v>4</v>
      </c>
      <c r="F241" s="2">
        <v>3</v>
      </c>
      <c r="G241" s="2" t="s">
        <v>16</v>
      </c>
      <c r="H241" s="1" t="s">
        <v>2098</v>
      </c>
      <c r="I241" s="1" t="s">
        <v>11</v>
      </c>
      <c r="J241" s="1" t="s">
        <v>7340</v>
      </c>
      <c r="K241" s="1" t="s">
        <v>7120</v>
      </c>
      <c r="L241" s="1" t="s">
        <v>1653</v>
      </c>
      <c r="M241" s="1"/>
      <c r="N241" s="1" t="s">
        <v>2100</v>
      </c>
      <c r="Q241" s="1" t="s">
        <v>3019</v>
      </c>
      <c r="Y241" s="2">
        <v>2060</v>
      </c>
      <c r="Z241" s="1" t="s">
        <v>3529</v>
      </c>
      <c r="AA241" s="2" t="s">
        <v>16</v>
      </c>
      <c r="AB241" s="2">
        <v>3</v>
      </c>
      <c r="AC241" s="1" t="s">
        <v>2097</v>
      </c>
      <c r="AD241" s="1" t="s">
        <v>2098</v>
      </c>
      <c r="AE241" s="1" t="s">
        <v>2099</v>
      </c>
      <c r="AF241" s="1" t="s">
        <v>2100</v>
      </c>
      <c r="AH241" s="1" t="s">
        <v>4956</v>
      </c>
    </row>
    <row r="242" spans="1:34">
      <c r="A242" s="1">
        <v>3400</v>
      </c>
      <c r="B242" s="1" t="s">
        <v>5476</v>
      </c>
      <c r="C242" s="2" t="str">
        <f>IF(LEN(D242)&gt;0,D242&amp;"-"&amp;IF(E242&lt;10,"0","")&amp;E242,"")</f>
        <v>NC28-05</v>
      </c>
      <c r="D242" s="2" t="s">
        <v>7341</v>
      </c>
      <c r="E242" s="88">
        <v>5</v>
      </c>
      <c r="F242" s="2">
        <v>3</v>
      </c>
      <c r="G242" s="2" t="s">
        <v>16</v>
      </c>
      <c r="H242" s="1" t="s">
        <v>2103</v>
      </c>
      <c r="I242" s="1" t="s">
        <v>11</v>
      </c>
      <c r="J242" s="1" t="s">
        <v>7340</v>
      </c>
      <c r="K242" s="1" t="s">
        <v>7121</v>
      </c>
      <c r="L242" s="1" t="s">
        <v>1653</v>
      </c>
      <c r="M242" s="1"/>
      <c r="N242" s="1" t="s">
        <v>2104</v>
      </c>
      <c r="Q242" s="1" t="s">
        <v>3019</v>
      </c>
      <c r="Y242" s="2">
        <v>2070</v>
      </c>
      <c r="Z242" s="1" t="s">
        <v>3531</v>
      </c>
      <c r="AA242" s="2" t="s">
        <v>16</v>
      </c>
      <c r="AB242" s="2">
        <v>3</v>
      </c>
      <c r="AC242" s="1" t="s">
        <v>2102</v>
      </c>
      <c r="AD242" s="1" t="s">
        <v>2103</v>
      </c>
      <c r="AE242" s="1" t="s">
        <v>1175</v>
      </c>
      <c r="AF242" s="1" t="s">
        <v>2104</v>
      </c>
      <c r="AH242" s="1" t="s">
        <v>4957</v>
      </c>
    </row>
    <row r="243" spans="1:34">
      <c r="A243" s="1">
        <v>3410</v>
      </c>
      <c r="B243" s="1" t="s">
        <v>5476</v>
      </c>
      <c r="C243" s="2" t="str">
        <f>IF(LEN(D243)&gt;0,D243&amp;"-"&amp;IF(E243&lt;10,"0","")&amp;E243,"")</f>
        <v>NC28-06</v>
      </c>
      <c r="D243" s="2" t="s">
        <v>7341</v>
      </c>
      <c r="E243" s="88">
        <v>6</v>
      </c>
      <c r="F243" s="2">
        <v>3</v>
      </c>
      <c r="G243" s="2" t="s">
        <v>16</v>
      </c>
      <c r="H243" s="1" t="s">
        <v>2107</v>
      </c>
      <c r="I243" s="1" t="s">
        <v>11</v>
      </c>
      <c r="J243" s="1" t="s">
        <v>7340</v>
      </c>
      <c r="K243" s="1" t="s">
        <v>7122</v>
      </c>
      <c r="L243" s="1" t="s">
        <v>1653</v>
      </c>
      <c r="M243" s="1"/>
      <c r="N243" s="1" t="s">
        <v>2108</v>
      </c>
      <c r="Q243" s="1" t="s">
        <v>3019</v>
      </c>
      <c r="Y243" s="2">
        <v>2080</v>
      </c>
      <c r="Z243" s="1" t="s">
        <v>3533</v>
      </c>
      <c r="AA243" s="2" t="s">
        <v>16</v>
      </c>
      <c r="AB243" s="2">
        <v>3</v>
      </c>
      <c r="AC243" s="1" t="s">
        <v>2106</v>
      </c>
      <c r="AD243" s="1" t="s">
        <v>2107</v>
      </c>
      <c r="AE243" s="1" t="s">
        <v>1895</v>
      </c>
      <c r="AF243" s="1" t="s">
        <v>2108</v>
      </c>
      <c r="AH243" s="1" t="s">
        <v>4958</v>
      </c>
    </row>
    <row r="244" spans="1:34">
      <c r="A244" s="1">
        <v>3420</v>
      </c>
      <c r="B244" s="1" t="s">
        <v>5476</v>
      </c>
      <c r="C244" s="2" t="str">
        <f>IF(LEN(D244)&gt;0,D244&amp;"-"&amp;IF(E244&lt;10,"0","")&amp;E244,"")</f>
        <v>NC28-07</v>
      </c>
      <c r="D244" s="2" t="s">
        <v>7341</v>
      </c>
      <c r="E244" s="88">
        <v>7</v>
      </c>
      <c r="F244" s="2">
        <v>3</v>
      </c>
      <c r="G244" s="2" t="s">
        <v>21</v>
      </c>
      <c r="H244" s="1" t="s">
        <v>2111</v>
      </c>
      <c r="I244" s="1" t="s">
        <v>11</v>
      </c>
      <c r="J244" s="1" t="s">
        <v>7340</v>
      </c>
      <c r="K244" s="1" t="s">
        <v>7123</v>
      </c>
      <c r="L244" s="1" t="s">
        <v>1614</v>
      </c>
      <c r="M244" s="1"/>
      <c r="N244" s="1" t="s">
        <v>2112</v>
      </c>
      <c r="Q244" s="1" t="s">
        <v>3019</v>
      </c>
      <c r="Y244" s="2">
        <v>2100</v>
      </c>
      <c r="Z244" s="1" t="s">
        <v>3535</v>
      </c>
      <c r="AA244" s="2" t="s">
        <v>21</v>
      </c>
      <c r="AB244" s="2">
        <v>3</v>
      </c>
      <c r="AC244" s="1" t="s">
        <v>2110</v>
      </c>
      <c r="AD244" s="1" t="s">
        <v>2111</v>
      </c>
      <c r="AE244" s="1" t="s">
        <v>1186</v>
      </c>
      <c r="AF244" s="1" t="s">
        <v>2112</v>
      </c>
      <c r="AH244" s="1" t="s">
        <v>4959</v>
      </c>
    </row>
    <row r="245" spans="1:34">
      <c r="A245" s="1">
        <v>3430</v>
      </c>
      <c r="B245" s="1" t="s">
        <v>5476</v>
      </c>
      <c r="C245" s="2" t="str">
        <f>IF(LEN(D245)&gt;0,D245&amp;"-"&amp;IF(E245&lt;10,"0","")&amp;E245,"")</f>
        <v/>
      </c>
      <c r="D245" s="2" t="s">
        <v>3019</v>
      </c>
      <c r="E245" s="88" t="s">
        <v>3019</v>
      </c>
      <c r="J245" s="1" t="s">
        <v>3019</v>
      </c>
      <c r="K245" s="1" t="s">
        <v>3019</v>
      </c>
      <c r="L245" s="1" t="s">
        <v>3019</v>
      </c>
      <c r="M245" s="1" t="s">
        <v>3019</v>
      </c>
      <c r="O245" s="1" t="s">
        <v>149</v>
      </c>
      <c r="P245" s="1" t="s">
        <v>19</v>
      </c>
      <c r="Q245" s="1">
        <v>2020</v>
      </c>
      <c r="S245" s="1" t="s">
        <v>151</v>
      </c>
      <c r="T245" s="1" t="s">
        <v>551</v>
      </c>
      <c r="V245" s="2" t="s">
        <v>21</v>
      </c>
      <c r="W245" s="2">
        <v>3</v>
      </c>
      <c r="X245" s="27" t="s">
        <v>6827</v>
      </c>
      <c r="Y245" s="2" t="s">
        <v>3019</v>
      </c>
    </row>
    <row r="246" spans="1:34">
      <c r="A246" s="1">
        <v>3440</v>
      </c>
      <c r="B246" s="1" t="s">
        <v>5476</v>
      </c>
      <c r="C246" s="2" t="str">
        <f>IF(LEN(D246)&gt;0,D246&amp;"-"&amp;IF(E246&lt;10,"0","")&amp;E246,"")</f>
        <v>NC00-NC29</v>
      </c>
      <c r="D246" s="2" t="s">
        <v>7295</v>
      </c>
      <c r="E246" s="88" t="s">
        <v>7342</v>
      </c>
      <c r="F246" s="2">
        <v>1</v>
      </c>
      <c r="G246" s="2" t="s">
        <v>65</v>
      </c>
      <c r="H246" s="1" t="s">
        <v>5133</v>
      </c>
      <c r="I246" s="1" t="s">
        <v>19</v>
      </c>
      <c r="J246" s="1" t="s">
        <v>1583</v>
      </c>
      <c r="K246" s="1" t="s">
        <v>7080</v>
      </c>
      <c r="L246" s="1" t="s">
        <v>5780</v>
      </c>
      <c r="M246" s="1" t="s">
        <v>7132</v>
      </c>
      <c r="N246" s="1" t="s">
        <v>4203</v>
      </c>
      <c r="O246" s="1" t="s">
        <v>4201</v>
      </c>
      <c r="P246" s="1" t="s">
        <v>19</v>
      </c>
      <c r="Q246" s="1">
        <v>2160</v>
      </c>
      <c r="R246" s="1" t="s">
        <v>1545</v>
      </c>
      <c r="S246" s="1" t="s">
        <v>4202</v>
      </c>
      <c r="T246" s="1" t="s">
        <v>4203</v>
      </c>
      <c r="V246" s="2" t="s">
        <v>65</v>
      </c>
      <c r="W246" s="2">
        <v>4</v>
      </c>
      <c r="X246" s="27" t="s">
        <v>6619</v>
      </c>
      <c r="Y246" s="2">
        <v>2420</v>
      </c>
      <c r="Z246" s="6" t="s">
        <v>3854</v>
      </c>
      <c r="AA246" s="2" t="s">
        <v>65</v>
      </c>
      <c r="AB246" s="2">
        <v>1</v>
      </c>
      <c r="AC246" s="1" t="s">
        <v>2313</v>
      </c>
      <c r="AD246" s="1" t="s">
        <v>2314</v>
      </c>
      <c r="AE246" s="1" t="s">
        <v>2315</v>
      </c>
      <c r="AF246" s="1" t="s">
        <v>2316</v>
      </c>
      <c r="AH246" s="1" t="s">
        <v>4978</v>
      </c>
    </row>
    <row r="247" spans="1:34">
      <c r="A247" s="1">
        <v>3450</v>
      </c>
      <c r="B247" s="1" t="s">
        <v>5476</v>
      </c>
      <c r="C247" s="2" t="str">
        <f>IF(LEN(D247)&gt;0,D247&amp;"-"&amp;IF(E247&lt;10,"0","")&amp;E247,"")</f>
        <v>NC29-01</v>
      </c>
      <c r="D247" s="2" t="s">
        <v>7342</v>
      </c>
      <c r="E247" s="88">
        <v>1</v>
      </c>
      <c r="F247" s="2">
        <v>2</v>
      </c>
      <c r="G247" s="2" t="s">
        <v>16</v>
      </c>
      <c r="H247" s="1" t="s">
        <v>672</v>
      </c>
      <c r="I247" s="1" t="s">
        <v>11</v>
      </c>
      <c r="J247" s="1" t="s">
        <v>7132</v>
      </c>
      <c r="K247" s="1" t="s">
        <v>7133</v>
      </c>
      <c r="L247" s="1" t="s">
        <v>1733</v>
      </c>
      <c r="M247" s="1"/>
      <c r="N247" s="1" t="s">
        <v>4205</v>
      </c>
      <c r="O247" s="1" t="s">
        <v>4204</v>
      </c>
      <c r="P247" s="1" t="s">
        <v>11</v>
      </c>
      <c r="Q247" s="1">
        <v>2170</v>
      </c>
      <c r="R247" s="1" t="s">
        <v>1378</v>
      </c>
      <c r="S247" s="1" t="s">
        <v>672</v>
      </c>
      <c r="T247" s="1" t="s">
        <v>4205</v>
      </c>
      <c r="V247" s="2" t="s">
        <v>16</v>
      </c>
      <c r="W247" s="2">
        <v>5</v>
      </c>
      <c r="X247" s="27" t="s">
        <v>6620</v>
      </c>
      <c r="Y247" s="2">
        <v>2440</v>
      </c>
      <c r="Z247" s="46" t="s">
        <v>5387</v>
      </c>
      <c r="AA247" s="2" t="s">
        <v>21</v>
      </c>
      <c r="AB247" s="2">
        <v>2</v>
      </c>
      <c r="AC247" s="1" t="s">
        <v>2325</v>
      </c>
      <c r="AD247" s="1" t="s">
        <v>2314</v>
      </c>
      <c r="AE247" s="1" t="s">
        <v>2326</v>
      </c>
      <c r="AF247" s="1" t="s">
        <v>2327</v>
      </c>
      <c r="AH247" s="1" t="s">
        <v>4980</v>
      </c>
    </row>
    <row r="248" spans="1:34">
      <c r="A248" s="1">
        <v>3460</v>
      </c>
      <c r="B248" s="1" t="s">
        <v>5476</v>
      </c>
      <c r="C248" s="2" t="str">
        <f>IF(LEN(D248)&gt;0,D248&amp;"-"&amp;IF(E248&lt;10,"0","")&amp;E248,"")</f>
        <v>NC29-02</v>
      </c>
      <c r="D248" s="2" t="s">
        <v>7342</v>
      </c>
      <c r="E248" s="88">
        <v>2</v>
      </c>
      <c r="F248" s="2">
        <v>2</v>
      </c>
      <c r="G248" s="2" t="s">
        <v>16</v>
      </c>
      <c r="H248" s="1" t="s">
        <v>4207</v>
      </c>
      <c r="I248" s="1" t="s">
        <v>11</v>
      </c>
      <c r="J248" s="1" t="s">
        <v>7132</v>
      </c>
      <c r="K248" s="1" t="s">
        <v>7134</v>
      </c>
      <c r="L248" s="1" t="s">
        <v>1598</v>
      </c>
      <c r="M248" s="1"/>
      <c r="N248" s="1" t="s">
        <v>4208</v>
      </c>
      <c r="O248" s="1" t="s">
        <v>4206</v>
      </c>
      <c r="P248" s="1" t="s">
        <v>11</v>
      </c>
      <c r="Q248" s="1">
        <v>2180</v>
      </c>
      <c r="R248" s="1" t="s">
        <v>1379</v>
      </c>
      <c r="S248" s="1" t="s">
        <v>4207</v>
      </c>
      <c r="T248" s="1" t="s">
        <v>4208</v>
      </c>
      <c r="V248" s="2" t="s">
        <v>16</v>
      </c>
      <c r="W248" s="2">
        <v>5</v>
      </c>
      <c r="X248" s="27" t="s">
        <v>6621</v>
      </c>
      <c r="Y248" s="2">
        <v>2450</v>
      </c>
      <c r="Z248" s="46" t="s">
        <v>5388</v>
      </c>
      <c r="AA248" s="2" t="s">
        <v>16</v>
      </c>
      <c r="AB248" s="2">
        <v>2</v>
      </c>
      <c r="AC248" s="1" t="s">
        <v>2331</v>
      </c>
      <c r="AD248" s="1" t="s">
        <v>2332</v>
      </c>
      <c r="AE248" s="1" t="s">
        <v>2333</v>
      </c>
      <c r="AF248" s="1" t="s">
        <v>2334</v>
      </c>
      <c r="AH248" s="1" t="s">
        <v>4981</v>
      </c>
    </row>
    <row r="249" spans="1:34">
      <c r="A249" s="1">
        <v>3470</v>
      </c>
      <c r="B249" s="1" t="s">
        <v>5476</v>
      </c>
      <c r="C249" s="2" t="str">
        <f>IF(LEN(D249)&gt;0,D249&amp;"-"&amp;IF(E249&lt;10,"0","")&amp;E249,"")</f>
        <v>NC29-03</v>
      </c>
      <c r="D249" s="2" t="s">
        <v>7342</v>
      </c>
      <c r="E249" s="88">
        <v>3</v>
      </c>
      <c r="F249" s="2">
        <v>2</v>
      </c>
      <c r="G249" s="2" t="s">
        <v>16</v>
      </c>
      <c r="H249" s="1" t="s">
        <v>4210</v>
      </c>
      <c r="I249" s="1" t="s">
        <v>11</v>
      </c>
      <c r="J249" s="1" t="s">
        <v>7132</v>
      </c>
      <c r="K249" s="1" t="s">
        <v>1074</v>
      </c>
      <c r="L249" s="1" t="s">
        <v>1614</v>
      </c>
      <c r="M249" s="1"/>
      <c r="N249" s="1" t="s">
        <v>4211</v>
      </c>
      <c r="O249" s="1" t="s">
        <v>4209</v>
      </c>
      <c r="P249" s="1" t="s">
        <v>11</v>
      </c>
      <c r="Q249" s="1">
        <v>2190</v>
      </c>
      <c r="R249" s="1" t="s">
        <v>1380</v>
      </c>
      <c r="S249" s="1" t="s">
        <v>4210</v>
      </c>
      <c r="T249" s="1" t="s">
        <v>4211</v>
      </c>
      <c r="V249" s="2" t="s">
        <v>16</v>
      </c>
      <c r="W249" s="2">
        <v>5</v>
      </c>
      <c r="X249" s="27" t="s">
        <v>6622</v>
      </c>
      <c r="Y249" s="2">
        <v>2430</v>
      </c>
      <c r="Z249" s="46" t="s">
        <v>5386</v>
      </c>
      <c r="AA249" s="2" t="s">
        <v>16</v>
      </c>
      <c r="AB249" s="2">
        <v>2</v>
      </c>
      <c r="AC249" s="1" t="s">
        <v>2320</v>
      </c>
      <c r="AD249" s="1" t="s">
        <v>2321</v>
      </c>
      <c r="AE249" s="1" t="s">
        <v>2322</v>
      </c>
      <c r="AF249" s="1" t="s">
        <v>2323</v>
      </c>
      <c r="AH249" s="1" t="s">
        <v>4979</v>
      </c>
    </row>
    <row r="250" spans="1:34">
      <c r="A250" s="1">
        <v>3480</v>
      </c>
      <c r="B250" s="1" t="s">
        <v>5476</v>
      </c>
      <c r="C250" s="2" t="str">
        <f>IF(LEN(D250)&gt;0,D250&amp;"-"&amp;IF(E250&lt;10,"0","")&amp;E250,"")</f>
        <v/>
      </c>
      <c r="D250" s="2" t="s">
        <v>3019</v>
      </c>
      <c r="E250" s="88" t="s">
        <v>3019</v>
      </c>
      <c r="J250" s="1" t="s">
        <v>3019</v>
      </c>
      <c r="K250" s="1" t="s">
        <v>3019</v>
      </c>
      <c r="L250" s="1" t="s">
        <v>3019</v>
      </c>
      <c r="M250" s="1" t="s">
        <v>3019</v>
      </c>
      <c r="O250" s="1" t="s">
        <v>4212</v>
      </c>
      <c r="P250" s="1" t="s">
        <v>19</v>
      </c>
      <c r="Q250" s="1">
        <v>2200</v>
      </c>
      <c r="S250" s="1" t="s">
        <v>4213</v>
      </c>
      <c r="T250" s="1" t="s">
        <v>4214</v>
      </c>
      <c r="V250" s="2" t="s">
        <v>16</v>
      </c>
      <c r="W250" s="2">
        <v>5</v>
      </c>
      <c r="X250" s="27" t="s">
        <v>6839</v>
      </c>
      <c r="Y250" s="2" t="s">
        <v>3019</v>
      </c>
      <c r="Z250" s="46"/>
      <c r="AA250" s="2" t="s">
        <v>3019</v>
      </c>
      <c r="AB250" s="2" t="s">
        <v>3019</v>
      </c>
      <c r="AC250" s="1" t="s">
        <v>3019</v>
      </c>
      <c r="AD250" s="1" t="s">
        <v>3019</v>
      </c>
      <c r="AE250" s="1" t="s">
        <v>3019</v>
      </c>
      <c r="AF250" s="1" t="s">
        <v>3019</v>
      </c>
      <c r="AH250" s="1" t="s">
        <v>3019</v>
      </c>
    </row>
    <row r="251" spans="1:34">
      <c r="A251" s="1">
        <v>3490</v>
      </c>
      <c r="B251" s="1" t="s">
        <v>5476</v>
      </c>
      <c r="C251" s="2" t="str">
        <f>IF(LEN(D251)&gt;0,D251&amp;"-"&amp;IF(E251&lt;10,"0","")&amp;E251,"")</f>
        <v>NC29-04</v>
      </c>
      <c r="D251" s="2" t="s">
        <v>7342</v>
      </c>
      <c r="E251" s="88">
        <v>4</v>
      </c>
      <c r="F251" s="2">
        <v>2</v>
      </c>
      <c r="G251" s="2" t="s">
        <v>16</v>
      </c>
      <c r="H251" s="1" t="s">
        <v>4215</v>
      </c>
      <c r="I251" s="1" t="s">
        <v>11</v>
      </c>
      <c r="J251" s="1" t="s">
        <v>7132</v>
      </c>
      <c r="K251" s="1" t="s">
        <v>7085</v>
      </c>
      <c r="L251" s="1" t="s">
        <v>1614</v>
      </c>
      <c r="M251" s="1"/>
      <c r="N251" s="1" t="s">
        <v>4216</v>
      </c>
      <c r="O251" s="1" t="s">
        <v>663</v>
      </c>
      <c r="P251" s="1" t="s">
        <v>11</v>
      </c>
      <c r="Q251" s="1">
        <v>2210</v>
      </c>
      <c r="R251" s="1" t="s">
        <v>1381</v>
      </c>
      <c r="S251" s="1" t="s">
        <v>4215</v>
      </c>
      <c r="T251" s="1" t="s">
        <v>4216</v>
      </c>
      <c r="V251" s="2" t="s">
        <v>16</v>
      </c>
      <c r="W251" s="2">
        <v>6</v>
      </c>
      <c r="X251" s="27" t="s">
        <v>6623</v>
      </c>
      <c r="Y251" s="2">
        <v>2460</v>
      </c>
      <c r="Z251" s="6" t="s">
        <v>5385</v>
      </c>
      <c r="AA251" s="2" t="s">
        <v>16</v>
      </c>
      <c r="AB251" s="2">
        <v>2</v>
      </c>
      <c r="AC251" s="1" t="s">
        <v>2337</v>
      </c>
      <c r="AD251" s="1" t="s">
        <v>2338</v>
      </c>
      <c r="AE251" s="1" t="s">
        <v>2339</v>
      </c>
      <c r="AF251" s="1" t="s">
        <v>2340</v>
      </c>
      <c r="AH251" s="1" t="s">
        <v>4982</v>
      </c>
    </row>
    <row r="252" spans="1:34">
      <c r="A252" s="1">
        <v>3500</v>
      </c>
      <c r="B252" s="1" t="s">
        <v>5476</v>
      </c>
      <c r="C252" s="2" t="str">
        <f>IF(LEN(D252)&gt;0,D252&amp;"-"&amp;IF(E252&lt;10,"0","")&amp;E252,"")</f>
        <v>NC00-NC30</v>
      </c>
      <c r="D252" s="2" t="s">
        <v>7295</v>
      </c>
      <c r="E252" s="88" t="s">
        <v>7344</v>
      </c>
      <c r="F252" s="2">
        <v>1</v>
      </c>
      <c r="G252" s="2" t="s">
        <v>16</v>
      </c>
      <c r="H252" s="1" t="s">
        <v>3863</v>
      </c>
      <c r="I252" s="1" t="s">
        <v>19</v>
      </c>
      <c r="J252" s="1" t="s">
        <v>1583</v>
      </c>
      <c r="K252" s="1" t="s">
        <v>7135</v>
      </c>
      <c r="L252" s="1" t="s">
        <v>5780</v>
      </c>
      <c r="M252" s="1" t="s">
        <v>7343</v>
      </c>
      <c r="N252" s="1" t="s">
        <v>687</v>
      </c>
      <c r="O252" s="1" t="s">
        <v>4217</v>
      </c>
      <c r="P252" s="1" t="s">
        <v>19</v>
      </c>
      <c r="Q252" s="1">
        <v>2220</v>
      </c>
      <c r="R252" s="1" t="s">
        <v>5145</v>
      </c>
      <c r="S252" s="1" t="s">
        <v>276</v>
      </c>
      <c r="T252" s="1" t="s">
        <v>687</v>
      </c>
      <c r="V252" s="2" t="s">
        <v>16</v>
      </c>
      <c r="W252" s="2">
        <v>4</v>
      </c>
      <c r="X252" s="27" t="s">
        <v>6840</v>
      </c>
      <c r="Y252" s="2" t="s">
        <v>3019</v>
      </c>
      <c r="AA252" s="2" t="s">
        <v>3019</v>
      </c>
      <c r="AB252" s="2" t="s">
        <v>3019</v>
      </c>
      <c r="AC252" s="1" t="s">
        <v>3019</v>
      </c>
      <c r="AD252" s="1" t="s">
        <v>3019</v>
      </c>
      <c r="AE252" s="1" t="s">
        <v>3019</v>
      </c>
      <c r="AF252" s="1" t="s">
        <v>3019</v>
      </c>
      <c r="AH252" s="1" t="s">
        <v>3019</v>
      </c>
    </row>
    <row r="253" spans="1:34">
      <c r="A253" s="1">
        <v>3510</v>
      </c>
      <c r="B253" s="1" t="s">
        <v>5476</v>
      </c>
      <c r="C253" s="2" t="str">
        <f>IF(LEN(D253)&gt;0,D253&amp;"-"&amp;IF(E253&lt;10,"0","")&amp;E253,"")</f>
        <v>NC30-01</v>
      </c>
      <c r="D253" s="2" t="s">
        <v>7344</v>
      </c>
      <c r="E253" s="88">
        <v>1</v>
      </c>
      <c r="F253" s="2">
        <v>2</v>
      </c>
      <c r="G253" s="2" t="s">
        <v>16</v>
      </c>
      <c r="H253" s="1" t="s">
        <v>688</v>
      </c>
      <c r="I253" s="1" t="s">
        <v>11</v>
      </c>
      <c r="J253" s="1" t="s">
        <v>7343</v>
      </c>
      <c r="K253" s="1" t="s">
        <v>7136</v>
      </c>
      <c r="L253" s="1" t="s">
        <v>1733</v>
      </c>
      <c r="M253" s="1"/>
      <c r="N253" s="1" t="s">
        <v>4218</v>
      </c>
      <c r="O253" s="1" t="s">
        <v>253</v>
      </c>
      <c r="P253" s="1" t="s">
        <v>11</v>
      </c>
      <c r="Q253" s="1">
        <v>2230</v>
      </c>
      <c r="R253" s="1" t="s">
        <v>1382</v>
      </c>
      <c r="S253" s="1" t="s">
        <v>688</v>
      </c>
      <c r="T253" s="1" t="s">
        <v>4218</v>
      </c>
      <c r="V253" s="2" t="s">
        <v>16</v>
      </c>
      <c r="W253" s="2">
        <v>5</v>
      </c>
      <c r="X253" s="27" t="s">
        <v>6841</v>
      </c>
      <c r="Y253" s="2" t="s">
        <v>3019</v>
      </c>
      <c r="AA253" s="2" t="s">
        <v>3019</v>
      </c>
      <c r="AB253" s="2" t="s">
        <v>3019</v>
      </c>
      <c r="AC253" s="1" t="s">
        <v>3019</v>
      </c>
      <c r="AD253" s="1" t="s">
        <v>3019</v>
      </c>
      <c r="AE253" s="1" t="s">
        <v>3019</v>
      </c>
      <c r="AF253" s="1" t="s">
        <v>3019</v>
      </c>
      <c r="AH253" s="1" t="s">
        <v>3019</v>
      </c>
    </row>
    <row r="254" spans="1:34">
      <c r="A254" s="1">
        <v>3520</v>
      </c>
      <c r="B254" s="1" t="s">
        <v>5476</v>
      </c>
      <c r="C254" s="2" t="str">
        <f>IF(LEN(D254)&gt;0,D254&amp;"-"&amp;IF(E254&lt;10,"0","")&amp;E254,"")</f>
        <v>NC30-02</v>
      </c>
      <c r="D254" s="2" t="s">
        <v>7344</v>
      </c>
      <c r="E254" s="88">
        <v>2</v>
      </c>
      <c r="F254" s="2">
        <v>2</v>
      </c>
      <c r="G254" s="2" t="s">
        <v>16</v>
      </c>
      <c r="H254" s="1" t="s">
        <v>690</v>
      </c>
      <c r="I254" s="1" t="s">
        <v>11</v>
      </c>
      <c r="J254" s="1" t="s">
        <v>7343</v>
      </c>
      <c r="K254" s="1" t="s">
        <v>7137</v>
      </c>
      <c r="L254" s="1" t="s">
        <v>1733</v>
      </c>
      <c r="M254" s="1"/>
      <c r="N254" s="1" t="s">
        <v>4219</v>
      </c>
      <c r="O254" s="1" t="s">
        <v>669</v>
      </c>
      <c r="P254" s="1" t="s">
        <v>11</v>
      </c>
      <c r="Q254" s="1">
        <v>2240</v>
      </c>
      <c r="R254" s="1" t="s">
        <v>1383</v>
      </c>
      <c r="S254" s="1" t="s">
        <v>690</v>
      </c>
      <c r="T254" s="1" t="s">
        <v>4219</v>
      </c>
      <c r="V254" s="2" t="s">
        <v>16</v>
      </c>
      <c r="W254" s="2">
        <v>5</v>
      </c>
      <c r="X254" s="27" t="s">
        <v>6842</v>
      </c>
      <c r="Y254" s="2" t="s">
        <v>3019</v>
      </c>
      <c r="AA254" s="2" t="s">
        <v>3019</v>
      </c>
      <c r="AB254" s="2" t="s">
        <v>3019</v>
      </c>
      <c r="AC254" s="1" t="s">
        <v>3019</v>
      </c>
      <c r="AD254" s="1" t="s">
        <v>3019</v>
      </c>
      <c r="AE254" s="1" t="s">
        <v>3019</v>
      </c>
      <c r="AF254" s="1" t="s">
        <v>3019</v>
      </c>
      <c r="AH254" s="1" t="s">
        <v>3019</v>
      </c>
    </row>
    <row r="255" spans="1:34">
      <c r="A255" s="1">
        <v>3530</v>
      </c>
      <c r="B255" s="1" t="s">
        <v>5476</v>
      </c>
      <c r="C255" s="2" t="str">
        <f>IF(LEN(D255)&gt;0,D255&amp;"-"&amp;IF(E255&lt;10,"0","")&amp;E255,"")</f>
        <v>NC30-03</v>
      </c>
      <c r="D255" s="2" t="s">
        <v>7344</v>
      </c>
      <c r="E255" s="88">
        <v>3</v>
      </c>
      <c r="F255" s="2">
        <v>2</v>
      </c>
      <c r="G255" s="2" t="s">
        <v>21</v>
      </c>
      <c r="H255" s="1" t="s">
        <v>4220</v>
      </c>
      <c r="I255" s="1" t="s">
        <v>11</v>
      </c>
      <c r="J255" s="1" t="s">
        <v>7343</v>
      </c>
      <c r="K255" s="1" t="s">
        <v>7138</v>
      </c>
      <c r="L255" s="1" t="s">
        <v>1733</v>
      </c>
      <c r="M255" s="1"/>
      <c r="N255" s="1" t="s">
        <v>4221</v>
      </c>
      <c r="O255" s="1" t="s">
        <v>260</v>
      </c>
      <c r="P255" s="1" t="s">
        <v>11</v>
      </c>
      <c r="Q255" s="1">
        <v>2250</v>
      </c>
      <c r="R255" s="1" t="s">
        <v>1384</v>
      </c>
      <c r="S255" s="1" t="s">
        <v>4220</v>
      </c>
      <c r="T255" s="1" t="s">
        <v>4221</v>
      </c>
      <c r="V255" s="2" t="s">
        <v>21</v>
      </c>
      <c r="W255" s="2">
        <v>5</v>
      </c>
      <c r="X255" s="27" t="s">
        <v>6843</v>
      </c>
      <c r="Y255" s="2" t="s">
        <v>3019</v>
      </c>
      <c r="AA255" s="2" t="s">
        <v>3019</v>
      </c>
      <c r="AB255" s="2" t="s">
        <v>3019</v>
      </c>
      <c r="AC255" s="1" t="s">
        <v>3019</v>
      </c>
      <c r="AD255" s="1" t="s">
        <v>3019</v>
      </c>
      <c r="AE255" s="1" t="s">
        <v>3019</v>
      </c>
      <c r="AF255" s="1" t="s">
        <v>3019</v>
      </c>
      <c r="AH255" s="1" t="s">
        <v>3019</v>
      </c>
    </row>
    <row r="256" spans="1:34">
      <c r="A256" s="1">
        <v>3540</v>
      </c>
      <c r="B256" s="1" t="s">
        <v>5476</v>
      </c>
      <c r="C256" s="2" t="str">
        <f>IF(LEN(D256)&gt;0,D256&amp;"-"&amp;IF(E256&lt;10,"0","")&amp;E256,"")</f>
        <v>NC30-04</v>
      </c>
      <c r="D256" s="2" t="s">
        <v>7344</v>
      </c>
      <c r="E256" s="88">
        <v>4</v>
      </c>
      <c r="F256" s="2">
        <v>2</v>
      </c>
      <c r="G256" s="2" t="s">
        <v>21</v>
      </c>
      <c r="H256" s="1" t="s">
        <v>4222</v>
      </c>
      <c r="I256" s="1" t="s">
        <v>11</v>
      </c>
      <c r="J256" s="1" t="s">
        <v>7343</v>
      </c>
      <c r="K256" s="1" t="s">
        <v>7139</v>
      </c>
      <c r="L256" s="1" t="s">
        <v>1733</v>
      </c>
      <c r="M256" s="1"/>
      <c r="N256" s="1" t="s">
        <v>692</v>
      </c>
      <c r="O256" s="1" t="s">
        <v>262</v>
      </c>
      <c r="P256" s="1" t="s">
        <v>11</v>
      </c>
      <c r="Q256" s="1">
        <v>2260</v>
      </c>
      <c r="R256" s="1" t="s">
        <v>1385</v>
      </c>
      <c r="S256" s="1" t="s">
        <v>4222</v>
      </c>
      <c r="T256" s="1" t="s">
        <v>692</v>
      </c>
      <c r="V256" s="2" t="s">
        <v>21</v>
      </c>
      <c r="W256" s="2">
        <v>5</v>
      </c>
      <c r="X256" s="27" t="s">
        <v>6844</v>
      </c>
      <c r="Y256" s="2" t="s">
        <v>3019</v>
      </c>
      <c r="AA256" s="2" t="s">
        <v>3019</v>
      </c>
      <c r="AB256" s="2" t="s">
        <v>3019</v>
      </c>
      <c r="AC256" s="1" t="s">
        <v>3019</v>
      </c>
      <c r="AD256" s="1" t="s">
        <v>3019</v>
      </c>
      <c r="AE256" s="1" t="s">
        <v>3019</v>
      </c>
      <c r="AF256" s="1" t="s">
        <v>3019</v>
      </c>
      <c r="AH256" s="1" t="s">
        <v>3019</v>
      </c>
    </row>
    <row r="257" spans="1:34">
      <c r="A257" s="1">
        <v>3550</v>
      </c>
      <c r="B257" s="1" t="s">
        <v>5476</v>
      </c>
      <c r="C257" s="2" t="str">
        <f>IF(LEN(D257)&gt;0,D257&amp;"-"&amp;IF(E257&lt;10,"0","")&amp;E257,"")</f>
        <v>NC30-05</v>
      </c>
      <c r="D257" s="2" t="s">
        <v>7344</v>
      </c>
      <c r="E257" s="88">
        <v>5</v>
      </c>
      <c r="F257" s="2">
        <v>2</v>
      </c>
      <c r="G257" s="2" t="s">
        <v>16</v>
      </c>
      <c r="H257" s="1" t="s">
        <v>4223</v>
      </c>
      <c r="I257" s="1" t="s">
        <v>11</v>
      </c>
      <c r="J257" s="1" t="s">
        <v>7343</v>
      </c>
      <c r="K257" s="1" t="s">
        <v>7140</v>
      </c>
      <c r="L257" s="1" t="s">
        <v>1733</v>
      </c>
      <c r="M257" s="1"/>
      <c r="N257" s="1" t="s">
        <v>4224</v>
      </c>
      <c r="O257" s="1" t="s">
        <v>264</v>
      </c>
      <c r="P257" s="1" t="s">
        <v>11</v>
      </c>
      <c r="Q257" s="1">
        <v>2270</v>
      </c>
      <c r="R257" s="1" t="s">
        <v>1386</v>
      </c>
      <c r="S257" s="1" t="s">
        <v>4223</v>
      </c>
      <c r="T257" s="1" t="s">
        <v>4224</v>
      </c>
      <c r="V257" s="2" t="s">
        <v>16</v>
      </c>
      <c r="W257" s="2">
        <v>5</v>
      </c>
      <c r="X257" s="27" t="s">
        <v>6845</v>
      </c>
      <c r="Y257" s="2" t="s">
        <v>3019</v>
      </c>
      <c r="AA257" s="2" t="s">
        <v>3019</v>
      </c>
      <c r="AB257" s="2" t="s">
        <v>3019</v>
      </c>
      <c r="AC257" s="1" t="s">
        <v>3019</v>
      </c>
      <c r="AD257" s="1" t="s">
        <v>3019</v>
      </c>
      <c r="AE257" s="1" t="s">
        <v>3019</v>
      </c>
      <c r="AF257" s="1" t="s">
        <v>3019</v>
      </c>
      <c r="AH257" s="1" t="s">
        <v>3019</v>
      </c>
    </row>
    <row r="258" spans="1:34">
      <c r="A258" s="1">
        <v>3560</v>
      </c>
      <c r="B258" s="1" t="s">
        <v>5476</v>
      </c>
      <c r="C258" s="2" t="str">
        <f>IF(LEN(D258)&gt;0,D258&amp;"-"&amp;IF(E258&lt;10,"0","")&amp;E258,"")</f>
        <v>NC00-NC31</v>
      </c>
      <c r="D258" s="2" t="s">
        <v>7295</v>
      </c>
      <c r="E258" s="88" t="s">
        <v>7345</v>
      </c>
      <c r="F258" s="2">
        <v>1</v>
      </c>
      <c r="G258" s="2" t="s">
        <v>65</v>
      </c>
      <c r="H258" s="1" t="s">
        <v>3255</v>
      </c>
      <c r="I258" s="1" t="s">
        <v>19</v>
      </c>
      <c r="J258" s="1" t="s">
        <v>1583</v>
      </c>
      <c r="K258" s="1" t="s">
        <v>7080</v>
      </c>
      <c r="L258" s="1" t="s">
        <v>5780</v>
      </c>
      <c r="M258" s="1" t="s">
        <v>7146</v>
      </c>
      <c r="N258" s="1" t="s">
        <v>605</v>
      </c>
      <c r="O258" s="1" t="s">
        <v>603</v>
      </c>
      <c r="P258" s="1" t="s">
        <v>19</v>
      </c>
      <c r="Q258" s="1">
        <v>3170</v>
      </c>
      <c r="R258" s="1" t="s">
        <v>1533</v>
      </c>
      <c r="S258" s="1" t="s">
        <v>604</v>
      </c>
      <c r="T258" s="1" t="s">
        <v>189</v>
      </c>
      <c r="V258" s="2" t="s">
        <v>65</v>
      </c>
      <c r="W258" s="2">
        <v>4</v>
      </c>
      <c r="X258" s="27" t="s">
        <v>6628</v>
      </c>
      <c r="Y258" s="2">
        <v>2260</v>
      </c>
      <c r="Z258" s="1" t="s">
        <v>1259</v>
      </c>
      <c r="AA258" s="2" t="s">
        <v>65</v>
      </c>
      <c r="AB258" s="2">
        <v>1</v>
      </c>
      <c r="AC258" s="1" t="s">
        <v>1260</v>
      </c>
      <c r="AD258" s="1" t="s">
        <v>2190</v>
      </c>
      <c r="AE258" s="1" t="s">
        <v>1261</v>
      </c>
      <c r="AF258" s="1" t="s">
        <v>2191</v>
      </c>
      <c r="AH258" s="1" t="s">
        <v>3954</v>
      </c>
    </row>
    <row r="259" spans="1:34">
      <c r="A259" s="1">
        <v>3570</v>
      </c>
      <c r="B259" s="1" t="s">
        <v>5476</v>
      </c>
      <c r="C259" s="2" t="str">
        <f>IF(LEN(D259)&gt;0,D259&amp;"-"&amp;IF(E259&lt;10,"0","")&amp;E259,"")</f>
        <v>NC31-01</v>
      </c>
      <c r="D259" s="2" t="s">
        <v>7345</v>
      </c>
      <c r="E259" s="88">
        <v>1</v>
      </c>
      <c r="F259" s="2">
        <v>2</v>
      </c>
      <c r="G259" s="2" t="s">
        <v>16</v>
      </c>
      <c r="H259" s="1" t="s">
        <v>2196</v>
      </c>
      <c r="I259" s="1" t="s">
        <v>7422</v>
      </c>
      <c r="J259" s="1" t="s">
        <v>7146</v>
      </c>
      <c r="K259" s="1" t="s">
        <v>7146</v>
      </c>
      <c r="L259" s="1" t="s">
        <v>1590</v>
      </c>
      <c r="M259" s="1"/>
      <c r="N259" s="6" t="s">
        <v>2198</v>
      </c>
      <c r="Q259" s="1" t="s">
        <v>3019</v>
      </c>
      <c r="Y259" s="2">
        <v>2270</v>
      </c>
      <c r="Z259" s="1" t="s">
        <v>3826</v>
      </c>
      <c r="AA259" s="1" t="s">
        <v>16</v>
      </c>
      <c r="AB259" s="1">
        <v>2</v>
      </c>
      <c r="AC259" s="1" t="s">
        <v>2195</v>
      </c>
      <c r="AD259" s="1" t="s">
        <v>2196</v>
      </c>
      <c r="AE259" s="42" t="s">
        <v>2197</v>
      </c>
      <c r="AF259" s="1" t="s">
        <v>2198</v>
      </c>
      <c r="AH259" s="6" t="s">
        <v>4963</v>
      </c>
    </row>
    <row r="260" spans="1:34">
      <c r="A260" s="1">
        <v>3580</v>
      </c>
      <c r="B260" s="1" t="s">
        <v>5476</v>
      </c>
      <c r="C260" s="2" t="str">
        <f>IF(LEN(D260)&gt;0,D260&amp;"-"&amp;IF(E260&lt;10,"0","")&amp;E260,"")</f>
        <v>NC31-02</v>
      </c>
      <c r="D260" s="2" t="s">
        <v>7345</v>
      </c>
      <c r="E260" s="88">
        <v>2</v>
      </c>
      <c r="F260" s="2">
        <v>2</v>
      </c>
      <c r="G260" s="2" t="s">
        <v>16</v>
      </c>
      <c r="H260" s="1" t="s">
        <v>607</v>
      </c>
      <c r="I260" s="1" t="s">
        <v>11</v>
      </c>
      <c r="J260" s="1" t="s">
        <v>7146</v>
      </c>
      <c r="K260" s="1" t="s">
        <v>7085</v>
      </c>
      <c r="L260" s="1" t="s">
        <v>1614</v>
      </c>
      <c r="M260" s="1"/>
      <c r="N260" s="1" t="s">
        <v>608</v>
      </c>
      <c r="O260" s="1" t="s">
        <v>606</v>
      </c>
      <c r="P260" s="1" t="s">
        <v>11</v>
      </c>
      <c r="Q260" s="1">
        <v>3180</v>
      </c>
      <c r="R260" s="1" t="s">
        <v>1283</v>
      </c>
      <c r="S260" s="1" t="s">
        <v>607</v>
      </c>
      <c r="T260" s="1" t="s">
        <v>608</v>
      </c>
      <c r="V260" s="2" t="s">
        <v>16</v>
      </c>
      <c r="W260" s="2">
        <v>5</v>
      </c>
      <c r="X260" s="27" t="s">
        <v>6629</v>
      </c>
      <c r="Y260" s="2">
        <v>2280</v>
      </c>
      <c r="Z260" s="1" t="s">
        <v>1263</v>
      </c>
      <c r="AA260" s="2" t="s">
        <v>21</v>
      </c>
      <c r="AB260" s="2">
        <v>2</v>
      </c>
      <c r="AC260" s="1" t="s">
        <v>2200</v>
      </c>
      <c r="AD260" s="1" t="s">
        <v>607</v>
      </c>
      <c r="AE260" s="1" t="s">
        <v>2201</v>
      </c>
      <c r="AF260" s="1" t="s">
        <v>2202</v>
      </c>
      <c r="AH260" s="1" t="s">
        <v>3955</v>
      </c>
    </row>
    <row r="261" spans="1:34">
      <c r="A261" s="1">
        <v>3590</v>
      </c>
      <c r="B261" s="1" t="s">
        <v>5476</v>
      </c>
      <c r="C261" s="2" t="str">
        <f>IF(LEN(D261)&gt;0,D261&amp;"-"&amp;IF(E261&lt;10,"0","")&amp;E261,"")</f>
        <v>NC31-03</v>
      </c>
      <c r="D261" s="2" t="s">
        <v>7345</v>
      </c>
      <c r="E261" s="88">
        <v>3</v>
      </c>
      <c r="F261" s="2">
        <v>2</v>
      </c>
      <c r="G261" s="2" t="s">
        <v>16</v>
      </c>
      <c r="H261" s="1" t="s">
        <v>609</v>
      </c>
      <c r="I261" s="1" t="s">
        <v>11</v>
      </c>
      <c r="J261" s="1" t="s">
        <v>7146</v>
      </c>
      <c r="K261" s="1" t="s">
        <v>7096</v>
      </c>
      <c r="L261" s="1" t="s">
        <v>1653</v>
      </c>
      <c r="M261" s="1"/>
      <c r="N261" s="1" t="s">
        <v>610</v>
      </c>
      <c r="O261" s="1" t="s">
        <v>191</v>
      </c>
      <c r="P261" s="1" t="s">
        <v>11</v>
      </c>
      <c r="Q261" s="1">
        <v>3190</v>
      </c>
      <c r="R261" s="1" t="s">
        <v>1286</v>
      </c>
      <c r="S261" s="1" t="s">
        <v>609</v>
      </c>
      <c r="T261" s="1" t="s">
        <v>610</v>
      </c>
      <c r="V261" s="2" t="s">
        <v>16</v>
      </c>
      <c r="W261" s="2">
        <v>5</v>
      </c>
      <c r="X261" s="27" t="s">
        <v>6630</v>
      </c>
      <c r="Y261" s="2">
        <v>2290</v>
      </c>
      <c r="Z261" s="1" t="s">
        <v>1265</v>
      </c>
      <c r="AA261" s="2" t="s">
        <v>16</v>
      </c>
      <c r="AB261" s="2">
        <v>2</v>
      </c>
      <c r="AC261" s="1" t="s">
        <v>2205</v>
      </c>
      <c r="AD261" s="1" t="s">
        <v>2206</v>
      </c>
      <c r="AE261" s="1" t="s">
        <v>2207</v>
      </c>
      <c r="AF261" s="1" t="s">
        <v>2208</v>
      </c>
      <c r="AH261" s="1" t="s">
        <v>3956</v>
      </c>
    </row>
    <row r="262" spans="1:34">
      <c r="A262" s="1">
        <v>3600</v>
      </c>
      <c r="B262" s="1" t="s">
        <v>5476</v>
      </c>
      <c r="C262" s="2" t="str">
        <f>IF(LEN(D262)&gt;0,D262&amp;"-"&amp;IF(E262&lt;10,"0","")&amp;E262,"")</f>
        <v>NC31-04</v>
      </c>
      <c r="D262" s="2" t="s">
        <v>7345</v>
      </c>
      <c r="E262" s="88">
        <v>4</v>
      </c>
      <c r="F262" s="2">
        <v>2</v>
      </c>
      <c r="G262" s="2" t="s">
        <v>16</v>
      </c>
      <c r="H262" s="1" t="s">
        <v>611</v>
      </c>
      <c r="I262" s="1" t="s">
        <v>11</v>
      </c>
      <c r="J262" s="1" t="s">
        <v>7146</v>
      </c>
      <c r="K262" s="1" t="s">
        <v>7133</v>
      </c>
      <c r="L262" s="1" t="s">
        <v>1733</v>
      </c>
      <c r="M262" s="1"/>
      <c r="N262" s="1" t="s">
        <v>612</v>
      </c>
      <c r="O262" s="1" t="s">
        <v>193</v>
      </c>
      <c r="P262" s="1" t="s">
        <v>11</v>
      </c>
      <c r="Q262" s="1">
        <v>3200</v>
      </c>
      <c r="R262" s="1" t="s">
        <v>1287</v>
      </c>
      <c r="S262" s="1" t="s">
        <v>611</v>
      </c>
      <c r="T262" s="1" t="s">
        <v>612</v>
      </c>
      <c r="V262" s="2" t="s">
        <v>16</v>
      </c>
      <c r="W262" s="2">
        <v>5</v>
      </c>
      <c r="X262" s="27" t="s">
        <v>6931</v>
      </c>
      <c r="Y262" s="2" t="s">
        <v>3019</v>
      </c>
      <c r="AA262" s="2" t="s">
        <v>3019</v>
      </c>
      <c r="AB262" s="2" t="s">
        <v>3019</v>
      </c>
      <c r="AC262" s="1" t="s">
        <v>3019</v>
      </c>
      <c r="AD262" s="1" t="s">
        <v>3019</v>
      </c>
      <c r="AE262" s="1" t="s">
        <v>3019</v>
      </c>
      <c r="AF262" s="1" t="s">
        <v>3019</v>
      </c>
      <c r="AH262" s="1" t="s">
        <v>3019</v>
      </c>
    </row>
    <row r="263" spans="1:34">
      <c r="A263" s="1">
        <v>3610</v>
      </c>
      <c r="B263" s="1" t="s">
        <v>5476</v>
      </c>
      <c r="C263" s="2" t="str">
        <f>IF(LEN(D263)&gt;0,D263&amp;"-"&amp;IF(E263&lt;10,"0","")&amp;E263,"")</f>
        <v>NC31-NC32</v>
      </c>
      <c r="D263" s="2" t="s">
        <v>7345</v>
      </c>
      <c r="E263" s="88" t="s">
        <v>7346</v>
      </c>
      <c r="F263" s="2">
        <v>2</v>
      </c>
      <c r="G263" s="2" t="s">
        <v>16</v>
      </c>
      <c r="H263" s="1" t="s">
        <v>6006</v>
      </c>
      <c r="I263" s="1" t="s">
        <v>19</v>
      </c>
      <c r="J263" s="1" t="s">
        <v>7146</v>
      </c>
      <c r="K263" s="1" t="s">
        <v>7147</v>
      </c>
      <c r="L263" s="1" t="s">
        <v>5780</v>
      </c>
      <c r="M263" s="1" t="s">
        <v>7148</v>
      </c>
      <c r="N263" s="1" t="s">
        <v>195</v>
      </c>
      <c r="O263" s="1" t="s">
        <v>194</v>
      </c>
      <c r="P263" s="1" t="s">
        <v>19</v>
      </c>
      <c r="Q263" s="1">
        <v>3210</v>
      </c>
      <c r="R263" s="1" t="s">
        <v>1534</v>
      </c>
      <c r="S263" s="1" t="s">
        <v>613</v>
      </c>
      <c r="T263" s="1" t="s">
        <v>195</v>
      </c>
      <c r="V263" s="2" t="s">
        <v>16</v>
      </c>
      <c r="W263" s="2">
        <v>5</v>
      </c>
      <c r="X263" s="27" t="s">
        <v>6631</v>
      </c>
      <c r="Y263" s="2">
        <v>2330</v>
      </c>
      <c r="Z263" s="1" t="s">
        <v>1267</v>
      </c>
      <c r="AA263" s="2" t="s">
        <v>16</v>
      </c>
      <c r="AB263" s="2">
        <v>2</v>
      </c>
      <c r="AC263" s="1" t="s">
        <v>2223</v>
      </c>
      <c r="AD263" s="1" t="s">
        <v>2224</v>
      </c>
      <c r="AE263" s="1" t="s">
        <v>1268</v>
      </c>
      <c r="AF263" s="1" t="s">
        <v>2225</v>
      </c>
      <c r="AH263" s="1" t="s">
        <v>3957</v>
      </c>
    </row>
    <row r="264" spans="1:34">
      <c r="A264" s="1">
        <v>3620</v>
      </c>
      <c r="B264" s="1" t="s">
        <v>5476</v>
      </c>
      <c r="C264" s="2" t="str">
        <f>IF(LEN(D264)&gt;0,D264&amp;"-"&amp;IF(E264&lt;10,"0","")&amp;E264,"")</f>
        <v>NC32-01</v>
      </c>
      <c r="D264" s="2" t="s">
        <v>7346</v>
      </c>
      <c r="E264" s="88">
        <v>1</v>
      </c>
      <c r="F264" s="2">
        <v>3</v>
      </c>
      <c r="G264" s="2" t="s">
        <v>16</v>
      </c>
      <c r="H264" s="1" t="s">
        <v>614</v>
      </c>
      <c r="I264" s="1" t="s">
        <v>11</v>
      </c>
      <c r="J264" s="1" t="s">
        <v>7148</v>
      </c>
      <c r="K264" s="1" t="s">
        <v>7149</v>
      </c>
      <c r="L264" s="1" t="s">
        <v>1653</v>
      </c>
      <c r="M264" s="1"/>
      <c r="N264" s="1" t="s">
        <v>4144</v>
      </c>
      <c r="O264" s="1" t="s">
        <v>197</v>
      </c>
      <c r="P264" s="1" t="s">
        <v>11</v>
      </c>
      <c r="Q264" s="1">
        <v>3220</v>
      </c>
      <c r="R264" s="1" t="s">
        <v>5285</v>
      </c>
      <c r="S264" s="1" t="s">
        <v>614</v>
      </c>
      <c r="T264" s="1" t="s">
        <v>4144</v>
      </c>
      <c r="V264" s="2" t="s">
        <v>16</v>
      </c>
      <c r="W264" s="2">
        <v>6</v>
      </c>
      <c r="X264" s="27" t="s">
        <v>6632</v>
      </c>
      <c r="Y264" s="2">
        <v>2350</v>
      </c>
      <c r="Z264" s="1" t="s">
        <v>3083</v>
      </c>
      <c r="AA264" s="2" t="s">
        <v>16</v>
      </c>
      <c r="AB264" s="2">
        <v>3</v>
      </c>
      <c r="AC264" s="1" t="s">
        <v>2239</v>
      </c>
      <c r="AD264" s="1" t="s">
        <v>2240</v>
      </c>
      <c r="AE264" s="1" t="s">
        <v>2241</v>
      </c>
      <c r="AF264" s="1" t="s">
        <v>2242</v>
      </c>
      <c r="AH264" s="1" t="s">
        <v>3958</v>
      </c>
    </row>
    <row r="265" spans="1:34">
      <c r="A265" s="1">
        <v>3630</v>
      </c>
      <c r="B265" s="1" t="s">
        <v>5476</v>
      </c>
      <c r="C265" s="2" t="str">
        <f>IF(LEN(D265)&gt;0,D265&amp;"-"&amp;IF(E265&lt;10,"0","")&amp;E265,"")</f>
        <v>NC32-02</v>
      </c>
      <c r="D265" s="2" t="s">
        <v>7346</v>
      </c>
      <c r="E265" s="88">
        <v>2</v>
      </c>
      <c r="F265" s="2">
        <v>3</v>
      </c>
      <c r="G265" s="2" t="s">
        <v>16</v>
      </c>
      <c r="H265" s="1" t="s">
        <v>616</v>
      </c>
      <c r="I265" s="1" t="s">
        <v>11</v>
      </c>
      <c r="J265" s="1" t="s">
        <v>7148</v>
      </c>
      <c r="K265" s="1" t="s">
        <v>7150</v>
      </c>
      <c r="L265" s="1" t="s">
        <v>1590</v>
      </c>
      <c r="M265" s="1"/>
      <c r="N265" s="1" t="s">
        <v>200</v>
      </c>
      <c r="O265" s="1" t="s">
        <v>198</v>
      </c>
      <c r="P265" s="1" t="s">
        <v>11</v>
      </c>
      <c r="Q265" s="1">
        <v>3230</v>
      </c>
      <c r="R265" s="1" t="s">
        <v>1291</v>
      </c>
      <c r="S265" s="1" t="s">
        <v>616</v>
      </c>
      <c r="T265" s="1" t="s">
        <v>200</v>
      </c>
      <c r="V265" s="2" t="s">
        <v>16</v>
      </c>
      <c r="W265" s="2">
        <v>6</v>
      </c>
      <c r="X265" s="27" t="s">
        <v>6633</v>
      </c>
      <c r="Y265" s="2">
        <v>2340</v>
      </c>
      <c r="Z265" s="1" t="s">
        <v>1271</v>
      </c>
      <c r="AA265" s="2" t="s">
        <v>21</v>
      </c>
      <c r="AB265" s="2">
        <v>3</v>
      </c>
      <c r="AC265" s="1" t="s">
        <v>2229</v>
      </c>
      <c r="AD265" s="1" t="s">
        <v>2230</v>
      </c>
      <c r="AE265" s="1" t="s">
        <v>2231</v>
      </c>
      <c r="AF265" s="1" t="s">
        <v>2232</v>
      </c>
      <c r="AH265" s="1" t="s">
        <v>3959</v>
      </c>
    </row>
    <row r="266" spans="1:34">
      <c r="A266" s="1">
        <v>3640</v>
      </c>
      <c r="B266" s="1" t="s">
        <v>5476</v>
      </c>
      <c r="C266" s="2" t="str">
        <f>IF(LEN(D266)&gt;0,D266&amp;"-"&amp;IF(E266&lt;10,"0","")&amp;E266,"")</f>
        <v>NC32-03</v>
      </c>
      <c r="D266" s="2" t="s">
        <v>7346</v>
      </c>
      <c r="E266" s="88">
        <v>3</v>
      </c>
      <c r="F266" s="2">
        <v>3</v>
      </c>
      <c r="G266" s="2" t="s">
        <v>16</v>
      </c>
      <c r="H266" s="1" t="s">
        <v>617</v>
      </c>
      <c r="I266" s="1" t="s">
        <v>11</v>
      </c>
      <c r="J266" s="1" t="s">
        <v>7148</v>
      </c>
      <c r="K266" s="1" t="s">
        <v>7085</v>
      </c>
      <c r="L266" s="1" t="s">
        <v>1614</v>
      </c>
      <c r="M266" s="1"/>
      <c r="N266" s="1" t="s">
        <v>618</v>
      </c>
      <c r="O266" s="1" t="s">
        <v>201</v>
      </c>
      <c r="P266" s="1" t="s">
        <v>11</v>
      </c>
      <c r="Q266" s="1">
        <v>3240</v>
      </c>
      <c r="R266" s="1" t="s">
        <v>1293</v>
      </c>
      <c r="S266" s="1" t="s">
        <v>617</v>
      </c>
      <c r="T266" s="1" t="s">
        <v>618</v>
      </c>
      <c r="V266" s="2" t="s">
        <v>16</v>
      </c>
      <c r="W266" s="2">
        <v>6</v>
      </c>
      <c r="X266" s="27" t="s">
        <v>6932</v>
      </c>
      <c r="Y266" s="2" t="s">
        <v>3019</v>
      </c>
    </row>
    <row r="267" spans="1:34">
      <c r="A267" s="1">
        <v>3650</v>
      </c>
      <c r="B267" s="1" t="s">
        <v>5476</v>
      </c>
      <c r="C267" s="2" t="str">
        <f>IF(LEN(D267)&gt;0,D267&amp;"-"&amp;IF(E267&lt;10,"0","")&amp;E267,"")</f>
        <v/>
      </c>
      <c r="D267" s="2" t="s">
        <v>3019</v>
      </c>
      <c r="E267" s="88" t="s">
        <v>3019</v>
      </c>
      <c r="J267" s="1" t="s">
        <v>3019</v>
      </c>
      <c r="K267" s="1" t="s">
        <v>3019</v>
      </c>
      <c r="L267" s="1" t="s">
        <v>3019</v>
      </c>
      <c r="M267" s="1" t="s">
        <v>3019</v>
      </c>
      <c r="O267" s="1" t="s">
        <v>203</v>
      </c>
      <c r="P267" s="1" t="s">
        <v>19</v>
      </c>
      <c r="Q267" s="1">
        <v>3250</v>
      </c>
      <c r="R267" s="1" t="s">
        <v>1535</v>
      </c>
      <c r="S267" s="1" t="s">
        <v>619</v>
      </c>
      <c r="T267" s="1" t="s">
        <v>204</v>
      </c>
      <c r="V267" s="2" t="s">
        <v>16</v>
      </c>
      <c r="W267" s="2">
        <v>5</v>
      </c>
      <c r="X267" s="27" t="s">
        <v>6933</v>
      </c>
      <c r="Y267" s="2" t="s">
        <v>3019</v>
      </c>
      <c r="AA267" s="2" t="s">
        <v>3019</v>
      </c>
      <c r="AB267" s="2" t="s">
        <v>3019</v>
      </c>
      <c r="AC267" s="1" t="s">
        <v>3019</v>
      </c>
      <c r="AD267" s="1" t="s">
        <v>3019</v>
      </c>
      <c r="AE267" s="1" t="s">
        <v>3019</v>
      </c>
      <c r="AF267" s="1" t="s">
        <v>3019</v>
      </c>
      <c r="AH267" s="1" t="s">
        <v>3019</v>
      </c>
    </row>
    <row r="268" spans="1:34">
      <c r="A268" s="1">
        <v>3660</v>
      </c>
      <c r="B268" s="1" t="s">
        <v>5476</v>
      </c>
      <c r="C268" s="2" t="str">
        <f>IF(LEN(D268)&gt;0,D268&amp;"-"&amp;IF(E268&lt;10,"0","")&amp;E268,"")</f>
        <v>NC32-04</v>
      </c>
      <c r="D268" s="2" t="s">
        <v>7346</v>
      </c>
      <c r="E268" s="88">
        <v>4</v>
      </c>
      <c r="F268" s="2">
        <v>3</v>
      </c>
      <c r="G268" s="2" t="s">
        <v>16</v>
      </c>
      <c r="H268" s="1" t="s">
        <v>620</v>
      </c>
      <c r="I268" s="1" t="s">
        <v>11</v>
      </c>
      <c r="J268" s="1" t="s">
        <v>7148</v>
      </c>
      <c r="K268" s="1" t="s">
        <v>7084</v>
      </c>
      <c r="L268" s="1" t="s">
        <v>1653</v>
      </c>
      <c r="M268" s="1"/>
      <c r="N268" s="1" t="s">
        <v>207</v>
      </c>
      <c r="O268" s="1" t="s">
        <v>205</v>
      </c>
      <c r="P268" s="1" t="s">
        <v>11</v>
      </c>
      <c r="Q268" s="1">
        <v>3260</v>
      </c>
      <c r="R268" s="1" t="s">
        <v>1295</v>
      </c>
      <c r="S268" s="1" t="s">
        <v>620</v>
      </c>
      <c r="T268" s="1" t="s">
        <v>207</v>
      </c>
      <c r="V268" s="2" t="s">
        <v>16</v>
      </c>
      <c r="W268" s="2">
        <v>6</v>
      </c>
      <c r="X268" s="27" t="s">
        <v>6634</v>
      </c>
      <c r="Y268" s="2">
        <v>2360</v>
      </c>
      <c r="Z268" s="1" t="s">
        <v>3759</v>
      </c>
      <c r="AA268" s="2" t="s">
        <v>16</v>
      </c>
      <c r="AB268" s="2">
        <v>3</v>
      </c>
      <c r="AC268" s="1" t="s">
        <v>2255</v>
      </c>
      <c r="AD268" s="1" t="s">
        <v>2256</v>
      </c>
      <c r="AE268" s="1" t="s">
        <v>1178</v>
      </c>
      <c r="AF268" s="1" t="s">
        <v>2087</v>
      </c>
      <c r="AH268" s="1" t="s">
        <v>3960</v>
      </c>
    </row>
    <row r="269" spans="1:34">
      <c r="A269" s="1">
        <v>3670</v>
      </c>
      <c r="B269" s="1" t="s">
        <v>5476</v>
      </c>
      <c r="C269" s="2" t="str">
        <f>IF(LEN(D269)&gt;0,D269&amp;"-"&amp;IF(E269&lt;10,"0","")&amp;E269,"")</f>
        <v>NC32-05</v>
      </c>
      <c r="D269" s="2" t="s">
        <v>7346</v>
      </c>
      <c r="E269" s="88">
        <v>5</v>
      </c>
      <c r="F269" s="2">
        <v>3</v>
      </c>
      <c r="G269" s="2" t="s">
        <v>16</v>
      </c>
      <c r="H269" s="1" t="s">
        <v>622</v>
      </c>
      <c r="I269" s="1" t="s">
        <v>11</v>
      </c>
      <c r="J269" s="1" t="s">
        <v>7148</v>
      </c>
      <c r="K269" s="1" t="s">
        <v>7151</v>
      </c>
      <c r="L269" s="1" t="s">
        <v>1590</v>
      </c>
      <c r="M269" s="1"/>
      <c r="N269" s="1" t="s">
        <v>623</v>
      </c>
      <c r="O269" s="1" t="s">
        <v>621</v>
      </c>
      <c r="P269" s="1" t="s">
        <v>11</v>
      </c>
      <c r="Q269" s="1">
        <v>3270</v>
      </c>
      <c r="R269" s="1" t="s">
        <v>1300</v>
      </c>
      <c r="S269" s="1" t="s">
        <v>622</v>
      </c>
      <c r="T269" s="1" t="s">
        <v>623</v>
      </c>
      <c r="V269" s="2" t="s">
        <v>16</v>
      </c>
      <c r="W269" s="2">
        <v>6</v>
      </c>
      <c r="X269" s="27" t="s">
        <v>6934</v>
      </c>
      <c r="Y269" s="2" t="s">
        <v>3019</v>
      </c>
    </row>
    <row r="270" spans="1:34">
      <c r="A270" s="1">
        <v>3680</v>
      </c>
      <c r="B270" s="1" t="s">
        <v>5476</v>
      </c>
      <c r="C270" s="2" t="str">
        <f>IF(LEN(D270)&gt;0,D270&amp;"-"&amp;IF(E270&lt;10,"0","")&amp;E270,"")</f>
        <v/>
      </c>
      <c r="D270" s="2" t="s">
        <v>3019</v>
      </c>
      <c r="E270" s="88" t="s">
        <v>3019</v>
      </c>
      <c r="J270" s="1" t="s">
        <v>3019</v>
      </c>
      <c r="K270" s="1" t="s">
        <v>3019</v>
      </c>
      <c r="L270" s="1" t="s">
        <v>3019</v>
      </c>
      <c r="M270" s="1" t="s">
        <v>3019</v>
      </c>
      <c r="O270" s="1" t="s">
        <v>624</v>
      </c>
      <c r="P270" s="1" t="s">
        <v>19</v>
      </c>
      <c r="Q270" s="1">
        <v>3280</v>
      </c>
      <c r="R270" s="1" t="s">
        <v>1536</v>
      </c>
      <c r="S270" s="1" t="s">
        <v>625</v>
      </c>
      <c r="T270" s="1" t="s">
        <v>208</v>
      </c>
      <c r="V270" s="2" t="s">
        <v>16</v>
      </c>
      <c r="W270" s="2">
        <v>6</v>
      </c>
      <c r="X270" s="27" t="s">
        <v>6935</v>
      </c>
      <c r="Y270" s="2" t="s">
        <v>3019</v>
      </c>
      <c r="AA270" s="2" t="s">
        <v>3019</v>
      </c>
      <c r="AB270" s="2" t="s">
        <v>3019</v>
      </c>
      <c r="AC270" s="1" t="s">
        <v>3019</v>
      </c>
      <c r="AD270" s="1" t="s">
        <v>3019</v>
      </c>
      <c r="AE270" s="1" t="s">
        <v>3019</v>
      </c>
      <c r="AF270" s="1" t="s">
        <v>3019</v>
      </c>
      <c r="AH270" s="1" t="s">
        <v>3019</v>
      </c>
    </row>
    <row r="271" spans="1:34">
      <c r="A271" s="1">
        <v>3690</v>
      </c>
      <c r="B271" s="1" t="s">
        <v>5476</v>
      </c>
      <c r="C271" s="2" t="str">
        <f>IF(LEN(D271)&gt;0,D271&amp;"-"&amp;IF(E271&lt;10,"0","")&amp;E271,"")</f>
        <v>NC32-06</v>
      </c>
      <c r="D271" s="2" t="s">
        <v>7346</v>
      </c>
      <c r="E271" s="88">
        <v>6</v>
      </c>
      <c r="F271" s="2">
        <v>3</v>
      </c>
      <c r="G271" s="2" t="s">
        <v>16</v>
      </c>
      <c r="H271" s="1" t="s">
        <v>626</v>
      </c>
      <c r="I271" s="1" t="s">
        <v>11</v>
      </c>
      <c r="J271" s="1" t="s">
        <v>7148</v>
      </c>
      <c r="K271" s="1" t="s">
        <v>1074</v>
      </c>
      <c r="L271" s="1" t="s">
        <v>1590</v>
      </c>
      <c r="M271" s="1"/>
      <c r="N271" s="1" t="s">
        <v>211</v>
      </c>
      <c r="O271" s="1" t="s">
        <v>209</v>
      </c>
      <c r="P271" s="1" t="s">
        <v>11</v>
      </c>
      <c r="Q271" s="1">
        <v>3290</v>
      </c>
      <c r="R271" s="1" t="s">
        <v>1303</v>
      </c>
      <c r="S271" s="1" t="s">
        <v>626</v>
      </c>
      <c r="T271" s="1" t="s">
        <v>211</v>
      </c>
      <c r="V271" s="2" t="s">
        <v>16</v>
      </c>
      <c r="W271" s="2">
        <v>7</v>
      </c>
      <c r="X271" s="27" t="s">
        <v>6936</v>
      </c>
      <c r="Y271" s="2" t="s">
        <v>3019</v>
      </c>
    </row>
    <row r="272" spans="1:34">
      <c r="A272" s="1">
        <v>3700</v>
      </c>
      <c r="B272" s="1" t="s">
        <v>5476</v>
      </c>
      <c r="C272" s="2" t="str">
        <f>IF(LEN(D272)&gt;0,D272&amp;"-"&amp;IF(E272&lt;10,"0","")&amp;E272,"")</f>
        <v>NC32-07</v>
      </c>
      <c r="D272" s="2" t="s">
        <v>7346</v>
      </c>
      <c r="E272" s="88">
        <v>7</v>
      </c>
      <c r="F272" s="2">
        <v>3</v>
      </c>
      <c r="G272" s="2" t="s">
        <v>16</v>
      </c>
      <c r="H272" s="1" t="s">
        <v>627</v>
      </c>
      <c r="I272" s="1" t="s">
        <v>11</v>
      </c>
      <c r="J272" s="1" t="s">
        <v>7148</v>
      </c>
      <c r="K272" s="1" t="s">
        <v>7084</v>
      </c>
      <c r="L272" s="1" t="s">
        <v>1653</v>
      </c>
      <c r="M272" s="1"/>
      <c r="N272" s="1" t="s">
        <v>214</v>
      </c>
      <c r="O272" s="1" t="s">
        <v>212</v>
      </c>
      <c r="P272" s="1" t="s">
        <v>11</v>
      </c>
      <c r="Q272" s="1">
        <v>3300</v>
      </c>
      <c r="R272" s="1" t="s">
        <v>1304</v>
      </c>
      <c r="S272" s="1" t="s">
        <v>627</v>
      </c>
      <c r="T272" s="1" t="s">
        <v>214</v>
      </c>
      <c r="V272" s="2" t="s">
        <v>16</v>
      </c>
      <c r="W272" s="2">
        <v>7</v>
      </c>
      <c r="X272" s="27" t="s">
        <v>6937</v>
      </c>
      <c r="Y272" s="2" t="s">
        <v>3019</v>
      </c>
    </row>
    <row r="273" spans="1:34">
      <c r="A273" s="1">
        <v>3710</v>
      </c>
      <c r="B273" s="1" t="s">
        <v>5476</v>
      </c>
      <c r="C273" s="2" t="str">
        <f>IF(LEN(D273)&gt;0,D273&amp;"-"&amp;IF(E273&lt;10,"0","")&amp;E273,"")</f>
        <v>NC31-NC33</v>
      </c>
      <c r="D273" s="2" t="s">
        <v>7345</v>
      </c>
      <c r="E273" s="88" t="s">
        <v>7347</v>
      </c>
      <c r="F273" s="2">
        <v>2</v>
      </c>
      <c r="G273" s="2" t="s">
        <v>16</v>
      </c>
      <c r="H273" s="1" t="s">
        <v>3862</v>
      </c>
      <c r="I273" s="1" t="s">
        <v>19</v>
      </c>
      <c r="J273" s="1" t="s">
        <v>7146</v>
      </c>
      <c r="K273" s="1" t="s">
        <v>7152</v>
      </c>
      <c r="L273" s="1" t="s">
        <v>5780</v>
      </c>
      <c r="M273" s="1" t="s">
        <v>7153</v>
      </c>
      <c r="N273" s="1" t="s">
        <v>630</v>
      </c>
      <c r="O273" s="1" t="s">
        <v>215</v>
      </c>
      <c r="P273" s="1" t="s">
        <v>19</v>
      </c>
      <c r="Q273" s="1">
        <v>3310</v>
      </c>
      <c r="R273" s="1" t="s">
        <v>1537</v>
      </c>
      <c r="S273" s="1" t="s">
        <v>628</v>
      </c>
      <c r="T273" s="1" t="s">
        <v>629</v>
      </c>
      <c r="V273" s="2" t="s">
        <v>16</v>
      </c>
      <c r="W273" s="2">
        <v>5</v>
      </c>
      <c r="X273" s="27" t="s">
        <v>6635</v>
      </c>
      <c r="Y273" s="2">
        <v>2300</v>
      </c>
      <c r="Z273" s="1" t="s">
        <v>1277</v>
      </c>
      <c r="AA273" s="2" t="s">
        <v>16</v>
      </c>
      <c r="AB273" s="2">
        <v>2</v>
      </c>
      <c r="AC273" s="1" t="s">
        <v>2277</v>
      </c>
      <c r="AD273" s="1" t="s">
        <v>2278</v>
      </c>
      <c r="AE273" s="1" t="s">
        <v>1278</v>
      </c>
      <c r="AF273" s="1" t="s">
        <v>2279</v>
      </c>
      <c r="AH273" s="1" t="s">
        <v>3961</v>
      </c>
    </row>
    <row r="274" spans="1:34">
      <c r="A274" s="1">
        <v>3720</v>
      </c>
      <c r="B274" s="1" t="s">
        <v>5476</v>
      </c>
      <c r="C274" s="2" t="str">
        <f>IF(LEN(D274)&gt;0,D274&amp;"-"&amp;IF(E274&lt;10,"0","")&amp;E274,"")</f>
        <v>NC33-01</v>
      </c>
      <c r="D274" s="2" t="s">
        <v>7347</v>
      </c>
      <c r="E274" s="88">
        <v>1</v>
      </c>
      <c r="F274" s="2">
        <v>3</v>
      </c>
      <c r="G274" s="2" t="s">
        <v>21</v>
      </c>
      <c r="H274" s="1" t="s">
        <v>631</v>
      </c>
      <c r="I274" s="1" t="s">
        <v>11</v>
      </c>
      <c r="J274" s="1" t="s">
        <v>7153</v>
      </c>
      <c r="K274" s="1" t="s">
        <v>1074</v>
      </c>
      <c r="L274" s="1" t="s">
        <v>1653</v>
      </c>
      <c r="M274" s="1"/>
      <c r="N274" s="1" t="s">
        <v>632</v>
      </c>
      <c r="O274" s="1" t="s">
        <v>216</v>
      </c>
      <c r="P274" s="1" t="s">
        <v>11</v>
      </c>
      <c r="Q274" s="1">
        <v>3320</v>
      </c>
      <c r="R274" s="1" t="s">
        <v>1307</v>
      </c>
      <c r="S274" s="1" t="s">
        <v>631</v>
      </c>
      <c r="T274" s="1" t="s">
        <v>632</v>
      </c>
      <c r="V274" s="2" t="s">
        <v>21</v>
      </c>
      <c r="W274" s="2">
        <v>6</v>
      </c>
      <c r="X274" s="27" t="s">
        <v>6636</v>
      </c>
      <c r="Y274" s="2">
        <v>2310</v>
      </c>
      <c r="Z274" s="1" t="s">
        <v>1280</v>
      </c>
      <c r="AA274" s="2" t="s">
        <v>21</v>
      </c>
      <c r="AB274" s="2">
        <v>3</v>
      </c>
      <c r="AC274" s="1" t="s">
        <v>2284</v>
      </c>
      <c r="AD274" s="1" t="s">
        <v>2285</v>
      </c>
      <c r="AE274" s="1" t="s">
        <v>1281</v>
      </c>
      <c r="AF274" s="1" t="s">
        <v>2286</v>
      </c>
      <c r="AH274" s="1" t="s">
        <v>3962</v>
      </c>
    </row>
    <row r="275" spans="1:34">
      <c r="A275" s="1">
        <v>3730</v>
      </c>
      <c r="B275" s="1" t="s">
        <v>5476</v>
      </c>
      <c r="C275" s="2" t="str">
        <f>IF(LEN(D275)&gt;0,D275&amp;"-"&amp;IF(E275&lt;10,"0","")&amp;E275,"")</f>
        <v>NC33-02</v>
      </c>
      <c r="D275" s="2" t="s">
        <v>7347</v>
      </c>
      <c r="E275" s="88">
        <v>2</v>
      </c>
      <c r="F275" s="2">
        <v>3</v>
      </c>
      <c r="G275" s="2" t="s">
        <v>16</v>
      </c>
      <c r="H275" s="1" t="s">
        <v>633</v>
      </c>
      <c r="I275" s="1" t="s">
        <v>11</v>
      </c>
      <c r="J275" s="1" t="s">
        <v>7153</v>
      </c>
      <c r="K275" s="1" t="s">
        <v>7085</v>
      </c>
      <c r="L275" s="1" t="s">
        <v>1614</v>
      </c>
      <c r="M275" s="1"/>
      <c r="N275" s="1" t="s">
        <v>634</v>
      </c>
      <c r="O275" s="1" t="s">
        <v>217</v>
      </c>
      <c r="P275" s="1" t="s">
        <v>11</v>
      </c>
      <c r="Q275" s="1">
        <v>3330</v>
      </c>
      <c r="R275" s="1" t="s">
        <v>1310</v>
      </c>
      <c r="S275" s="1" t="s">
        <v>633</v>
      </c>
      <c r="T275" s="1" t="s">
        <v>634</v>
      </c>
      <c r="V275" s="2" t="s">
        <v>16</v>
      </c>
      <c r="W275" s="2">
        <v>6</v>
      </c>
      <c r="X275" s="27" t="s">
        <v>6938</v>
      </c>
      <c r="Y275" s="2" t="s">
        <v>3019</v>
      </c>
      <c r="AA275" s="2" t="s">
        <v>3019</v>
      </c>
      <c r="AB275" s="2" t="s">
        <v>3019</v>
      </c>
      <c r="AC275" s="1" t="s">
        <v>3019</v>
      </c>
      <c r="AD275" s="1" t="s">
        <v>3019</v>
      </c>
      <c r="AE275" s="1" t="s">
        <v>3019</v>
      </c>
      <c r="AF275" s="1" t="s">
        <v>3019</v>
      </c>
      <c r="AH275" s="1" t="s">
        <v>3019</v>
      </c>
    </row>
    <row r="276" spans="1:34">
      <c r="A276" s="1">
        <v>3740</v>
      </c>
      <c r="B276" s="1" t="s">
        <v>5476</v>
      </c>
      <c r="C276" s="2" t="str">
        <f>IF(LEN(D276)&gt;0,D276&amp;"-"&amp;IF(E276&lt;10,"0","")&amp;E276,"")</f>
        <v>NC33-03</v>
      </c>
      <c r="D276" s="2" t="s">
        <v>7347</v>
      </c>
      <c r="E276" s="88">
        <v>3</v>
      </c>
      <c r="F276" s="2">
        <v>3</v>
      </c>
      <c r="G276" s="2" t="s">
        <v>21</v>
      </c>
      <c r="H276" s="1" t="s">
        <v>635</v>
      </c>
      <c r="I276" s="1" t="s">
        <v>11</v>
      </c>
      <c r="J276" s="1" t="s">
        <v>7153</v>
      </c>
      <c r="K276" s="1" t="s">
        <v>7154</v>
      </c>
      <c r="L276" s="1" t="s">
        <v>1653</v>
      </c>
      <c r="M276" s="1"/>
      <c r="N276" s="1" t="s">
        <v>636</v>
      </c>
      <c r="O276" s="1" t="s">
        <v>219</v>
      </c>
      <c r="P276" s="1" t="s">
        <v>11</v>
      </c>
      <c r="Q276" s="1">
        <v>3340</v>
      </c>
      <c r="R276" s="1" t="s">
        <v>1311</v>
      </c>
      <c r="S276" s="1" t="s">
        <v>635</v>
      </c>
      <c r="T276" s="1" t="s">
        <v>636</v>
      </c>
      <c r="V276" s="2" t="s">
        <v>21</v>
      </c>
      <c r="W276" s="2">
        <v>6</v>
      </c>
      <c r="X276" s="27" t="s">
        <v>6637</v>
      </c>
      <c r="Y276" s="2">
        <v>2320</v>
      </c>
      <c r="Z276" s="1" t="s">
        <v>1284</v>
      </c>
      <c r="AA276" s="2" t="s">
        <v>16</v>
      </c>
      <c r="AB276" s="2">
        <v>3</v>
      </c>
      <c r="AC276" s="1" t="s">
        <v>2290</v>
      </c>
      <c r="AD276" s="1" t="s">
        <v>2291</v>
      </c>
      <c r="AE276" s="1" t="s">
        <v>1285</v>
      </c>
      <c r="AF276" s="1" t="s">
        <v>2292</v>
      </c>
      <c r="AH276" s="1" t="s">
        <v>3963</v>
      </c>
    </row>
    <row r="277" spans="1:34">
      <c r="A277" s="1">
        <v>3750</v>
      </c>
      <c r="B277" s="1" t="s">
        <v>5476</v>
      </c>
      <c r="C277" s="2" t="str">
        <f>IF(LEN(D277)&gt;0,D277&amp;"-"&amp;IF(E277&lt;10,"0","")&amp;E277,"")</f>
        <v>NC33-04</v>
      </c>
      <c r="D277" s="2" t="s">
        <v>7347</v>
      </c>
      <c r="E277" s="88">
        <v>4</v>
      </c>
      <c r="F277" s="2">
        <v>3</v>
      </c>
      <c r="G277" s="2" t="s">
        <v>16</v>
      </c>
      <c r="H277" s="1" t="s">
        <v>637</v>
      </c>
      <c r="I277" s="1" t="s">
        <v>11</v>
      </c>
      <c r="J277" s="1" t="s">
        <v>7153</v>
      </c>
      <c r="K277" s="1" t="s">
        <v>7155</v>
      </c>
      <c r="L277" s="1" t="s">
        <v>1653</v>
      </c>
      <c r="M277" s="1"/>
      <c r="N277" s="1" t="s">
        <v>638</v>
      </c>
      <c r="O277" s="1" t="s">
        <v>220</v>
      </c>
      <c r="P277" s="1" t="s">
        <v>11</v>
      </c>
      <c r="Q277" s="1">
        <v>3350</v>
      </c>
      <c r="R277" s="1" t="s">
        <v>1312</v>
      </c>
      <c r="S277" s="1" t="s">
        <v>637</v>
      </c>
      <c r="T277" s="1" t="s">
        <v>638</v>
      </c>
      <c r="V277" s="2" t="s">
        <v>16</v>
      </c>
      <c r="W277" s="2">
        <v>6</v>
      </c>
      <c r="X277" s="27" t="s">
        <v>6939</v>
      </c>
      <c r="Y277" s="2" t="s">
        <v>3019</v>
      </c>
      <c r="AA277" s="2" t="s">
        <v>3019</v>
      </c>
      <c r="AB277" s="2" t="s">
        <v>3019</v>
      </c>
      <c r="AC277" s="1" t="s">
        <v>3019</v>
      </c>
      <c r="AD277" s="1" t="s">
        <v>3019</v>
      </c>
      <c r="AE277" s="1" t="s">
        <v>3019</v>
      </c>
      <c r="AF277" s="1" t="s">
        <v>3019</v>
      </c>
      <c r="AH277" s="1" t="s">
        <v>3019</v>
      </c>
    </row>
    <row r="278" spans="1:34">
      <c r="A278" s="1">
        <v>3760</v>
      </c>
      <c r="B278" s="1" t="s">
        <v>5476</v>
      </c>
      <c r="C278" s="2" t="str">
        <f>IF(LEN(D278)&gt;0,D278&amp;"-"&amp;IF(E278&lt;10,"0","")&amp;E278,"")</f>
        <v>NC00-NC34</v>
      </c>
      <c r="D278" s="2" t="s">
        <v>7295</v>
      </c>
      <c r="E278" s="88" t="s">
        <v>7348</v>
      </c>
      <c r="F278" s="2">
        <v>1</v>
      </c>
      <c r="G278" s="2" t="s">
        <v>65</v>
      </c>
      <c r="H278" s="1" t="s">
        <v>6431</v>
      </c>
      <c r="I278" s="1" t="s">
        <v>19</v>
      </c>
      <c r="J278" s="1" t="s">
        <v>1583</v>
      </c>
      <c r="K278" s="1" t="s">
        <v>7156</v>
      </c>
      <c r="L278" s="1" t="s">
        <v>5780</v>
      </c>
      <c r="M278" s="1" t="s">
        <v>7157</v>
      </c>
      <c r="N278" s="1" t="s">
        <v>640</v>
      </c>
      <c r="O278" s="1" t="s">
        <v>639</v>
      </c>
      <c r="P278" s="1" t="s">
        <v>19</v>
      </c>
      <c r="Q278" s="1">
        <v>3360</v>
      </c>
      <c r="R278" s="1" t="s">
        <v>1538</v>
      </c>
      <c r="S278" s="1" t="s">
        <v>5477</v>
      </c>
      <c r="T278" s="1" t="s">
        <v>4146</v>
      </c>
      <c r="V278" s="2" t="s">
        <v>65</v>
      </c>
      <c r="W278" s="2">
        <v>4</v>
      </c>
      <c r="X278" s="27" t="s">
        <v>6940</v>
      </c>
      <c r="Y278" s="2" t="s">
        <v>3019</v>
      </c>
      <c r="AA278" s="2" t="s">
        <v>3019</v>
      </c>
      <c r="AB278" s="2" t="s">
        <v>3019</v>
      </c>
      <c r="AC278" s="1" t="s">
        <v>3019</v>
      </c>
      <c r="AD278" s="1" t="s">
        <v>3019</v>
      </c>
      <c r="AE278" s="1" t="s">
        <v>3019</v>
      </c>
      <c r="AF278" s="1" t="s">
        <v>3019</v>
      </c>
      <c r="AH278" s="1" t="s">
        <v>3019</v>
      </c>
    </row>
    <row r="279" spans="1:34">
      <c r="A279" s="1">
        <v>3770</v>
      </c>
      <c r="B279" s="1" t="s">
        <v>5476</v>
      </c>
      <c r="C279" s="2" t="str">
        <f>IF(LEN(D279)&gt;0,D279&amp;"-"&amp;IF(E279&lt;10,"0","")&amp;E279,"")</f>
        <v>NC34-01</v>
      </c>
      <c r="D279" s="2" t="s">
        <v>7348</v>
      </c>
      <c r="E279" s="88">
        <v>1</v>
      </c>
      <c r="F279" s="2">
        <v>2</v>
      </c>
      <c r="G279" s="2" t="s">
        <v>16</v>
      </c>
      <c r="H279" s="1" t="s">
        <v>4147</v>
      </c>
      <c r="I279" s="1" t="s">
        <v>11</v>
      </c>
      <c r="J279" s="1" t="s">
        <v>7157</v>
      </c>
      <c r="K279" s="1" t="s">
        <v>7158</v>
      </c>
      <c r="L279" s="1" t="s">
        <v>1733</v>
      </c>
      <c r="M279" s="1"/>
      <c r="N279" s="1" t="s">
        <v>5484</v>
      </c>
      <c r="O279" s="1" t="s">
        <v>225</v>
      </c>
      <c r="P279" s="1" t="s">
        <v>11</v>
      </c>
      <c r="Q279" s="1">
        <v>3370</v>
      </c>
      <c r="R279" s="1" t="s">
        <v>1314</v>
      </c>
      <c r="S279" s="1" t="s">
        <v>4147</v>
      </c>
      <c r="T279" s="1" t="s">
        <v>5484</v>
      </c>
      <c r="V279" s="2" t="s">
        <v>16</v>
      </c>
      <c r="W279" s="2">
        <v>5</v>
      </c>
      <c r="X279" s="27" t="s">
        <v>6941</v>
      </c>
      <c r="Y279" s="2" t="s">
        <v>3019</v>
      </c>
      <c r="AA279" s="2" t="s">
        <v>3019</v>
      </c>
      <c r="AB279" s="2" t="s">
        <v>3019</v>
      </c>
      <c r="AC279" s="1" t="s">
        <v>3019</v>
      </c>
      <c r="AD279" s="1" t="s">
        <v>3019</v>
      </c>
      <c r="AE279" s="1" t="s">
        <v>3019</v>
      </c>
      <c r="AF279" s="1" t="s">
        <v>3019</v>
      </c>
      <c r="AH279" s="1" t="s">
        <v>3019</v>
      </c>
    </row>
    <row r="280" spans="1:34">
      <c r="A280" s="1">
        <v>3780</v>
      </c>
      <c r="B280" s="1" t="s">
        <v>5476</v>
      </c>
      <c r="C280" s="2" t="str">
        <f>IF(LEN(D280)&gt;0,D280&amp;"-"&amp;IF(E280&lt;10,"0","")&amp;E280,"")</f>
        <v>NC34-02</v>
      </c>
      <c r="D280" s="2" t="s">
        <v>7348</v>
      </c>
      <c r="E280" s="88">
        <v>2</v>
      </c>
      <c r="F280" s="2">
        <v>2</v>
      </c>
      <c r="G280" s="2" t="s">
        <v>16</v>
      </c>
      <c r="H280" s="1" t="s">
        <v>4148</v>
      </c>
      <c r="I280" s="1" t="s">
        <v>11</v>
      </c>
      <c r="J280" s="1" t="s">
        <v>7157</v>
      </c>
      <c r="K280" s="1" t="s">
        <v>7086</v>
      </c>
      <c r="L280" s="1" t="s">
        <v>1614</v>
      </c>
      <c r="M280" s="1"/>
      <c r="N280" s="1" t="s">
        <v>644</v>
      </c>
      <c r="O280" s="1" t="s">
        <v>231</v>
      </c>
      <c r="P280" s="1" t="s">
        <v>11</v>
      </c>
      <c r="Q280" s="1">
        <v>3380</v>
      </c>
      <c r="R280" s="1" t="s">
        <v>1315</v>
      </c>
      <c r="S280" s="1" t="s">
        <v>4148</v>
      </c>
      <c r="T280" s="1" t="s">
        <v>644</v>
      </c>
      <c r="V280" s="2" t="s">
        <v>16</v>
      </c>
      <c r="W280" s="2">
        <v>5</v>
      </c>
      <c r="X280" s="27" t="s">
        <v>6942</v>
      </c>
      <c r="Y280" s="2" t="s">
        <v>3019</v>
      </c>
      <c r="AA280" s="2" t="s">
        <v>3019</v>
      </c>
      <c r="AB280" s="2" t="s">
        <v>3019</v>
      </c>
      <c r="AC280" s="1" t="s">
        <v>3019</v>
      </c>
      <c r="AD280" s="1" t="s">
        <v>3019</v>
      </c>
      <c r="AE280" s="1" t="s">
        <v>3019</v>
      </c>
      <c r="AF280" s="1" t="s">
        <v>3019</v>
      </c>
      <c r="AH280" s="1" t="s">
        <v>3019</v>
      </c>
    </row>
    <row r="281" spans="1:34">
      <c r="A281" s="1">
        <v>3790</v>
      </c>
      <c r="B281" s="1" t="s">
        <v>5476</v>
      </c>
      <c r="C281" s="2" t="str">
        <f>IF(LEN(D281)&gt;0,D281&amp;"-"&amp;IF(E281&lt;10,"0","")&amp;E281,"")</f>
        <v>NC34-03</v>
      </c>
      <c r="D281" s="2" t="s">
        <v>7348</v>
      </c>
      <c r="E281" s="88">
        <v>3</v>
      </c>
      <c r="F281" s="2">
        <v>2</v>
      </c>
      <c r="G281" s="2" t="s">
        <v>16</v>
      </c>
      <c r="H281" s="1" t="s">
        <v>4149</v>
      </c>
      <c r="I281" s="1" t="s">
        <v>11</v>
      </c>
      <c r="J281" s="1" t="s">
        <v>7157</v>
      </c>
      <c r="K281" s="1" t="s">
        <v>7159</v>
      </c>
      <c r="L281" s="1" t="s">
        <v>1653</v>
      </c>
      <c r="M281" s="1"/>
      <c r="N281" s="1" t="s">
        <v>647</v>
      </c>
      <c r="O281" s="1" t="s">
        <v>646</v>
      </c>
      <c r="P281" s="1" t="s">
        <v>11</v>
      </c>
      <c r="Q281" s="1">
        <v>3390</v>
      </c>
      <c r="R281" s="1" t="s">
        <v>1316</v>
      </c>
      <c r="S281" s="1" t="s">
        <v>4149</v>
      </c>
      <c r="T281" s="1" t="s">
        <v>647</v>
      </c>
      <c r="V281" s="2" t="s">
        <v>16</v>
      </c>
      <c r="W281" s="2">
        <v>5</v>
      </c>
      <c r="X281" s="27" t="s">
        <v>6943</v>
      </c>
      <c r="Y281" s="2" t="s">
        <v>3019</v>
      </c>
      <c r="AA281" s="2" t="s">
        <v>3019</v>
      </c>
      <c r="AB281" s="2" t="s">
        <v>3019</v>
      </c>
      <c r="AC281" s="1" t="s">
        <v>3019</v>
      </c>
      <c r="AD281" s="1" t="s">
        <v>3019</v>
      </c>
      <c r="AE281" s="1" t="s">
        <v>3019</v>
      </c>
      <c r="AF281" s="1" t="s">
        <v>3019</v>
      </c>
      <c r="AH281" s="1" t="s">
        <v>3019</v>
      </c>
    </row>
    <row r="282" spans="1:34">
      <c r="A282" s="1">
        <v>3800</v>
      </c>
      <c r="B282" s="1" t="s">
        <v>5476</v>
      </c>
      <c r="C282" s="2" t="str">
        <f>IF(LEN(D282)&gt;0,D282&amp;"-"&amp;IF(E282&lt;10,"0","")&amp;E282,"")</f>
        <v>NC34-04</v>
      </c>
      <c r="D282" s="2" t="s">
        <v>7348</v>
      </c>
      <c r="E282" s="88">
        <v>4</v>
      </c>
      <c r="F282" s="2">
        <v>2</v>
      </c>
      <c r="G282" s="2" t="s">
        <v>16</v>
      </c>
      <c r="H282" s="1" t="s">
        <v>1633</v>
      </c>
      <c r="I282" s="1" t="s">
        <v>11</v>
      </c>
      <c r="J282" s="1" t="s">
        <v>7157</v>
      </c>
      <c r="K282" s="1" t="s">
        <v>7160</v>
      </c>
      <c r="L282" s="1" t="s">
        <v>1598</v>
      </c>
      <c r="M282" s="1"/>
      <c r="N282" s="1" t="s">
        <v>6326</v>
      </c>
      <c r="O282" s="1" t="s">
        <v>7071</v>
      </c>
      <c r="P282" s="1" t="s">
        <v>11</v>
      </c>
      <c r="Q282" s="1">
        <v>3392</v>
      </c>
      <c r="V282" s="2" t="s">
        <v>16</v>
      </c>
      <c r="W282" s="2">
        <v>5</v>
      </c>
      <c r="X282" s="27" t="s">
        <v>7070</v>
      </c>
      <c r="Y282" s="2">
        <v>1100</v>
      </c>
      <c r="Z282" s="6" t="s">
        <v>3350</v>
      </c>
      <c r="AA282" s="2" t="s">
        <v>16</v>
      </c>
      <c r="AB282" s="2">
        <v>1</v>
      </c>
      <c r="AC282" s="1" t="s">
        <v>1632</v>
      </c>
      <c r="AD282" s="1" t="s">
        <v>1633</v>
      </c>
      <c r="AE282" s="1" t="s">
        <v>6327</v>
      </c>
      <c r="AF282" s="1" t="s">
        <v>6328</v>
      </c>
      <c r="AH282" s="1" t="s">
        <v>4921</v>
      </c>
    </row>
    <row r="283" spans="1:34">
      <c r="A283" s="1">
        <v>3810</v>
      </c>
      <c r="B283" s="1" t="s">
        <v>5476</v>
      </c>
      <c r="C283" s="2" t="str">
        <f>IF(LEN(D283)&gt;0,D283&amp;"-"&amp;IF(E283&lt;10,"0","")&amp;E283,"")</f>
        <v>NC34-05</v>
      </c>
      <c r="D283" s="2" t="s">
        <v>7348</v>
      </c>
      <c r="E283" s="88">
        <v>5</v>
      </c>
      <c r="F283" s="2">
        <v>2</v>
      </c>
      <c r="G283" s="2" t="s">
        <v>16</v>
      </c>
      <c r="H283" s="1" t="s">
        <v>1639</v>
      </c>
      <c r="I283" s="1" t="s">
        <v>11</v>
      </c>
      <c r="J283" s="1" t="s">
        <v>7157</v>
      </c>
      <c r="K283" s="1" t="s">
        <v>7161</v>
      </c>
      <c r="L283" s="1" t="s">
        <v>1614</v>
      </c>
      <c r="M283" s="1"/>
      <c r="N283" s="1" t="s">
        <v>1641</v>
      </c>
      <c r="O283" s="1" t="s">
        <v>7073</v>
      </c>
      <c r="P283" s="1" t="s">
        <v>11</v>
      </c>
      <c r="Q283" s="1">
        <v>3394</v>
      </c>
      <c r="V283" s="2" t="s">
        <v>16</v>
      </c>
      <c r="W283" s="2">
        <v>5</v>
      </c>
      <c r="X283" s="27" t="s">
        <v>7072</v>
      </c>
      <c r="Y283" s="2">
        <v>1180</v>
      </c>
      <c r="Z283" s="6" t="s">
        <v>3355</v>
      </c>
      <c r="AA283" s="2" t="s">
        <v>16</v>
      </c>
      <c r="AB283" s="2">
        <v>1</v>
      </c>
      <c r="AC283" s="1" t="s">
        <v>1638</v>
      </c>
      <c r="AD283" s="1" t="s">
        <v>1639</v>
      </c>
      <c r="AE283" s="1" t="s">
        <v>1640</v>
      </c>
      <c r="AF283" s="1" t="s">
        <v>1641</v>
      </c>
      <c r="AH283" s="1" t="s">
        <v>4922</v>
      </c>
    </row>
    <row r="284" spans="1:34">
      <c r="A284" s="1">
        <v>3820</v>
      </c>
      <c r="B284" s="1" t="s">
        <v>5476</v>
      </c>
      <c r="C284" s="2" t="str">
        <f>IF(LEN(D284)&gt;0,D284&amp;"-"&amp;IF(E284&lt;10,"0","")&amp;E284,"")</f>
        <v>NC34-06</v>
      </c>
      <c r="D284" s="2" t="s">
        <v>7348</v>
      </c>
      <c r="E284" s="88">
        <v>6</v>
      </c>
      <c r="F284" s="2">
        <v>2</v>
      </c>
      <c r="G284" s="2" t="s">
        <v>16</v>
      </c>
      <c r="H284" s="1" t="s">
        <v>4150</v>
      </c>
      <c r="I284" s="1" t="s">
        <v>11</v>
      </c>
      <c r="J284" s="1" t="s">
        <v>7157</v>
      </c>
      <c r="K284" s="1" t="s">
        <v>7162</v>
      </c>
      <c r="L284" s="1" t="s">
        <v>2362</v>
      </c>
      <c r="M284" s="1"/>
      <c r="N284" s="1" t="s">
        <v>5485</v>
      </c>
      <c r="O284" s="1" t="s">
        <v>314</v>
      </c>
      <c r="P284" s="1" t="s">
        <v>11</v>
      </c>
      <c r="Q284" s="1">
        <v>3400</v>
      </c>
      <c r="R284" s="1" t="s">
        <v>1319</v>
      </c>
      <c r="S284" s="1" t="s">
        <v>4150</v>
      </c>
      <c r="T284" s="1" t="s">
        <v>5485</v>
      </c>
      <c r="V284" s="2" t="s">
        <v>16</v>
      </c>
      <c r="W284" s="2">
        <v>5</v>
      </c>
      <c r="X284" s="27" t="s">
        <v>6944</v>
      </c>
      <c r="Y284" s="2" t="s">
        <v>3019</v>
      </c>
      <c r="AA284" s="2" t="s">
        <v>3019</v>
      </c>
      <c r="AB284" s="2" t="s">
        <v>3019</v>
      </c>
      <c r="AC284" s="1" t="s">
        <v>3019</v>
      </c>
      <c r="AD284" s="1" t="s">
        <v>3019</v>
      </c>
      <c r="AE284" s="1" t="s">
        <v>3019</v>
      </c>
      <c r="AF284" s="1" t="s">
        <v>3019</v>
      </c>
      <c r="AH284" s="1" t="s">
        <v>3019</v>
      </c>
    </row>
    <row r="285" spans="1:34">
      <c r="A285" s="1">
        <v>3830</v>
      </c>
      <c r="B285" s="1" t="s">
        <v>5476</v>
      </c>
      <c r="C285" s="2" t="str">
        <f>IF(LEN(D285)&gt;0,D285&amp;"-"&amp;IF(E285&lt;10,"0","")&amp;E285,"")</f>
        <v>NC34-07</v>
      </c>
      <c r="D285" s="2" t="s">
        <v>7348</v>
      </c>
      <c r="E285" s="88">
        <v>7</v>
      </c>
      <c r="F285" s="2">
        <v>2</v>
      </c>
      <c r="G285" s="2" t="s">
        <v>16</v>
      </c>
      <c r="H285" s="1" t="s">
        <v>4152</v>
      </c>
      <c r="I285" s="1" t="s">
        <v>11</v>
      </c>
      <c r="J285" s="1" t="s">
        <v>7157</v>
      </c>
      <c r="K285" s="1" t="s">
        <v>7163</v>
      </c>
      <c r="L285" s="1" t="s">
        <v>1614</v>
      </c>
      <c r="M285" s="1"/>
      <c r="N285" s="1" t="s">
        <v>4153</v>
      </c>
      <c r="O285" s="1" t="s">
        <v>238</v>
      </c>
      <c r="P285" s="1" t="s">
        <v>11</v>
      </c>
      <c r="Q285" s="1">
        <v>3410</v>
      </c>
      <c r="R285" s="1" t="s">
        <v>1322</v>
      </c>
      <c r="S285" s="1" t="s">
        <v>4152</v>
      </c>
      <c r="T285" s="1" t="s">
        <v>4153</v>
      </c>
      <c r="V285" s="2" t="s">
        <v>16</v>
      </c>
      <c r="W285" s="2">
        <v>5</v>
      </c>
      <c r="X285" s="27" t="s">
        <v>6945</v>
      </c>
      <c r="Y285" s="2" t="s">
        <v>3019</v>
      </c>
      <c r="AA285" s="2" t="s">
        <v>3019</v>
      </c>
      <c r="AB285" s="2" t="s">
        <v>3019</v>
      </c>
      <c r="AC285" s="1" t="s">
        <v>3019</v>
      </c>
      <c r="AD285" s="1" t="s">
        <v>3019</v>
      </c>
      <c r="AE285" s="1" t="s">
        <v>3019</v>
      </c>
      <c r="AF285" s="1" t="s">
        <v>3019</v>
      </c>
      <c r="AH285" s="1" t="s">
        <v>3019</v>
      </c>
    </row>
    <row r="286" spans="1:34">
      <c r="A286" s="1">
        <v>3840</v>
      </c>
      <c r="B286" s="1" t="s">
        <v>5476</v>
      </c>
      <c r="C286" s="2" t="str">
        <f>IF(LEN(D286)&gt;0,D286&amp;"-"&amp;IF(E286&lt;10,"0","")&amp;E286,"")</f>
        <v>NC34-08</v>
      </c>
      <c r="D286" s="2" t="s">
        <v>7348</v>
      </c>
      <c r="E286" s="88">
        <v>8</v>
      </c>
      <c r="F286" s="2">
        <v>2</v>
      </c>
      <c r="G286" s="2" t="s">
        <v>16</v>
      </c>
      <c r="H286" s="1" t="s">
        <v>4154</v>
      </c>
      <c r="I286" s="1" t="s">
        <v>11</v>
      </c>
      <c r="J286" s="1" t="s">
        <v>7157</v>
      </c>
      <c r="K286" s="1" t="s">
        <v>7164</v>
      </c>
      <c r="L286" s="1" t="s">
        <v>1614</v>
      </c>
      <c r="M286" s="1"/>
      <c r="N286" s="1" t="s">
        <v>4155</v>
      </c>
      <c r="O286" s="1" t="s">
        <v>239</v>
      </c>
      <c r="P286" s="1" t="s">
        <v>11</v>
      </c>
      <c r="Q286" s="1">
        <v>3420</v>
      </c>
      <c r="R286" s="1" t="s">
        <v>1328</v>
      </c>
      <c r="S286" s="1" t="s">
        <v>4154</v>
      </c>
      <c r="T286" s="1" t="s">
        <v>4155</v>
      </c>
      <c r="V286" s="2" t="s">
        <v>16</v>
      </c>
      <c r="W286" s="2">
        <v>5</v>
      </c>
      <c r="X286" s="27" t="s">
        <v>6946</v>
      </c>
      <c r="Y286" s="2" t="s">
        <v>3019</v>
      </c>
      <c r="AA286" s="2" t="s">
        <v>3019</v>
      </c>
      <c r="AB286" s="2" t="s">
        <v>3019</v>
      </c>
      <c r="AC286" s="1" t="s">
        <v>3019</v>
      </c>
      <c r="AD286" s="1" t="s">
        <v>3019</v>
      </c>
      <c r="AE286" s="1" t="s">
        <v>3019</v>
      </c>
      <c r="AF286" s="1" t="s">
        <v>3019</v>
      </c>
      <c r="AH286" s="1" t="s">
        <v>3019</v>
      </c>
    </row>
    <row r="287" spans="1:34">
      <c r="A287" s="1">
        <v>3850</v>
      </c>
      <c r="B287" s="1" t="s">
        <v>5476</v>
      </c>
      <c r="C287" s="2" t="str">
        <f>IF(LEN(D287)&gt;0,D287&amp;"-"&amp;IF(E287&lt;10,"0","")&amp;E287,"")</f>
        <v>NC00-NC35</v>
      </c>
      <c r="D287" s="2" t="s">
        <v>7295</v>
      </c>
      <c r="E287" s="88" t="s">
        <v>7349</v>
      </c>
      <c r="F287" s="2">
        <v>1</v>
      </c>
      <c r="G287" s="2" t="s">
        <v>16</v>
      </c>
      <c r="H287" s="1" t="s">
        <v>1714</v>
      </c>
      <c r="I287" s="1" t="s">
        <v>19</v>
      </c>
      <c r="J287" s="1" t="s">
        <v>1583</v>
      </c>
      <c r="K287" s="1" t="s">
        <v>7080</v>
      </c>
      <c r="L287" s="1" t="s">
        <v>5780</v>
      </c>
      <c r="M287" s="1" t="s">
        <v>7238</v>
      </c>
      <c r="N287" s="1" t="s">
        <v>658</v>
      </c>
      <c r="O287" s="1" t="s">
        <v>245</v>
      </c>
      <c r="P287" s="1" t="s">
        <v>19</v>
      </c>
      <c r="Q287" s="1">
        <v>3460</v>
      </c>
      <c r="R287" s="1" t="s">
        <v>1540</v>
      </c>
      <c r="S287" s="1" t="s">
        <v>656</v>
      </c>
      <c r="T287" s="1" t="s">
        <v>657</v>
      </c>
      <c r="V287" s="2" t="s">
        <v>16</v>
      </c>
      <c r="W287" s="2">
        <v>4</v>
      </c>
      <c r="X287" s="43" t="s">
        <v>6641</v>
      </c>
      <c r="Y287" s="2">
        <v>2370</v>
      </c>
      <c r="Z287" s="1" t="s">
        <v>1325</v>
      </c>
      <c r="AA287" s="2" t="s">
        <v>65</v>
      </c>
      <c r="AB287" s="2">
        <v>1</v>
      </c>
      <c r="AC287" s="1" t="s">
        <v>1326</v>
      </c>
      <c r="AD287" s="1" t="s">
        <v>1714</v>
      </c>
      <c r="AE287" s="1" t="s">
        <v>1327</v>
      </c>
      <c r="AF287" s="1" t="s">
        <v>1715</v>
      </c>
      <c r="AH287" s="1" t="s">
        <v>3988</v>
      </c>
    </row>
    <row r="288" spans="1:34">
      <c r="A288" s="1">
        <v>3860</v>
      </c>
      <c r="B288" s="1" t="s">
        <v>5476</v>
      </c>
      <c r="C288" s="2" t="str">
        <f>IF(LEN(D288)&gt;0,D288&amp;"-"&amp;IF(E288&lt;10,"0","")&amp;E288,"")</f>
        <v>NC35-01</v>
      </c>
      <c r="D288" s="2" t="s">
        <v>7349</v>
      </c>
      <c r="E288" s="88">
        <v>1</v>
      </c>
      <c r="F288" s="2">
        <v>2</v>
      </c>
      <c r="G288" s="2" t="s">
        <v>16</v>
      </c>
      <c r="H288" s="1" t="s">
        <v>4160</v>
      </c>
      <c r="I288" s="1" t="s">
        <v>11</v>
      </c>
      <c r="J288" s="1" t="s">
        <v>7238</v>
      </c>
      <c r="K288" s="1" t="s">
        <v>1074</v>
      </c>
      <c r="L288" s="1" t="s">
        <v>1614</v>
      </c>
      <c r="M288" s="1"/>
      <c r="N288" s="1" t="s">
        <v>4161</v>
      </c>
      <c r="O288" s="75" t="s">
        <v>4159</v>
      </c>
      <c r="P288" s="75" t="s">
        <v>11</v>
      </c>
      <c r="Q288" s="1">
        <v>3470</v>
      </c>
      <c r="R288" s="75" t="s">
        <v>1338</v>
      </c>
      <c r="S288" s="75" t="s">
        <v>4160</v>
      </c>
      <c r="T288" s="75" t="s">
        <v>4161</v>
      </c>
      <c r="U288" s="41"/>
      <c r="V288" s="41" t="s">
        <v>16</v>
      </c>
      <c r="W288" s="2">
        <v>5</v>
      </c>
      <c r="X288" s="43" t="s">
        <v>6642</v>
      </c>
      <c r="Y288" s="2">
        <v>2380</v>
      </c>
      <c r="Z288" s="6" t="s">
        <v>3818</v>
      </c>
      <c r="AA288" s="2" t="s">
        <v>16</v>
      </c>
      <c r="AB288" s="2">
        <v>2</v>
      </c>
      <c r="AC288" s="1" t="s">
        <v>1719</v>
      </c>
      <c r="AD288" s="1" t="s">
        <v>1720</v>
      </c>
      <c r="AE288" s="1" t="s">
        <v>1721</v>
      </c>
      <c r="AF288" s="1" t="s">
        <v>1722</v>
      </c>
      <c r="AH288" s="1" t="s">
        <v>4930</v>
      </c>
    </row>
    <row r="289" spans="1:34">
      <c r="A289" s="1">
        <v>3870</v>
      </c>
      <c r="B289" s="1" t="s">
        <v>5476</v>
      </c>
      <c r="C289" s="2" t="str">
        <f>IF(LEN(D289)&gt;0,D289&amp;"-"&amp;IF(E289&lt;10,"0","")&amp;E289,"")</f>
        <v>NC35-02</v>
      </c>
      <c r="D289" s="2" t="s">
        <v>7349</v>
      </c>
      <c r="E289" s="88">
        <v>2</v>
      </c>
      <c r="F289" s="2">
        <v>2</v>
      </c>
      <c r="G289" s="2" t="s">
        <v>16</v>
      </c>
      <c r="H289" s="1" t="s">
        <v>659</v>
      </c>
      <c r="I289" s="1" t="s">
        <v>11</v>
      </c>
      <c r="J289" s="1" t="s">
        <v>7238</v>
      </c>
      <c r="K289" s="1" t="s">
        <v>7104</v>
      </c>
      <c r="L289" s="1" t="s">
        <v>1653</v>
      </c>
      <c r="M289" s="1"/>
      <c r="N289" s="1" t="s">
        <v>660</v>
      </c>
      <c r="O289" s="1" t="s">
        <v>246</v>
      </c>
      <c r="P289" s="1" t="s">
        <v>11</v>
      </c>
      <c r="Q289" s="1">
        <v>3480</v>
      </c>
      <c r="R289" s="1" t="s">
        <v>1341</v>
      </c>
      <c r="S289" s="1" t="s">
        <v>659</v>
      </c>
      <c r="T289" s="1" t="s">
        <v>660</v>
      </c>
      <c r="V289" s="2" t="s">
        <v>16</v>
      </c>
      <c r="W289" s="2">
        <v>5</v>
      </c>
      <c r="X289" s="27" t="s">
        <v>6643</v>
      </c>
      <c r="Y289" s="2">
        <v>2390</v>
      </c>
      <c r="Z289" s="1" t="s">
        <v>1329</v>
      </c>
      <c r="AA289" s="2" t="s">
        <v>16</v>
      </c>
      <c r="AB289" s="2">
        <v>2</v>
      </c>
      <c r="AC289" s="1" t="s">
        <v>1725</v>
      </c>
      <c r="AD289" s="1" t="s">
        <v>1714</v>
      </c>
      <c r="AE289" s="1" t="s">
        <v>1330</v>
      </c>
      <c r="AF289" s="1" t="s">
        <v>1726</v>
      </c>
      <c r="AH289" s="1" t="s">
        <v>3989</v>
      </c>
    </row>
    <row r="290" spans="1:34">
      <c r="A290" s="1">
        <v>3880</v>
      </c>
      <c r="B290" s="1" t="s">
        <v>5476</v>
      </c>
      <c r="C290" s="2" t="str">
        <f>IF(LEN(D290)&gt;0,D290&amp;"-"&amp;IF(E290&lt;10,"0","")&amp;E290,"")</f>
        <v>NC35-03</v>
      </c>
      <c r="D290" s="2" t="s">
        <v>7349</v>
      </c>
      <c r="E290" s="88">
        <v>3</v>
      </c>
      <c r="F290" s="2">
        <v>2</v>
      </c>
      <c r="G290" s="2" t="s">
        <v>16</v>
      </c>
      <c r="H290" s="1" t="s">
        <v>661</v>
      </c>
      <c r="I290" s="1" t="s">
        <v>11</v>
      </c>
      <c r="J290" s="1" t="s">
        <v>7238</v>
      </c>
      <c r="K290" s="1" t="s">
        <v>7167</v>
      </c>
      <c r="L290" s="1" t="s">
        <v>1598</v>
      </c>
      <c r="M290" s="1"/>
      <c r="N290" s="1" t="s">
        <v>1648</v>
      </c>
      <c r="O290" s="54" t="s">
        <v>248</v>
      </c>
      <c r="P290" s="1" t="s">
        <v>11</v>
      </c>
      <c r="Q290" s="1">
        <v>3490</v>
      </c>
      <c r="R290" s="1" t="s">
        <v>1344</v>
      </c>
      <c r="S290" s="1" t="s">
        <v>661</v>
      </c>
      <c r="T290" s="1" t="s">
        <v>662</v>
      </c>
      <c r="V290" s="2" t="s">
        <v>16</v>
      </c>
      <c r="W290" s="2">
        <v>5</v>
      </c>
      <c r="X290" s="27" t="s">
        <v>6644</v>
      </c>
      <c r="Y290" s="2">
        <v>1060</v>
      </c>
      <c r="Z290" s="6" t="s">
        <v>3358</v>
      </c>
      <c r="AA290" s="2" t="s">
        <v>16</v>
      </c>
      <c r="AB290" s="2">
        <v>1</v>
      </c>
      <c r="AC290" s="1" t="s">
        <v>1646</v>
      </c>
      <c r="AD290" s="1" t="s">
        <v>661</v>
      </c>
      <c r="AE290" s="1" t="s">
        <v>1647</v>
      </c>
      <c r="AF290" s="1" t="s">
        <v>1648</v>
      </c>
      <c r="AH290" s="1" t="s">
        <v>4923</v>
      </c>
    </row>
    <row r="291" spans="1:34">
      <c r="A291" s="1">
        <v>3890</v>
      </c>
      <c r="B291" s="1" t="s">
        <v>5476</v>
      </c>
      <c r="C291" s="2" t="str">
        <f>IF(LEN(D291)&gt;0,D291&amp;"-"&amp;IF(E291&lt;10,"0","")&amp;E291,"")</f>
        <v/>
      </c>
      <c r="D291" s="2" t="s">
        <v>3019</v>
      </c>
      <c r="E291" s="88" t="s">
        <v>3019</v>
      </c>
      <c r="J291" s="1" t="s">
        <v>3019</v>
      </c>
      <c r="K291" s="1" t="s">
        <v>3019</v>
      </c>
      <c r="L291" s="1" t="s">
        <v>3019</v>
      </c>
      <c r="M291" s="1" t="s">
        <v>3019</v>
      </c>
      <c r="Y291" s="2">
        <v>2410</v>
      </c>
      <c r="Z291" s="1" t="s">
        <v>1332</v>
      </c>
      <c r="AA291" s="2" t="s">
        <v>16</v>
      </c>
      <c r="AB291" s="2">
        <v>2</v>
      </c>
      <c r="AC291" s="1" t="s">
        <v>1739</v>
      </c>
      <c r="AD291" s="1" t="s">
        <v>1740</v>
      </c>
      <c r="AE291" s="1" t="s">
        <v>1333</v>
      </c>
      <c r="AF291" s="1" t="s">
        <v>1741</v>
      </c>
      <c r="AH291" s="1" t="s">
        <v>3990</v>
      </c>
    </row>
    <row r="292" spans="1:34">
      <c r="A292" s="1">
        <v>3900</v>
      </c>
      <c r="B292" s="1" t="s">
        <v>5476</v>
      </c>
      <c r="C292" s="2" t="str">
        <f>IF(LEN(D292)&gt;0,D292&amp;"-"&amp;IF(E292&lt;10,"0","")&amp;E292,"")</f>
        <v>NC35-04</v>
      </c>
      <c r="D292" s="2" t="s">
        <v>7349</v>
      </c>
      <c r="E292" s="88">
        <v>4</v>
      </c>
      <c r="F292" s="2">
        <v>2</v>
      </c>
      <c r="G292" s="2" t="s">
        <v>16</v>
      </c>
      <c r="H292" s="1" t="s">
        <v>664</v>
      </c>
      <c r="I292" s="1" t="s">
        <v>11</v>
      </c>
      <c r="J292" s="1" t="s">
        <v>7238</v>
      </c>
      <c r="K292" s="1" t="s">
        <v>7085</v>
      </c>
      <c r="L292" s="1" t="s">
        <v>1614</v>
      </c>
      <c r="M292" s="1"/>
      <c r="N292" s="1" t="s">
        <v>665</v>
      </c>
      <c r="O292" s="1" t="s">
        <v>663</v>
      </c>
      <c r="P292" s="1" t="s">
        <v>11</v>
      </c>
      <c r="Q292" s="1">
        <v>3500</v>
      </c>
      <c r="R292" s="1" t="s">
        <v>1347</v>
      </c>
      <c r="S292" s="1" t="s">
        <v>664</v>
      </c>
      <c r="T292" s="1" t="s">
        <v>665</v>
      </c>
      <c r="V292" s="2" t="s">
        <v>16</v>
      </c>
      <c r="W292" s="2">
        <v>5</v>
      </c>
      <c r="X292" s="27" t="s">
        <v>6947</v>
      </c>
      <c r="Y292" s="2" t="s">
        <v>3019</v>
      </c>
      <c r="AA292" s="2" t="s">
        <v>3019</v>
      </c>
      <c r="AB292" s="2" t="s">
        <v>3019</v>
      </c>
      <c r="AC292" s="1" t="s">
        <v>3019</v>
      </c>
      <c r="AD292" s="1" t="s">
        <v>3019</v>
      </c>
      <c r="AE292" s="1" t="s">
        <v>3019</v>
      </c>
      <c r="AF292" s="1" t="s">
        <v>3019</v>
      </c>
      <c r="AH292" s="1" t="s">
        <v>3019</v>
      </c>
    </row>
    <row r="293" spans="1:34">
      <c r="A293" s="1">
        <v>3910</v>
      </c>
      <c r="B293" s="1" t="s">
        <v>5476</v>
      </c>
      <c r="C293" s="2" t="str">
        <f>IF(LEN(D293)&gt;0,D293&amp;"-"&amp;IF(E293&lt;10,"0","")&amp;E293,"")</f>
        <v>NC35-05</v>
      </c>
      <c r="D293" s="2" t="s">
        <v>7349</v>
      </c>
      <c r="E293" s="88">
        <v>5</v>
      </c>
      <c r="F293" s="2">
        <v>2</v>
      </c>
      <c r="G293" s="2" t="s">
        <v>16</v>
      </c>
      <c r="H293" s="1" t="s">
        <v>1732</v>
      </c>
      <c r="I293" s="1" t="s">
        <v>11</v>
      </c>
      <c r="J293" s="1" t="s">
        <v>7238</v>
      </c>
      <c r="K293" s="1" t="s">
        <v>7168</v>
      </c>
      <c r="L293" s="1" t="s">
        <v>1733</v>
      </c>
      <c r="M293" s="1"/>
      <c r="N293" s="1" t="s">
        <v>4164</v>
      </c>
      <c r="O293" s="75" t="s">
        <v>4163</v>
      </c>
      <c r="P293" s="75" t="s">
        <v>11</v>
      </c>
      <c r="Q293" s="1">
        <v>3510</v>
      </c>
      <c r="R293" s="75" t="s">
        <v>1350</v>
      </c>
      <c r="S293" s="75" t="s">
        <v>1732</v>
      </c>
      <c r="T293" s="75" t="s">
        <v>4164</v>
      </c>
      <c r="U293" s="41"/>
      <c r="V293" s="41" t="s">
        <v>16</v>
      </c>
      <c r="W293" s="2">
        <v>5</v>
      </c>
      <c r="X293" s="43" t="s">
        <v>6645</v>
      </c>
      <c r="Y293" s="2">
        <v>2400</v>
      </c>
      <c r="Z293" s="1" t="s">
        <v>5407</v>
      </c>
      <c r="AA293" s="2" t="s">
        <v>16</v>
      </c>
      <c r="AB293" s="2">
        <v>2</v>
      </c>
      <c r="AC293" s="1" t="s">
        <v>1731</v>
      </c>
      <c r="AD293" s="1" t="s">
        <v>1732</v>
      </c>
      <c r="AE293" s="1" t="s">
        <v>1734</v>
      </c>
      <c r="AF293" s="1" t="s">
        <v>1735</v>
      </c>
      <c r="AH293" s="1" t="s">
        <v>4931</v>
      </c>
    </row>
    <row r="294" spans="1:34">
      <c r="A294" s="1">
        <v>3920</v>
      </c>
      <c r="B294" s="1" t="s">
        <v>5476</v>
      </c>
      <c r="C294" s="2" t="str">
        <f>IF(LEN(D294)&gt;0,D294&amp;"-"&amp;IF(E294&lt;10,"0","")&amp;E294,"")</f>
        <v>NC00-NC36</v>
      </c>
      <c r="D294" s="2" t="s">
        <v>7295</v>
      </c>
      <c r="E294" s="88" t="s">
        <v>7350</v>
      </c>
      <c r="F294" s="2">
        <v>1</v>
      </c>
      <c r="G294" s="2" t="s">
        <v>16</v>
      </c>
      <c r="H294" s="1" t="s">
        <v>6438</v>
      </c>
      <c r="I294" s="1" t="s">
        <v>19</v>
      </c>
      <c r="J294" s="1" t="s">
        <v>1583</v>
      </c>
      <c r="K294" s="1" t="s">
        <v>7080</v>
      </c>
      <c r="L294" s="1" t="s">
        <v>5780</v>
      </c>
      <c r="M294" s="1" t="s">
        <v>7233</v>
      </c>
      <c r="N294" s="1" t="s">
        <v>252</v>
      </c>
      <c r="O294" s="1" t="s">
        <v>667</v>
      </c>
      <c r="P294" s="1" t="s">
        <v>19</v>
      </c>
      <c r="Q294" s="1">
        <v>3520</v>
      </c>
      <c r="R294" s="1" t="s">
        <v>1541</v>
      </c>
      <c r="S294" s="1" t="s">
        <v>250</v>
      </c>
      <c r="T294" s="1" t="s">
        <v>251</v>
      </c>
      <c r="V294" s="2" t="s">
        <v>16</v>
      </c>
      <c r="W294" s="2">
        <v>4</v>
      </c>
      <c r="X294" s="27" t="s">
        <v>6948</v>
      </c>
      <c r="Y294" s="2" t="s">
        <v>3019</v>
      </c>
      <c r="AA294" s="2" t="s">
        <v>3019</v>
      </c>
      <c r="AB294" s="2" t="s">
        <v>3019</v>
      </c>
      <c r="AC294" s="1" t="s">
        <v>3019</v>
      </c>
      <c r="AD294" s="1" t="s">
        <v>3019</v>
      </c>
      <c r="AE294" s="1" t="s">
        <v>3019</v>
      </c>
      <c r="AF294" s="1" t="s">
        <v>3019</v>
      </c>
      <c r="AH294" s="1" t="s">
        <v>3019</v>
      </c>
    </row>
    <row r="295" spans="1:34">
      <c r="A295" s="1">
        <v>3930</v>
      </c>
      <c r="B295" s="1" t="s">
        <v>5476</v>
      </c>
      <c r="C295" s="2" t="str">
        <f>IF(LEN(D295)&gt;0,D295&amp;"-"&amp;IF(E295&lt;10,"0","")&amp;E295,"")</f>
        <v>NC36-01</v>
      </c>
      <c r="D295" s="2" t="s">
        <v>7350</v>
      </c>
      <c r="E295" s="88">
        <v>1</v>
      </c>
      <c r="F295" s="2">
        <v>2</v>
      </c>
      <c r="G295" s="2" t="s">
        <v>21</v>
      </c>
      <c r="H295" s="1" t="s">
        <v>6433</v>
      </c>
      <c r="I295" s="1" t="s">
        <v>11</v>
      </c>
      <c r="J295" s="1" t="s">
        <v>7233</v>
      </c>
      <c r="K295" s="1" t="s">
        <v>7169</v>
      </c>
      <c r="L295" s="1" t="s">
        <v>1733</v>
      </c>
      <c r="M295" s="1"/>
      <c r="N295" s="1" t="s">
        <v>5486</v>
      </c>
      <c r="O295" s="1" t="s">
        <v>255</v>
      </c>
      <c r="P295" s="1" t="s">
        <v>11</v>
      </c>
      <c r="Q295" s="1">
        <v>3530</v>
      </c>
      <c r="R295" s="1" t="s">
        <v>1353</v>
      </c>
      <c r="S295" s="1" t="s">
        <v>670</v>
      </c>
      <c r="T295" s="1" t="s">
        <v>5486</v>
      </c>
      <c r="V295" s="2" t="s">
        <v>16</v>
      </c>
      <c r="W295" s="2">
        <v>5</v>
      </c>
      <c r="X295" s="27" t="s">
        <v>6949</v>
      </c>
      <c r="Y295" s="2" t="s">
        <v>3019</v>
      </c>
      <c r="AA295" s="2" t="s">
        <v>3019</v>
      </c>
      <c r="AB295" s="2" t="s">
        <v>3019</v>
      </c>
      <c r="AC295" s="1" t="s">
        <v>3019</v>
      </c>
      <c r="AD295" s="1" t="s">
        <v>3019</v>
      </c>
      <c r="AE295" s="1" t="s">
        <v>3019</v>
      </c>
      <c r="AF295" s="1" t="s">
        <v>3019</v>
      </c>
      <c r="AH295" s="1" t="s">
        <v>3019</v>
      </c>
    </row>
    <row r="296" spans="1:34">
      <c r="A296" s="1">
        <v>3940</v>
      </c>
      <c r="B296" s="1" t="s">
        <v>5476</v>
      </c>
      <c r="C296" s="2" t="str">
        <f>IF(LEN(D296)&gt;0,D296&amp;"-"&amp;IF(E296&lt;10,"0","")&amp;E296,"")</f>
        <v>NC36-02</v>
      </c>
      <c r="D296" s="2" t="s">
        <v>7350</v>
      </c>
      <c r="E296" s="88">
        <v>2</v>
      </c>
      <c r="F296" s="2">
        <v>2</v>
      </c>
      <c r="G296" s="2" t="s">
        <v>21</v>
      </c>
      <c r="H296" s="1" t="s">
        <v>4165</v>
      </c>
      <c r="I296" s="1" t="s">
        <v>11</v>
      </c>
      <c r="J296" s="1" t="s">
        <v>7233</v>
      </c>
      <c r="K296" s="1" t="s">
        <v>7170</v>
      </c>
      <c r="L296" s="1" t="s">
        <v>1733</v>
      </c>
      <c r="M296" s="1"/>
      <c r="N296" s="1" t="s">
        <v>259</v>
      </c>
      <c r="O296" s="1" t="s">
        <v>257</v>
      </c>
      <c r="P296" s="1" t="s">
        <v>11</v>
      </c>
      <c r="Q296" s="1">
        <v>3540</v>
      </c>
      <c r="R296" s="1" t="s">
        <v>1356</v>
      </c>
      <c r="S296" s="1" t="s">
        <v>4165</v>
      </c>
      <c r="T296" s="1" t="s">
        <v>259</v>
      </c>
      <c r="V296" s="2" t="s">
        <v>16</v>
      </c>
      <c r="W296" s="2">
        <v>5</v>
      </c>
      <c r="X296" s="27" t="s">
        <v>6950</v>
      </c>
      <c r="Y296" s="2" t="s">
        <v>3019</v>
      </c>
      <c r="AA296" s="2" t="s">
        <v>3019</v>
      </c>
      <c r="AB296" s="2" t="s">
        <v>3019</v>
      </c>
      <c r="AC296" s="1" t="s">
        <v>3019</v>
      </c>
      <c r="AD296" s="1" t="s">
        <v>3019</v>
      </c>
      <c r="AE296" s="1" t="s">
        <v>3019</v>
      </c>
      <c r="AF296" s="1" t="s">
        <v>3019</v>
      </c>
      <c r="AH296" s="1" t="s">
        <v>3019</v>
      </c>
    </row>
    <row r="297" spans="1:34">
      <c r="A297" s="1">
        <v>3950</v>
      </c>
      <c r="B297" s="1" t="s">
        <v>5476</v>
      </c>
      <c r="C297" s="2" t="str">
        <f>IF(LEN(D297)&gt;0,D297&amp;"-"&amp;IF(E297&lt;10,"0","")&amp;E297,"")</f>
        <v>NC36-03</v>
      </c>
      <c r="D297" s="2" t="s">
        <v>7350</v>
      </c>
      <c r="E297" s="88">
        <v>3</v>
      </c>
      <c r="F297" s="2">
        <v>2</v>
      </c>
      <c r="G297" s="2" t="s">
        <v>21</v>
      </c>
      <c r="H297" s="1" t="s">
        <v>6439</v>
      </c>
      <c r="I297" s="1" t="s">
        <v>11</v>
      </c>
      <c r="J297" s="1" t="s">
        <v>7233</v>
      </c>
      <c r="K297" s="1" t="s">
        <v>7138</v>
      </c>
      <c r="L297" s="1" t="s">
        <v>1733</v>
      </c>
      <c r="M297" s="1"/>
      <c r="N297" s="1" t="s">
        <v>5487</v>
      </c>
      <c r="O297" s="1" t="s">
        <v>260</v>
      </c>
      <c r="P297" s="1" t="s">
        <v>11</v>
      </c>
      <c r="Q297" s="1">
        <v>3550</v>
      </c>
      <c r="R297" s="1" t="s">
        <v>1359</v>
      </c>
      <c r="S297" s="1" t="s">
        <v>671</v>
      </c>
      <c r="T297" s="1" t="s">
        <v>5487</v>
      </c>
      <c r="V297" s="2" t="s">
        <v>16</v>
      </c>
      <c r="W297" s="2">
        <v>5</v>
      </c>
      <c r="X297" s="27" t="s">
        <v>6951</v>
      </c>
      <c r="Y297" s="2" t="s">
        <v>3019</v>
      </c>
      <c r="AA297" s="2" t="s">
        <v>3019</v>
      </c>
      <c r="AB297" s="2" t="s">
        <v>3019</v>
      </c>
      <c r="AC297" s="1" t="s">
        <v>3019</v>
      </c>
      <c r="AD297" s="1" t="s">
        <v>3019</v>
      </c>
      <c r="AE297" s="1" t="s">
        <v>3019</v>
      </c>
      <c r="AF297" s="1" t="s">
        <v>3019</v>
      </c>
      <c r="AH297" s="1" t="s">
        <v>3019</v>
      </c>
    </row>
    <row r="298" spans="1:34">
      <c r="A298" s="1">
        <v>3960</v>
      </c>
      <c r="B298" s="1" t="s">
        <v>5476</v>
      </c>
      <c r="C298" s="2" t="str">
        <f>IF(LEN(D298)&gt;0,D298&amp;"-"&amp;IF(E298&lt;10,"0","")&amp;E298,"")</f>
        <v>NC36-04</v>
      </c>
      <c r="D298" s="2" t="s">
        <v>7350</v>
      </c>
      <c r="E298" s="88">
        <v>4</v>
      </c>
      <c r="F298" s="2">
        <v>2</v>
      </c>
      <c r="G298" s="2" t="s">
        <v>16</v>
      </c>
      <c r="H298" s="1" t="s">
        <v>672</v>
      </c>
      <c r="I298" s="1" t="s">
        <v>11</v>
      </c>
      <c r="J298" s="1" t="s">
        <v>7233</v>
      </c>
      <c r="K298" s="1" t="s">
        <v>7139</v>
      </c>
      <c r="L298" s="1" t="s">
        <v>1733</v>
      </c>
      <c r="M298" s="1"/>
      <c r="N298" s="1" t="s">
        <v>4167</v>
      </c>
      <c r="O298" s="1" t="s">
        <v>262</v>
      </c>
      <c r="P298" s="1" t="s">
        <v>11</v>
      </c>
      <c r="Q298" s="1">
        <v>3560</v>
      </c>
      <c r="R298" s="1" t="s">
        <v>1362</v>
      </c>
      <c r="S298" s="1" t="s">
        <v>672</v>
      </c>
      <c r="T298" s="1" t="s">
        <v>4167</v>
      </c>
      <c r="V298" s="2" t="s">
        <v>16</v>
      </c>
      <c r="W298" s="2">
        <v>5</v>
      </c>
      <c r="X298" s="27" t="s">
        <v>6646</v>
      </c>
      <c r="Y298" s="2">
        <v>2890</v>
      </c>
      <c r="Z298" s="1" t="s">
        <v>1354</v>
      </c>
      <c r="AA298" s="2" t="s">
        <v>16</v>
      </c>
      <c r="AB298" s="2">
        <v>2</v>
      </c>
      <c r="AC298" s="1" t="s">
        <v>2325</v>
      </c>
      <c r="AD298" s="1" t="s">
        <v>2314</v>
      </c>
      <c r="AE298" s="1" t="s">
        <v>1355</v>
      </c>
      <c r="AF298" s="1" t="s">
        <v>2472</v>
      </c>
      <c r="AH298" s="1" t="s">
        <v>3998</v>
      </c>
    </row>
    <row r="299" spans="1:34">
      <c r="A299" s="1">
        <v>3970</v>
      </c>
      <c r="B299" s="1" t="s">
        <v>5476</v>
      </c>
      <c r="C299" s="2" t="str">
        <f>IF(LEN(D299)&gt;0,D299&amp;"-"&amp;IF(E299&lt;10,"0","")&amp;E299,"")</f>
        <v>NC36-05</v>
      </c>
      <c r="D299" s="2" t="s">
        <v>7350</v>
      </c>
      <c r="E299" s="88">
        <v>5</v>
      </c>
      <c r="F299" s="2">
        <v>2</v>
      </c>
      <c r="G299" s="2" t="s">
        <v>21</v>
      </c>
      <c r="H299" s="1" t="s">
        <v>674</v>
      </c>
      <c r="I299" s="1" t="s">
        <v>11</v>
      </c>
      <c r="J299" s="1" t="s">
        <v>7233</v>
      </c>
      <c r="K299" s="1" t="s">
        <v>7140</v>
      </c>
      <c r="L299" s="1" t="s">
        <v>1733</v>
      </c>
      <c r="M299" s="1"/>
      <c r="N299" s="1" t="s">
        <v>4168</v>
      </c>
      <c r="O299" s="1" t="s">
        <v>264</v>
      </c>
      <c r="P299" s="1" t="s">
        <v>11</v>
      </c>
      <c r="Q299" s="1">
        <v>3570</v>
      </c>
      <c r="R299" s="1" t="s">
        <v>1363</v>
      </c>
      <c r="S299" s="1" t="s">
        <v>674</v>
      </c>
      <c r="T299" s="1" t="s">
        <v>4168</v>
      </c>
      <c r="V299" s="2" t="s">
        <v>16</v>
      </c>
      <c r="W299" s="2">
        <v>5</v>
      </c>
      <c r="X299" s="27" t="s">
        <v>6952</v>
      </c>
      <c r="Y299" s="2" t="s">
        <v>3019</v>
      </c>
      <c r="AA299" s="2" t="s">
        <v>3019</v>
      </c>
      <c r="AB299" s="2" t="s">
        <v>3019</v>
      </c>
      <c r="AC299" s="1" t="s">
        <v>3019</v>
      </c>
      <c r="AD299" s="1" t="s">
        <v>3019</v>
      </c>
      <c r="AE299" s="1" t="s">
        <v>3019</v>
      </c>
      <c r="AF299" s="1" t="s">
        <v>3019</v>
      </c>
      <c r="AH299" s="1" t="s">
        <v>3019</v>
      </c>
    </row>
    <row r="300" spans="1:34">
      <c r="A300" s="1">
        <v>3980</v>
      </c>
      <c r="B300" s="1" t="s">
        <v>5476</v>
      </c>
      <c r="C300" s="2" t="str">
        <f>IF(LEN(D300)&gt;0,D300&amp;"-"&amp;IF(E300&lt;10,"0","")&amp;E300,"")</f>
        <v>NC36-06</v>
      </c>
      <c r="D300" s="2" t="s">
        <v>7350</v>
      </c>
      <c r="E300" s="88">
        <v>6</v>
      </c>
      <c r="F300" s="2">
        <v>2</v>
      </c>
      <c r="G300" s="2" t="s">
        <v>21</v>
      </c>
      <c r="H300" s="1" t="s">
        <v>6434</v>
      </c>
      <c r="I300" s="1" t="s">
        <v>11</v>
      </c>
      <c r="J300" s="1" t="s">
        <v>7233</v>
      </c>
      <c r="K300" s="1" t="s">
        <v>7171</v>
      </c>
      <c r="L300" s="1" t="s">
        <v>1733</v>
      </c>
      <c r="M300" s="1"/>
      <c r="N300" s="1" t="s">
        <v>265</v>
      </c>
      <c r="O300" s="1" t="s">
        <v>676</v>
      </c>
      <c r="P300" s="1" t="s">
        <v>11</v>
      </c>
      <c r="Q300" s="1">
        <v>3580</v>
      </c>
      <c r="R300" s="1" t="s">
        <v>1364</v>
      </c>
      <c r="S300" s="1" t="s">
        <v>4169</v>
      </c>
      <c r="T300" s="1" t="s">
        <v>265</v>
      </c>
      <c r="V300" s="2" t="s">
        <v>16</v>
      </c>
      <c r="W300" s="2">
        <v>5</v>
      </c>
      <c r="X300" s="27" t="s">
        <v>6953</v>
      </c>
      <c r="Y300" s="2" t="s">
        <v>3019</v>
      </c>
      <c r="AA300" s="2" t="s">
        <v>3019</v>
      </c>
      <c r="AB300" s="2" t="s">
        <v>3019</v>
      </c>
      <c r="AC300" s="1" t="s">
        <v>3019</v>
      </c>
      <c r="AD300" s="1" t="s">
        <v>3019</v>
      </c>
      <c r="AE300" s="1" t="s">
        <v>3019</v>
      </c>
      <c r="AF300" s="1" t="s">
        <v>3019</v>
      </c>
      <c r="AH300" s="1" t="s">
        <v>3019</v>
      </c>
    </row>
    <row r="301" spans="1:34">
      <c r="A301" s="1">
        <v>3990</v>
      </c>
      <c r="B301" s="1" t="s">
        <v>5476</v>
      </c>
      <c r="C301" s="2" t="str">
        <f>IF(LEN(D301)&gt;0,D301&amp;"-"&amp;IF(E301&lt;10,"0","")&amp;E301,"")</f>
        <v>NC36-07</v>
      </c>
      <c r="D301" s="2" t="s">
        <v>7350</v>
      </c>
      <c r="E301" s="88">
        <v>7</v>
      </c>
      <c r="F301" s="2">
        <v>2</v>
      </c>
      <c r="G301" s="2" t="s">
        <v>16</v>
      </c>
      <c r="H301" s="1" t="s">
        <v>6435</v>
      </c>
      <c r="I301" s="1" t="s">
        <v>11</v>
      </c>
      <c r="J301" s="1" t="s">
        <v>7233</v>
      </c>
      <c r="K301" s="1" t="s">
        <v>7172</v>
      </c>
      <c r="L301" s="1" t="s">
        <v>1733</v>
      </c>
      <c r="M301" s="1"/>
      <c r="N301" s="1" t="s">
        <v>677</v>
      </c>
      <c r="O301" s="1" t="s">
        <v>266</v>
      </c>
      <c r="P301" s="1" t="s">
        <v>11</v>
      </c>
      <c r="Q301" s="1">
        <v>3590</v>
      </c>
      <c r="R301" s="1" t="s">
        <v>1365</v>
      </c>
      <c r="S301" s="1" t="s">
        <v>4171</v>
      </c>
      <c r="T301" s="1" t="s">
        <v>677</v>
      </c>
      <c r="V301" s="2" t="s">
        <v>16</v>
      </c>
      <c r="W301" s="2">
        <v>5</v>
      </c>
      <c r="X301" s="27" t="s">
        <v>6954</v>
      </c>
      <c r="Y301" s="2" t="s">
        <v>3019</v>
      </c>
      <c r="AA301" s="2" t="s">
        <v>3019</v>
      </c>
      <c r="AB301" s="2" t="s">
        <v>3019</v>
      </c>
      <c r="AC301" s="1" t="s">
        <v>3019</v>
      </c>
      <c r="AD301" s="1" t="s">
        <v>3019</v>
      </c>
      <c r="AE301" s="1" t="s">
        <v>3019</v>
      </c>
      <c r="AF301" s="1" t="s">
        <v>3019</v>
      </c>
      <c r="AH301" s="1" t="s">
        <v>3019</v>
      </c>
    </row>
    <row r="302" spans="1:34">
      <c r="A302" s="1">
        <v>4000</v>
      </c>
      <c r="B302" s="1" t="s">
        <v>5476</v>
      </c>
      <c r="C302" s="2" t="str">
        <f>IF(LEN(D302)&gt;0,D302&amp;"-"&amp;IF(E302&lt;10,"0","")&amp;E302,"")</f>
        <v>NC00-NC37</v>
      </c>
      <c r="D302" s="2" t="s">
        <v>7295</v>
      </c>
      <c r="E302" s="88" t="s">
        <v>7351</v>
      </c>
      <c r="F302" s="2">
        <v>1</v>
      </c>
      <c r="G302" s="2" t="s">
        <v>65</v>
      </c>
      <c r="H302" s="1" t="s">
        <v>6436</v>
      </c>
      <c r="I302" s="1" t="s">
        <v>19</v>
      </c>
      <c r="J302" s="1" t="s">
        <v>1583</v>
      </c>
      <c r="K302" s="1" t="s">
        <v>7080</v>
      </c>
      <c r="L302" s="1" t="s">
        <v>5780</v>
      </c>
      <c r="M302" s="1" t="s">
        <v>7173</v>
      </c>
      <c r="N302" s="1" t="s">
        <v>678</v>
      </c>
      <c r="O302" s="1" t="s">
        <v>267</v>
      </c>
      <c r="P302" s="1" t="s">
        <v>19</v>
      </c>
      <c r="Q302" s="1">
        <v>3600</v>
      </c>
      <c r="R302" s="1" t="s">
        <v>1542</v>
      </c>
      <c r="S302" s="1" t="s">
        <v>4173</v>
      </c>
      <c r="T302" s="1" t="s">
        <v>4174</v>
      </c>
      <c r="V302" s="2" t="s">
        <v>65</v>
      </c>
      <c r="W302" s="2">
        <v>4</v>
      </c>
      <c r="X302" s="27" t="s">
        <v>6955</v>
      </c>
      <c r="Y302" s="2" t="s">
        <v>3019</v>
      </c>
      <c r="AA302" s="2" t="s">
        <v>3019</v>
      </c>
      <c r="AB302" s="2" t="s">
        <v>3019</v>
      </c>
      <c r="AC302" s="1" t="s">
        <v>3019</v>
      </c>
      <c r="AD302" s="1" t="s">
        <v>3019</v>
      </c>
      <c r="AE302" s="1" t="s">
        <v>3019</v>
      </c>
      <c r="AF302" s="1" t="s">
        <v>3019</v>
      </c>
      <c r="AH302" s="1" t="s">
        <v>3019</v>
      </c>
    </row>
    <row r="303" spans="1:34">
      <c r="A303" s="1">
        <v>4010</v>
      </c>
      <c r="B303" s="1" t="s">
        <v>5476</v>
      </c>
      <c r="C303" s="2" t="str">
        <f>IF(LEN(D303)&gt;0,D303&amp;"-"&amp;IF(E303&lt;10,"0","")&amp;E303,"")</f>
        <v>NC37-01</v>
      </c>
      <c r="D303" s="2" t="s">
        <v>7351</v>
      </c>
      <c r="E303" s="88">
        <v>1</v>
      </c>
      <c r="F303" s="2">
        <v>2</v>
      </c>
      <c r="G303" s="2" t="s">
        <v>16</v>
      </c>
      <c r="H303" s="1" t="s">
        <v>4175</v>
      </c>
      <c r="I303" s="1" t="s">
        <v>11</v>
      </c>
      <c r="J303" s="1" t="s">
        <v>7173</v>
      </c>
      <c r="K303" s="1" t="s">
        <v>7174</v>
      </c>
      <c r="L303" s="1" t="s">
        <v>1614</v>
      </c>
      <c r="M303" s="1"/>
      <c r="N303" s="1" t="s">
        <v>679</v>
      </c>
      <c r="O303" s="1" t="s">
        <v>328</v>
      </c>
      <c r="P303" s="1" t="s">
        <v>11</v>
      </c>
      <c r="Q303" s="1">
        <v>3610</v>
      </c>
      <c r="R303" s="1" t="s">
        <v>1366</v>
      </c>
      <c r="S303" s="1" t="s">
        <v>4175</v>
      </c>
      <c r="T303" s="1" t="s">
        <v>679</v>
      </c>
      <c r="V303" s="2" t="s">
        <v>16</v>
      </c>
      <c r="W303" s="2">
        <v>5</v>
      </c>
      <c r="X303" s="27" t="s">
        <v>6956</v>
      </c>
      <c r="Y303" s="2" t="s">
        <v>3019</v>
      </c>
      <c r="AA303" s="2" t="s">
        <v>3019</v>
      </c>
      <c r="AB303" s="2" t="s">
        <v>3019</v>
      </c>
      <c r="AC303" s="1" t="s">
        <v>3019</v>
      </c>
      <c r="AD303" s="1" t="s">
        <v>3019</v>
      </c>
      <c r="AE303" s="1" t="s">
        <v>3019</v>
      </c>
      <c r="AF303" s="1" t="s">
        <v>3019</v>
      </c>
      <c r="AH303" s="1" t="s">
        <v>3019</v>
      </c>
    </row>
    <row r="304" spans="1:34">
      <c r="A304" s="1">
        <v>4020</v>
      </c>
      <c r="B304" s="1" t="s">
        <v>5476</v>
      </c>
      <c r="C304" s="2" t="str">
        <f>IF(LEN(D304)&gt;0,D304&amp;"-"&amp;IF(E304&lt;10,"0","")&amp;E304,"")</f>
        <v>NC37-02</v>
      </c>
      <c r="D304" s="2" t="s">
        <v>7351</v>
      </c>
      <c r="E304" s="88">
        <v>2</v>
      </c>
      <c r="F304" s="2">
        <v>2</v>
      </c>
      <c r="G304" s="2" t="s">
        <v>16</v>
      </c>
      <c r="H304" s="1" t="s">
        <v>4177</v>
      </c>
      <c r="I304" s="1" t="s">
        <v>11</v>
      </c>
      <c r="J304" s="1" t="s">
        <v>7173</v>
      </c>
      <c r="K304" s="1" t="s">
        <v>7175</v>
      </c>
      <c r="L304" s="1" t="s">
        <v>1653</v>
      </c>
      <c r="M304" s="1"/>
      <c r="N304" s="1" t="s">
        <v>681</v>
      </c>
      <c r="O304" s="1" t="s">
        <v>269</v>
      </c>
      <c r="P304" s="1" t="s">
        <v>11</v>
      </c>
      <c r="Q304" s="1">
        <v>3620</v>
      </c>
      <c r="R304" s="1" t="s">
        <v>1367</v>
      </c>
      <c r="S304" s="1" t="s">
        <v>4177</v>
      </c>
      <c r="T304" s="1" t="s">
        <v>681</v>
      </c>
      <c r="V304" s="2" t="s">
        <v>16</v>
      </c>
      <c r="W304" s="2">
        <v>5</v>
      </c>
      <c r="X304" s="27" t="s">
        <v>6957</v>
      </c>
      <c r="Y304" s="2" t="s">
        <v>3019</v>
      </c>
      <c r="AA304" s="2" t="s">
        <v>3019</v>
      </c>
      <c r="AB304" s="2" t="s">
        <v>3019</v>
      </c>
      <c r="AC304" s="1" t="s">
        <v>3019</v>
      </c>
      <c r="AD304" s="1" t="s">
        <v>3019</v>
      </c>
      <c r="AE304" s="1" t="s">
        <v>3019</v>
      </c>
      <c r="AF304" s="1" t="s">
        <v>3019</v>
      </c>
      <c r="AH304" s="1" t="s">
        <v>3019</v>
      </c>
    </row>
    <row r="305" spans="1:34">
      <c r="A305" s="1">
        <v>4030</v>
      </c>
      <c r="B305" s="1" t="s">
        <v>5476</v>
      </c>
      <c r="C305" s="2" t="str">
        <f>IF(LEN(D305)&gt;0,D305&amp;"-"&amp;IF(E305&lt;10,"0","")&amp;E305,"")</f>
        <v>NC37-03</v>
      </c>
      <c r="D305" s="2" t="s">
        <v>7351</v>
      </c>
      <c r="E305" s="88">
        <v>3</v>
      </c>
      <c r="F305" s="2">
        <v>2</v>
      </c>
      <c r="G305" s="2" t="s">
        <v>21</v>
      </c>
      <c r="H305" s="1" t="s">
        <v>4179</v>
      </c>
      <c r="I305" s="1" t="s">
        <v>11</v>
      </c>
      <c r="J305" s="1" t="s">
        <v>7173</v>
      </c>
      <c r="K305" s="1" t="s">
        <v>7176</v>
      </c>
      <c r="L305" s="1" t="s">
        <v>1733</v>
      </c>
      <c r="M305" s="1"/>
      <c r="N305" s="1" t="s">
        <v>5488</v>
      </c>
      <c r="O305" s="1" t="s">
        <v>270</v>
      </c>
      <c r="P305" s="1" t="s">
        <v>11</v>
      </c>
      <c r="Q305" s="1">
        <v>3630</v>
      </c>
      <c r="R305" s="1" t="s">
        <v>1368</v>
      </c>
      <c r="S305" s="1" t="s">
        <v>4179</v>
      </c>
      <c r="T305" s="1" t="s">
        <v>5488</v>
      </c>
      <c r="V305" s="2" t="s">
        <v>21</v>
      </c>
      <c r="W305" s="2">
        <v>5</v>
      </c>
      <c r="X305" s="27" t="s">
        <v>6958</v>
      </c>
      <c r="Y305" s="2" t="s">
        <v>3019</v>
      </c>
      <c r="AA305" s="2" t="s">
        <v>3019</v>
      </c>
      <c r="AB305" s="2" t="s">
        <v>3019</v>
      </c>
      <c r="AC305" s="1" t="s">
        <v>3019</v>
      </c>
      <c r="AD305" s="1" t="s">
        <v>3019</v>
      </c>
      <c r="AE305" s="1" t="s">
        <v>3019</v>
      </c>
      <c r="AF305" s="1" t="s">
        <v>3019</v>
      </c>
      <c r="AH305" s="1" t="s">
        <v>3019</v>
      </c>
    </row>
    <row r="306" spans="1:34">
      <c r="A306" s="1">
        <v>4040</v>
      </c>
      <c r="B306" s="1" t="s">
        <v>5476</v>
      </c>
      <c r="C306" s="2" t="str">
        <f>IF(LEN(D306)&gt;0,D306&amp;"-"&amp;IF(E306&lt;10,"0","")&amp;E306,"")</f>
        <v>NC37-04</v>
      </c>
      <c r="D306" s="2" t="s">
        <v>7351</v>
      </c>
      <c r="E306" s="88">
        <v>4</v>
      </c>
      <c r="F306" s="2">
        <v>2</v>
      </c>
      <c r="G306" s="2" t="s">
        <v>21</v>
      </c>
      <c r="H306" s="1" t="s">
        <v>4180</v>
      </c>
      <c r="I306" s="1" t="s">
        <v>11</v>
      </c>
      <c r="J306" s="1" t="s">
        <v>7173</v>
      </c>
      <c r="K306" s="1" t="s">
        <v>7177</v>
      </c>
      <c r="L306" s="1" t="s">
        <v>1614</v>
      </c>
      <c r="M306" s="1"/>
      <c r="N306" s="1" t="s">
        <v>5489</v>
      </c>
      <c r="O306" s="1" t="s">
        <v>271</v>
      </c>
      <c r="P306" s="1" t="s">
        <v>11</v>
      </c>
      <c r="Q306" s="1">
        <v>3640</v>
      </c>
      <c r="R306" s="1" t="s">
        <v>1369</v>
      </c>
      <c r="S306" s="1" t="s">
        <v>4180</v>
      </c>
      <c r="T306" s="1" t="s">
        <v>5489</v>
      </c>
      <c r="V306" s="2" t="s">
        <v>21</v>
      </c>
      <c r="W306" s="2">
        <v>5</v>
      </c>
      <c r="X306" s="27" t="s">
        <v>6959</v>
      </c>
      <c r="Y306" s="2" t="s">
        <v>3019</v>
      </c>
      <c r="AA306" s="2" t="s">
        <v>3019</v>
      </c>
      <c r="AB306" s="2" t="s">
        <v>3019</v>
      </c>
      <c r="AC306" s="1" t="s">
        <v>3019</v>
      </c>
      <c r="AD306" s="1" t="s">
        <v>3019</v>
      </c>
      <c r="AE306" s="1" t="s">
        <v>3019</v>
      </c>
      <c r="AF306" s="1" t="s">
        <v>3019</v>
      </c>
      <c r="AH306" s="1" t="s">
        <v>3019</v>
      </c>
    </row>
    <row r="307" spans="1:34">
      <c r="A307" s="1">
        <v>4050</v>
      </c>
      <c r="B307" s="1" t="s">
        <v>5476</v>
      </c>
      <c r="C307" s="2" t="str">
        <f>IF(LEN(D307)&gt;0,D307&amp;"-"&amp;IF(E307&lt;10,"0","")&amp;E307,"")</f>
        <v>NC00-NC38</v>
      </c>
      <c r="D307" s="2" t="s">
        <v>7295</v>
      </c>
      <c r="E307" s="88" t="s">
        <v>7352</v>
      </c>
      <c r="F307" s="2">
        <v>1</v>
      </c>
      <c r="G307" s="2" t="s">
        <v>65</v>
      </c>
      <c r="H307" s="1" t="s">
        <v>6437</v>
      </c>
      <c r="I307" s="1" t="s">
        <v>19</v>
      </c>
      <c r="J307" s="1" t="s">
        <v>1583</v>
      </c>
      <c r="K307" s="1" t="s">
        <v>7179</v>
      </c>
      <c r="L307" s="1" t="s">
        <v>5780</v>
      </c>
      <c r="M307" s="1" t="s">
        <v>7431</v>
      </c>
      <c r="N307" s="1" t="s">
        <v>684</v>
      </c>
      <c r="O307" s="1" t="s">
        <v>274</v>
      </c>
      <c r="P307" s="1" t="s">
        <v>19</v>
      </c>
      <c r="Q307" s="1">
        <v>3720</v>
      </c>
      <c r="R307" s="1" t="s">
        <v>1544</v>
      </c>
      <c r="S307" s="1" t="s">
        <v>4194</v>
      </c>
      <c r="T307" s="1" t="s">
        <v>4195</v>
      </c>
      <c r="V307" s="2" t="s">
        <v>65</v>
      </c>
      <c r="W307" s="2">
        <v>5</v>
      </c>
      <c r="X307" s="27" t="s">
        <v>6964</v>
      </c>
      <c r="Y307" s="2" t="s">
        <v>3019</v>
      </c>
      <c r="AA307" s="2" t="s">
        <v>3019</v>
      </c>
      <c r="AB307" s="2" t="s">
        <v>3019</v>
      </c>
      <c r="AC307" s="1" t="s">
        <v>3019</v>
      </c>
      <c r="AD307" s="1" t="s">
        <v>3019</v>
      </c>
      <c r="AE307" s="1" t="s">
        <v>3019</v>
      </c>
      <c r="AF307" s="1" t="s">
        <v>3019</v>
      </c>
      <c r="AH307" s="1" t="s">
        <v>3019</v>
      </c>
    </row>
    <row r="308" spans="1:34">
      <c r="A308" s="1">
        <v>4060</v>
      </c>
      <c r="B308" s="1" t="s">
        <v>5476</v>
      </c>
      <c r="C308" s="2" t="str">
        <f>IF(LEN(D308)&gt;0,D308&amp;"-"&amp;IF(E308&lt;10,"0","")&amp;E308,"")</f>
        <v>NC38-01</v>
      </c>
      <c r="D308" s="2" t="s">
        <v>7352</v>
      </c>
      <c r="E308" s="88">
        <v>1</v>
      </c>
      <c r="F308" s="2">
        <v>2</v>
      </c>
      <c r="G308" s="2" t="s">
        <v>21</v>
      </c>
      <c r="H308" s="1" t="s">
        <v>4196</v>
      </c>
      <c r="I308" s="1" t="s">
        <v>11</v>
      </c>
      <c r="J308" s="1" t="s">
        <v>7431</v>
      </c>
      <c r="K308" s="1" t="s">
        <v>7158</v>
      </c>
      <c r="L308" s="1" t="s">
        <v>1733</v>
      </c>
      <c r="M308" s="1"/>
      <c r="N308" s="1" t="s">
        <v>5490</v>
      </c>
      <c r="O308" s="1" t="s">
        <v>225</v>
      </c>
      <c r="P308" s="1" t="s">
        <v>11</v>
      </c>
      <c r="Q308" s="1">
        <v>3730</v>
      </c>
      <c r="R308" s="1" t="s">
        <v>1375</v>
      </c>
      <c r="S308" s="1" t="s">
        <v>4196</v>
      </c>
      <c r="T308" s="1" t="s">
        <v>5490</v>
      </c>
      <c r="V308" s="2" t="s">
        <v>21</v>
      </c>
      <c r="W308" s="2">
        <v>6</v>
      </c>
      <c r="X308" s="27" t="s">
        <v>6965</v>
      </c>
      <c r="Y308" s="2" t="s">
        <v>3019</v>
      </c>
      <c r="AA308" s="2" t="s">
        <v>3019</v>
      </c>
      <c r="AB308" s="2" t="s">
        <v>3019</v>
      </c>
      <c r="AC308" s="1" t="s">
        <v>3019</v>
      </c>
      <c r="AD308" s="1" t="s">
        <v>3019</v>
      </c>
      <c r="AE308" s="1" t="s">
        <v>3019</v>
      </c>
      <c r="AF308" s="1" t="s">
        <v>3019</v>
      </c>
      <c r="AH308" s="1" t="s">
        <v>3019</v>
      </c>
    </row>
    <row r="309" spans="1:34">
      <c r="A309" s="1">
        <v>4070</v>
      </c>
      <c r="B309" s="1" t="s">
        <v>5476</v>
      </c>
      <c r="C309" s="2" t="str">
        <f>IF(LEN(D309)&gt;0,D309&amp;"-"&amp;IF(E309&lt;10,"0","")&amp;E309,"")</f>
        <v>NC38-02</v>
      </c>
      <c r="D309" s="2" t="s">
        <v>7352</v>
      </c>
      <c r="E309" s="88">
        <v>2</v>
      </c>
      <c r="F309" s="2">
        <v>2</v>
      </c>
      <c r="G309" s="2" t="s">
        <v>21</v>
      </c>
      <c r="H309" s="1" t="s">
        <v>4197</v>
      </c>
      <c r="I309" s="1" t="s">
        <v>11</v>
      </c>
      <c r="J309" s="1" t="s">
        <v>7431</v>
      </c>
      <c r="K309" s="1" t="s">
        <v>7180</v>
      </c>
      <c r="L309" s="1" t="s">
        <v>2362</v>
      </c>
      <c r="M309" s="1"/>
      <c r="N309" s="1" t="s">
        <v>685</v>
      </c>
      <c r="O309" s="1" t="s">
        <v>227</v>
      </c>
      <c r="P309" s="1" t="s">
        <v>11</v>
      </c>
      <c r="Q309" s="1">
        <v>3740</v>
      </c>
      <c r="R309" s="1" t="s">
        <v>1376</v>
      </c>
      <c r="S309" s="1" t="s">
        <v>4197</v>
      </c>
      <c r="T309" s="1" t="s">
        <v>685</v>
      </c>
      <c r="V309" s="2" t="s">
        <v>21</v>
      </c>
      <c r="W309" s="2">
        <v>6</v>
      </c>
      <c r="X309" s="27" t="s">
        <v>6966</v>
      </c>
      <c r="Y309" s="2" t="s">
        <v>3019</v>
      </c>
      <c r="AA309" s="2" t="s">
        <v>3019</v>
      </c>
      <c r="AB309" s="2" t="s">
        <v>3019</v>
      </c>
      <c r="AC309" s="1" t="s">
        <v>3019</v>
      </c>
      <c r="AD309" s="1" t="s">
        <v>3019</v>
      </c>
      <c r="AE309" s="1" t="s">
        <v>3019</v>
      </c>
      <c r="AF309" s="1" t="s">
        <v>3019</v>
      </c>
      <c r="AH309" s="1" t="s">
        <v>3019</v>
      </c>
    </row>
    <row r="310" spans="1:34">
      <c r="A310" s="1">
        <v>4080</v>
      </c>
      <c r="B310" s="1" t="s">
        <v>5476</v>
      </c>
      <c r="C310" s="2" t="str">
        <f>IF(LEN(D310)&gt;0,D310&amp;"-"&amp;IF(E310&lt;10,"0","")&amp;E310,"")</f>
        <v>NC38-03</v>
      </c>
      <c r="D310" s="2" t="s">
        <v>7352</v>
      </c>
      <c r="E310" s="88">
        <v>3</v>
      </c>
      <c r="F310" s="2">
        <v>2</v>
      </c>
      <c r="G310" s="2" t="s">
        <v>21</v>
      </c>
      <c r="H310" s="1" t="s">
        <v>4199</v>
      </c>
      <c r="I310" s="1" t="s">
        <v>11</v>
      </c>
      <c r="J310" s="1" t="s">
        <v>7431</v>
      </c>
      <c r="K310" s="1" t="s">
        <v>7086</v>
      </c>
      <c r="L310" s="1" t="s">
        <v>1614</v>
      </c>
      <c r="M310" s="1"/>
      <c r="N310" s="1" t="s">
        <v>686</v>
      </c>
      <c r="O310" s="1" t="s">
        <v>231</v>
      </c>
      <c r="P310" s="1" t="s">
        <v>11</v>
      </c>
      <c r="Q310" s="1">
        <v>3750</v>
      </c>
      <c r="R310" s="1" t="s">
        <v>1377</v>
      </c>
      <c r="S310" s="1" t="s">
        <v>4199</v>
      </c>
      <c r="T310" s="1" t="s">
        <v>686</v>
      </c>
      <c r="V310" s="2" t="s">
        <v>21</v>
      </c>
      <c r="W310" s="2">
        <v>6</v>
      </c>
      <c r="X310" s="27" t="s">
        <v>6967</v>
      </c>
      <c r="Y310" s="2" t="s">
        <v>3019</v>
      </c>
      <c r="AA310" s="2" t="s">
        <v>3019</v>
      </c>
      <c r="AB310" s="2" t="s">
        <v>3019</v>
      </c>
      <c r="AC310" s="1" t="s">
        <v>3019</v>
      </c>
      <c r="AD310" s="1" t="s">
        <v>3019</v>
      </c>
      <c r="AE310" s="1" t="s">
        <v>3019</v>
      </c>
      <c r="AF310" s="1" t="s">
        <v>3019</v>
      </c>
      <c r="AH310" s="1" t="s">
        <v>3019</v>
      </c>
    </row>
    <row r="311" spans="1:34">
      <c r="A311" s="1">
        <v>4090</v>
      </c>
      <c r="B311" s="1" t="s">
        <v>5478</v>
      </c>
      <c r="C311" s="2" t="str">
        <f>IF(LEN(D311)&gt;0,D311&amp;"-"&amp;IF(E311&lt;10,"0","")&amp;E311,"")</f>
        <v>NC00-NC39</v>
      </c>
      <c r="D311" s="2" t="s">
        <v>7295</v>
      </c>
      <c r="E311" s="88" t="s">
        <v>7353</v>
      </c>
      <c r="F311" s="2">
        <v>1</v>
      </c>
      <c r="G311" s="2" t="s">
        <v>708</v>
      </c>
      <c r="H311" s="1" t="s">
        <v>6566</v>
      </c>
      <c r="I311" s="1" t="s">
        <v>19</v>
      </c>
      <c r="J311" s="1" t="s">
        <v>1583</v>
      </c>
      <c r="K311" s="1" t="s">
        <v>7088</v>
      </c>
      <c r="L311" s="1" t="s">
        <v>5780</v>
      </c>
      <c r="M311" s="1" t="s">
        <v>7231</v>
      </c>
      <c r="N311" s="1" t="s">
        <v>4229</v>
      </c>
      <c r="O311" s="27" t="s">
        <v>277</v>
      </c>
      <c r="P311" s="27" t="s">
        <v>19</v>
      </c>
      <c r="Q311" s="1">
        <v>3760</v>
      </c>
      <c r="R311" s="27"/>
      <c r="S311" s="27" t="s">
        <v>706</v>
      </c>
      <c r="T311" s="27" t="s">
        <v>4229</v>
      </c>
      <c r="V311" s="2" t="s">
        <v>708</v>
      </c>
      <c r="W311" s="2">
        <v>3</v>
      </c>
      <c r="X311" s="27" t="s">
        <v>6649</v>
      </c>
      <c r="Y311" s="2">
        <v>1001</v>
      </c>
      <c r="Z311" s="2"/>
      <c r="AA311" s="2" t="s">
        <v>6448</v>
      </c>
      <c r="AB311" s="1"/>
      <c r="AE311" s="42"/>
      <c r="AH311" s="1" t="s">
        <v>4919</v>
      </c>
    </row>
    <row r="312" spans="1:34">
      <c r="A312" s="1">
        <v>4100</v>
      </c>
      <c r="B312" s="1" t="s">
        <v>5478</v>
      </c>
      <c r="C312" s="2" t="str">
        <f>IF(LEN(D312)&gt;0,D312&amp;"-"&amp;IF(E312&lt;10,"0","")&amp;E312,"")</f>
        <v/>
      </c>
      <c r="D312" s="2" t="s">
        <v>3019</v>
      </c>
      <c r="E312" s="88" t="s">
        <v>3019</v>
      </c>
      <c r="J312" s="1" t="s">
        <v>3019</v>
      </c>
      <c r="K312" s="1" t="s">
        <v>3019</v>
      </c>
      <c r="L312" s="1" t="s">
        <v>3019</v>
      </c>
      <c r="M312" s="1" t="s">
        <v>3019</v>
      </c>
      <c r="N312" s="1" t="s">
        <v>710</v>
      </c>
      <c r="O312" s="55" t="s">
        <v>279</v>
      </c>
      <c r="P312" s="55" t="s">
        <v>19</v>
      </c>
      <c r="Q312" s="77">
        <v>3770</v>
      </c>
      <c r="R312" s="55" t="s">
        <v>1546</v>
      </c>
      <c r="S312" s="55" t="s">
        <v>709</v>
      </c>
      <c r="T312" s="55" t="s">
        <v>710</v>
      </c>
      <c r="U312" s="56"/>
      <c r="V312" s="86" t="s">
        <v>21</v>
      </c>
      <c r="W312" s="86">
        <v>4</v>
      </c>
      <c r="X312" s="87" t="s">
        <v>6968</v>
      </c>
      <c r="Y312" s="2" t="s">
        <v>3019</v>
      </c>
      <c r="Z312" s="2"/>
      <c r="AA312" s="1"/>
      <c r="AB312" s="1"/>
      <c r="AE312" s="42"/>
    </row>
    <row r="313" spans="1:34">
      <c r="A313" s="1">
        <v>4110</v>
      </c>
      <c r="B313" s="1" t="s">
        <v>5478</v>
      </c>
      <c r="C313" s="2" t="str">
        <f>IF(LEN(D313)&gt;0,D313&amp;"-"&amp;IF(E313&lt;10,"0","")&amp;E313,"")</f>
        <v>NC39-01</v>
      </c>
      <c r="D313" s="2" t="s">
        <v>7353</v>
      </c>
      <c r="E313" s="88">
        <v>1</v>
      </c>
      <c r="F313" s="2">
        <v>2</v>
      </c>
      <c r="G313" s="2" t="s">
        <v>21</v>
      </c>
      <c r="H313" s="1" t="s">
        <v>6389</v>
      </c>
      <c r="I313" s="1" t="s">
        <v>11</v>
      </c>
      <c r="J313" s="1" t="s">
        <v>7231</v>
      </c>
      <c r="K313" s="1" t="s">
        <v>7269</v>
      </c>
      <c r="L313" s="1" t="s">
        <v>1614</v>
      </c>
      <c r="M313" s="1"/>
      <c r="N313" s="1" t="s">
        <v>4230</v>
      </c>
      <c r="O313" s="27" t="s">
        <v>281</v>
      </c>
      <c r="P313" s="27" t="s">
        <v>11</v>
      </c>
      <c r="Q313" s="1">
        <v>3780</v>
      </c>
      <c r="R313" s="27" t="s">
        <v>5286</v>
      </c>
      <c r="S313" s="27" t="s">
        <v>711</v>
      </c>
      <c r="T313" s="27" t="s">
        <v>4230</v>
      </c>
      <c r="U313" s="2">
        <v>1</v>
      </c>
      <c r="V313" s="2" t="s">
        <v>21</v>
      </c>
      <c r="W313" s="2">
        <v>5</v>
      </c>
      <c r="X313" s="27" t="s">
        <v>6969</v>
      </c>
      <c r="Y313" s="2" t="s">
        <v>3019</v>
      </c>
      <c r="Z313" s="2"/>
      <c r="AA313" s="1"/>
      <c r="AB313" s="1"/>
      <c r="AE313" s="42"/>
    </row>
    <row r="314" spans="1:34">
      <c r="A314" s="1">
        <v>4120</v>
      </c>
      <c r="B314" s="1" t="s">
        <v>5478</v>
      </c>
      <c r="C314" s="2" t="str">
        <f>IF(LEN(D314)&gt;0,D314&amp;"-"&amp;IF(E314&lt;10,"0","")&amp;E314,"")</f>
        <v>NC39-02</v>
      </c>
      <c r="D314" s="2" t="s">
        <v>7353</v>
      </c>
      <c r="E314" s="88">
        <v>2</v>
      </c>
      <c r="F314" s="2">
        <v>2</v>
      </c>
      <c r="G314" s="2" t="s">
        <v>21</v>
      </c>
      <c r="H314" s="1" t="s">
        <v>6390</v>
      </c>
      <c r="I314" s="1" t="s">
        <v>11</v>
      </c>
      <c r="J314" s="1" t="s">
        <v>7231</v>
      </c>
      <c r="K314" s="1" t="s">
        <v>7275</v>
      </c>
      <c r="L314" s="1" t="s">
        <v>1614</v>
      </c>
      <c r="M314" s="1"/>
      <c r="N314" s="1" t="s">
        <v>4231</v>
      </c>
      <c r="O314" s="27" t="s">
        <v>283</v>
      </c>
      <c r="P314" s="27" t="s">
        <v>11</v>
      </c>
      <c r="Q314" s="1">
        <v>3790</v>
      </c>
      <c r="R314" s="27" t="s">
        <v>1388</v>
      </c>
      <c r="S314" s="27" t="s">
        <v>713</v>
      </c>
      <c r="T314" s="27" t="s">
        <v>4231</v>
      </c>
      <c r="U314" s="2" t="s">
        <v>5764</v>
      </c>
      <c r="V314" s="2" t="s">
        <v>21</v>
      </c>
      <c r="W314" s="2">
        <v>5</v>
      </c>
      <c r="X314" s="27" t="s">
        <v>6970</v>
      </c>
      <c r="Y314" s="2" t="s">
        <v>3019</v>
      </c>
      <c r="Z314" s="2"/>
      <c r="AA314" s="1"/>
      <c r="AB314" s="1"/>
      <c r="AE314" s="42"/>
    </row>
    <row r="315" spans="1:34">
      <c r="A315" s="1">
        <v>4130</v>
      </c>
      <c r="B315" s="1" t="s">
        <v>5478</v>
      </c>
      <c r="C315" s="2" t="str">
        <f>IF(LEN(D315)&gt;0,D315&amp;"-"&amp;IF(E315&lt;10,"0","")&amp;E315,"")</f>
        <v/>
      </c>
      <c r="D315" s="2" t="s">
        <v>3019</v>
      </c>
      <c r="E315" s="88" t="s">
        <v>3019</v>
      </c>
      <c r="J315" s="1" t="s">
        <v>3019</v>
      </c>
      <c r="K315" s="1" t="s">
        <v>3019</v>
      </c>
      <c r="L315" s="1" t="s">
        <v>3019</v>
      </c>
      <c r="M315" s="1" t="s">
        <v>3019</v>
      </c>
      <c r="N315" s="1" t="s">
        <v>4241</v>
      </c>
      <c r="O315" s="27" t="s">
        <v>288</v>
      </c>
      <c r="P315" s="27" t="s">
        <v>19</v>
      </c>
      <c r="Q315" s="1">
        <v>3840</v>
      </c>
      <c r="R315" s="27" t="s">
        <v>1548</v>
      </c>
      <c r="S315" s="27" t="s">
        <v>4240</v>
      </c>
      <c r="T315" s="27" t="s">
        <v>4241</v>
      </c>
      <c r="V315" s="2" t="s">
        <v>16</v>
      </c>
      <c r="W315" s="2">
        <v>5</v>
      </c>
      <c r="X315" s="27" t="s">
        <v>6975</v>
      </c>
      <c r="Y315" s="2" t="s">
        <v>3019</v>
      </c>
      <c r="Z315" s="2"/>
      <c r="AA315" s="1"/>
      <c r="AB315" s="1"/>
      <c r="AE315" s="42"/>
    </row>
    <row r="316" spans="1:34">
      <c r="A316" s="1">
        <v>4140</v>
      </c>
      <c r="B316" s="1" t="s">
        <v>5478</v>
      </c>
      <c r="C316" s="2" t="str">
        <f>IF(LEN(D316)&gt;0,D316&amp;"-"&amp;IF(E316&lt;10,"0","")&amp;E316,"")</f>
        <v>NC39-03</v>
      </c>
      <c r="D316" s="2" t="s">
        <v>7353</v>
      </c>
      <c r="E316" s="88">
        <v>3</v>
      </c>
      <c r="F316" s="2">
        <v>2</v>
      </c>
      <c r="G316" s="2" t="s">
        <v>21</v>
      </c>
      <c r="H316" s="1" t="s">
        <v>6392</v>
      </c>
      <c r="I316" s="1" t="s">
        <v>11</v>
      </c>
      <c r="J316" s="1" t="s">
        <v>7231</v>
      </c>
      <c r="K316" s="1" t="s">
        <v>7093</v>
      </c>
      <c r="L316" s="1" t="s">
        <v>1663</v>
      </c>
      <c r="M316" s="1"/>
      <c r="N316" s="1" t="s">
        <v>993</v>
      </c>
      <c r="O316" s="27" t="s">
        <v>69</v>
      </c>
      <c r="P316" s="27" t="s">
        <v>11</v>
      </c>
      <c r="Q316" s="1">
        <v>3850</v>
      </c>
      <c r="R316" s="27" t="s">
        <v>1397</v>
      </c>
      <c r="S316" s="27" t="s">
        <v>992</v>
      </c>
      <c r="T316" s="27" t="s">
        <v>993</v>
      </c>
      <c r="U316" s="2" t="s">
        <v>5764</v>
      </c>
      <c r="V316" s="2" t="s">
        <v>21</v>
      </c>
      <c r="W316" s="2">
        <v>6</v>
      </c>
      <c r="X316" s="27" t="s">
        <v>6976</v>
      </c>
      <c r="Y316" s="2" t="s">
        <v>3019</v>
      </c>
      <c r="Z316" s="2"/>
      <c r="AA316" s="1"/>
      <c r="AB316" s="1"/>
      <c r="AE316" s="42"/>
    </row>
    <row r="317" spans="1:34">
      <c r="A317" s="1">
        <v>4150</v>
      </c>
      <c r="B317" s="1" t="s">
        <v>5478</v>
      </c>
      <c r="C317" s="2" t="str">
        <f>IF(LEN(D317)&gt;0,D317&amp;"-"&amp;IF(E317&lt;10,"0","")&amp;E317,"")</f>
        <v>NC39-04</v>
      </c>
      <c r="D317" s="2" t="s">
        <v>7353</v>
      </c>
      <c r="E317" s="88">
        <v>4</v>
      </c>
      <c r="F317" s="2">
        <v>2</v>
      </c>
      <c r="G317" s="2" t="s">
        <v>16</v>
      </c>
      <c r="H317" s="1" t="s">
        <v>6393</v>
      </c>
      <c r="I317" s="1" t="s">
        <v>11</v>
      </c>
      <c r="J317" s="1" t="s">
        <v>7231</v>
      </c>
      <c r="K317" s="1" t="s">
        <v>7082</v>
      </c>
      <c r="L317" s="1" t="s">
        <v>1598</v>
      </c>
      <c r="M317" s="1"/>
      <c r="N317" s="1" t="s">
        <v>995</v>
      </c>
      <c r="O317" s="27" t="s">
        <v>71</v>
      </c>
      <c r="P317" s="27" t="s">
        <v>11</v>
      </c>
      <c r="Q317" s="1">
        <v>3860</v>
      </c>
      <c r="R317" s="27" t="s">
        <v>1401</v>
      </c>
      <c r="S317" s="27" t="s">
        <v>994</v>
      </c>
      <c r="T317" s="27" t="s">
        <v>995</v>
      </c>
      <c r="V317" s="2" t="s">
        <v>16</v>
      </c>
      <c r="W317" s="2">
        <v>7</v>
      </c>
      <c r="X317" s="27" t="s">
        <v>7434</v>
      </c>
      <c r="Y317" s="2" t="s">
        <v>3019</v>
      </c>
      <c r="Z317" s="2"/>
      <c r="AA317" s="1"/>
      <c r="AB317" s="1"/>
      <c r="AE317" s="42"/>
    </row>
    <row r="318" spans="1:34">
      <c r="A318" s="1">
        <v>4160</v>
      </c>
      <c r="B318" s="1" t="s">
        <v>5478</v>
      </c>
      <c r="C318" s="2" t="str">
        <f>IF(LEN(D318)&gt;0,D318&amp;"-"&amp;IF(E318&lt;10,"0","")&amp;E318,"")</f>
        <v>NC39-05</v>
      </c>
      <c r="D318" s="2" t="s">
        <v>7353</v>
      </c>
      <c r="E318" s="88">
        <v>5</v>
      </c>
      <c r="F318" s="2">
        <v>2</v>
      </c>
      <c r="G318" s="2" t="s">
        <v>16</v>
      </c>
      <c r="H318" s="1" t="s">
        <v>6394</v>
      </c>
      <c r="I318" s="1" t="s">
        <v>11</v>
      </c>
      <c r="J318" s="1" t="s">
        <v>7231</v>
      </c>
      <c r="K318" s="1" t="s">
        <v>7095</v>
      </c>
      <c r="L318" s="1" t="s">
        <v>1614</v>
      </c>
      <c r="M318" s="1"/>
      <c r="N318" s="1" t="s">
        <v>997</v>
      </c>
      <c r="O318" s="27" t="s">
        <v>74</v>
      </c>
      <c r="P318" s="27" t="s">
        <v>11</v>
      </c>
      <c r="Q318" s="1">
        <v>3870</v>
      </c>
      <c r="R318" s="27" t="s">
        <v>1405</v>
      </c>
      <c r="S318" s="27" t="s">
        <v>996</v>
      </c>
      <c r="T318" s="27" t="s">
        <v>997</v>
      </c>
      <c r="V318" s="2" t="s">
        <v>16</v>
      </c>
      <c r="W318" s="2">
        <v>6</v>
      </c>
      <c r="X318" s="27" t="s">
        <v>6977</v>
      </c>
      <c r="Y318" s="2" t="s">
        <v>3019</v>
      </c>
      <c r="Z318" s="2"/>
      <c r="AA318" s="1"/>
      <c r="AB318" s="1"/>
      <c r="AE318" s="42"/>
    </row>
    <row r="319" spans="1:34">
      <c r="A319" s="1">
        <v>4170</v>
      </c>
      <c r="B319" s="1" t="s">
        <v>5478</v>
      </c>
      <c r="C319" s="2" t="str">
        <f>IF(LEN(D319)&gt;0,D319&amp;"-"&amp;IF(E319&lt;10,"0","")&amp;E319,"")</f>
        <v>NC39-06</v>
      </c>
      <c r="D319" s="2" t="s">
        <v>7353</v>
      </c>
      <c r="E319" s="88">
        <v>6</v>
      </c>
      <c r="F319" s="2">
        <v>2</v>
      </c>
      <c r="G319" s="2" t="s">
        <v>16</v>
      </c>
      <c r="H319" s="1" t="s">
        <v>6395</v>
      </c>
      <c r="I319" s="1" t="s">
        <v>11</v>
      </c>
      <c r="J319" s="1" t="s">
        <v>7231</v>
      </c>
      <c r="K319" s="1" t="s">
        <v>7085</v>
      </c>
      <c r="L319" s="1" t="s">
        <v>1614</v>
      </c>
      <c r="M319" s="1"/>
      <c r="N319" s="1" t="s">
        <v>999</v>
      </c>
      <c r="O319" s="27" t="s">
        <v>78</v>
      </c>
      <c r="P319" s="27" t="s">
        <v>11</v>
      </c>
      <c r="Q319" s="1">
        <v>3880</v>
      </c>
      <c r="R319" s="27" t="s">
        <v>1406</v>
      </c>
      <c r="S319" s="27" t="s">
        <v>998</v>
      </c>
      <c r="T319" s="27" t="s">
        <v>999</v>
      </c>
      <c r="U319" s="2" t="s">
        <v>5764</v>
      </c>
      <c r="V319" s="2" t="s">
        <v>21</v>
      </c>
      <c r="W319" s="2">
        <v>6</v>
      </c>
      <c r="X319" s="27" t="s">
        <v>6978</v>
      </c>
      <c r="Y319" s="2" t="s">
        <v>3019</v>
      </c>
      <c r="Z319" s="2"/>
      <c r="AA319" s="1"/>
      <c r="AB319" s="1"/>
      <c r="AE319" s="42"/>
    </row>
    <row r="320" spans="1:34">
      <c r="A320" s="1">
        <v>4180</v>
      </c>
      <c r="B320" s="1" t="s">
        <v>5478</v>
      </c>
      <c r="C320" s="2" t="str">
        <f>IF(LEN(D320)&gt;0,D320&amp;"-"&amp;IF(E320&lt;10,"0","")&amp;E320,"")</f>
        <v>NC39-07</v>
      </c>
      <c r="D320" s="2" t="s">
        <v>7353</v>
      </c>
      <c r="E320" s="88">
        <v>7</v>
      </c>
      <c r="F320" s="2">
        <v>2</v>
      </c>
      <c r="G320" s="2" t="s">
        <v>16</v>
      </c>
      <c r="H320" s="1" t="s">
        <v>6396</v>
      </c>
      <c r="I320" s="1" t="s">
        <v>11</v>
      </c>
      <c r="J320" s="1" t="s">
        <v>7231</v>
      </c>
      <c r="K320" s="1" t="s">
        <v>7087</v>
      </c>
      <c r="L320" s="1" t="s">
        <v>1614</v>
      </c>
      <c r="M320" s="1"/>
      <c r="N320" s="1" t="s">
        <v>1001</v>
      </c>
      <c r="O320" s="27" t="s">
        <v>84</v>
      </c>
      <c r="P320" s="27" t="s">
        <v>11</v>
      </c>
      <c r="Q320" s="1">
        <v>3890</v>
      </c>
      <c r="R320" s="27" t="s">
        <v>1407</v>
      </c>
      <c r="S320" s="27" t="s">
        <v>1000</v>
      </c>
      <c r="T320" s="27" t="s">
        <v>1001</v>
      </c>
      <c r="U320" s="2" t="s">
        <v>5764</v>
      </c>
      <c r="V320" s="2" t="s">
        <v>21</v>
      </c>
      <c r="W320" s="2">
        <v>6</v>
      </c>
      <c r="X320" s="27" t="s">
        <v>6979</v>
      </c>
      <c r="Y320" s="2" t="s">
        <v>3019</v>
      </c>
      <c r="Z320" s="2"/>
      <c r="AA320" s="1"/>
      <c r="AB320" s="1"/>
      <c r="AE320" s="42"/>
    </row>
    <row r="321" spans="1:34">
      <c r="A321" s="1">
        <v>4190</v>
      </c>
      <c r="B321" s="1" t="s">
        <v>5478</v>
      </c>
      <c r="C321" s="2" t="str">
        <f>IF(LEN(D321)&gt;0,D321&amp;"-"&amp;IF(E321&lt;10,"0","")&amp;E321,"")</f>
        <v>NC39-NC40</v>
      </c>
      <c r="D321" s="2" t="s">
        <v>7353</v>
      </c>
      <c r="E321" s="88" t="s">
        <v>7354</v>
      </c>
      <c r="F321" s="2">
        <v>2</v>
      </c>
      <c r="G321" s="2" t="s">
        <v>16</v>
      </c>
      <c r="H321" s="1" t="s">
        <v>6382</v>
      </c>
      <c r="I321" s="1" t="s">
        <v>19</v>
      </c>
      <c r="J321" s="1" t="s">
        <v>7231</v>
      </c>
      <c r="K321" s="1" t="s">
        <v>7208</v>
      </c>
      <c r="L321" s="1" t="s">
        <v>5780</v>
      </c>
      <c r="M321" s="1" t="s">
        <v>7241</v>
      </c>
      <c r="N321" s="1" t="s">
        <v>4439</v>
      </c>
      <c r="O321" s="1" t="s">
        <v>4437</v>
      </c>
      <c r="P321" s="1" t="s">
        <v>19</v>
      </c>
      <c r="Q321" s="1">
        <v>5080</v>
      </c>
      <c r="R321" s="1" t="s">
        <v>5328</v>
      </c>
      <c r="S321" s="1" t="s">
        <v>4438</v>
      </c>
      <c r="T321" s="1" t="s">
        <v>4439</v>
      </c>
      <c r="V321" s="2" t="s">
        <v>16</v>
      </c>
      <c r="W321" s="2">
        <v>5</v>
      </c>
      <c r="X321" s="27" t="s">
        <v>7030</v>
      </c>
      <c r="Y321" s="2" t="s">
        <v>3019</v>
      </c>
      <c r="AA321" s="2" t="s">
        <v>3019</v>
      </c>
      <c r="AB321" s="2" t="s">
        <v>3019</v>
      </c>
      <c r="AC321" s="1" t="s">
        <v>3019</v>
      </c>
      <c r="AD321" s="1" t="s">
        <v>3019</v>
      </c>
      <c r="AE321" s="1" t="s">
        <v>3019</v>
      </c>
      <c r="AF321" s="1" t="s">
        <v>3019</v>
      </c>
      <c r="AH321" s="1" t="s">
        <v>3019</v>
      </c>
    </row>
    <row r="322" spans="1:34">
      <c r="A322" s="1">
        <v>4200</v>
      </c>
      <c r="B322" s="1" t="s">
        <v>5478</v>
      </c>
      <c r="C322" s="2" t="str">
        <f>IF(LEN(D322)&gt;0,D322&amp;"-"&amp;IF(E322&lt;10,"0","")&amp;E322,"")</f>
        <v>NC40-01</v>
      </c>
      <c r="D322" s="2" t="s">
        <v>7354</v>
      </c>
      <c r="E322" s="88">
        <v>1</v>
      </c>
      <c r="F322" s="2">
        <v>3</v>
      </c>
      <c r="G322" s="2" t="s">
        <v>21</v>
      </c>
      <c r="H322" s="1" t="s">
        <v>4441</v>
      </c>
      <c r="I322" s="1" t="s">
        <v>11</v>
      </c>
      <c r="J322" s="1" t="s">
        <v>7241</v>
      </c>
      <c r="K322" s="1" t="s">
        <v>7085</v>
      </c>
      <c r="L322" s="1" t="s">
        <v>1614</v>
      </c>
      <c r="M322" s="1"/>
      <c r="N322" s="1" t="s">
        <v>4442</v>
      </c>
      <c r="O322" s="1" t="s">
        <v>4440</v>
      </c>
      <c r="P322" s="1" t="s">
        <v>11</v>
      </c>
      <c r="Q322" s="1">
        <v>5090</v>
      </c>
      <c r="R322" s="1" t="s">
        <v>1483</v>
      </c>
      <c r="S322" s="1" t="s">
        <v>4441</v>
      </c>
      <c r="T322" s="1" t="s">
        <v>4442</v>
      </c>
      <c r="U322" s="2" t="s">
        <v>5764</v>
      </c>
      <c r="V322" s="2" t="s">
        <v>21</v>
      </c>
      <c r="W322" s="2">
        <v>6</v>
      </c>
      <c r="X322" s="27" t="s">
        <v>7031</v>
      </c>
      <c r="Y322" s="2" t="s">
        <v>3019</v>
      </c>
      <c r="AA322" s="2" t="s">
        <v>3019</v>
      </c>
      <c r="AB322" s="2" t="s">
        <v>3019</v>
      </c>
      <c r="AC322" s="1" t="s">
        <v>3019</v>
      </c>
      <c r="AD322" s="1" t="s">
        <v>3019</v>
      </c>
      <c r="AE322" s="1" t="s">
        <v>3019</v>
      </c>
      <c r="AF322" s="1" t="s">
        <v>3019</v>
      </c>
      <c r="AH322" s="1" t="s">
        <v>3019</v>
      </c>
    </row>
    <row r="323" spans="1:34">
      <c r="A323" s="1">
        <v>4210</v>
      </c>
      <c r="B323" s="1" t="s">
        <v>5478</v>
      </c>
      <c r="C323" s="2" t="str">
        <f>IF(LEN(D323)&gt;0,D323&amp;"-"&amp;IF(E323&lt;10,"0","")&amp;E323,"")</f>
        <v>NC40-02</v>
      </c>
      <c r="D323" s="2" t="s">
        <v>7354</v>
      </c>
      <c r="E323" s="88">
        <v>2</v>
      </c>
      <c r="F323" s="2">
        <v>3</v>
      </c>
      <c r="G323" s="2" t="s">
        <v>16</v>
      </c>
      <c r="H323" s="1" t="s">
        <v>4444</v>
      </c>
      <c r="I323" s="1" t="s">
        <v>11</v>
      </c>
      <c r="J323" s="1" t="s">
        <v>7241</v>
      </c>
      <c r="K323" s="1" t="s">
        <v>7084</v>
      </c>
      <c r="L323" s="1" t="s">
        <v>1614</v>
      </c>
      <c r="M323" s="1"/>
      <c r="N323" s="1" t="s">
        <v>4445</v>
      </c>
      <c r="O323" s="1" t="s">
        <v>4443</v>
      </c>
      <c r="P323" s="1" t="s">
        <v>11</v>
      </c>
      <c r="Q323" s="1">
        <v>4980</v>
      </c>
      <c r="R323" s="1" t="s">
        <v>1484</v>
      </c>
      <c r="S323" s="1" t="s">
        <v>4444</v>
      </c>
      <c r="T323" s="1" t="s">
        <v>4445</v>
      </c>
      <c r="V323" s="2" t="s">
        <v>21</v>
      </c>
      <c r="W323" s="2">
        <v>6</v>
      </c>
      <c r="X323" s="27" t="s">
        <v>6717</v>
      </c>
      <c r="Y323" s="2">
        <v>1130</v>
      </c>
      <c r="Z323" s="1" t="s">
        <v>3386</v>
      </c>
      <c r="AA323" s="2" t="s">
        <v>16</v>
      </c>
      <c r="AB323" s="2">
        <v>1</v>
      </c>
      <c r="AC323" s="1" t="s">
        <v>1708</v>
      </c>
      <c r="AD323" s="1" t="s">
        <v>1709</v>
      </c>
      <c r="AE323" s="1" t="s">
        <v>1710</v>
      </c>
      <c r="AF323" s="1" t="s">
        <v>1711</v>
      </c>
      <c r="AH323" s="1" t="s">
        <v>4929</v>
      </c>
    </row>
    <row r="324" spans="1:34">
      <c r="A324" s="1">
        <v>4220</v>
      </c>
      <c r="B324" s="1" t="s">
        <v>5478</v>
      </c>
      <c r="C324" s="2" t="str">
        <f>IF(LEN(D324)&gt;0,D324&amp;"-"&amp;IF(E324&lt;10,"0","")&amp;E324,"")</f>
        <v>NC39-NC41</v>
      </c>
      <c r="D324" s="2" t="s">
        <v>7353</v>
      </c>
      <c r="E324" s="88" t="s">
        <v>7356</v>
      </c>
      <c r="F324" s="2">
        <v>2</v>
      </c>
      <c r="G324" s="2" t="s">
        <v>65</v>
      </c>
      <c r="H324" s="1" t="s">
        <v>6374</v>
      </c>
      <c r="I324" s="1" t="s">
        <v>19</v>
      </c>
      <c r="J324" s="1" t="s">
        <v>7231</v>
      </c>
      <c r="K324" s="1" t="s">
        <v>7088</v>
      </c>
      <c r="L324" s="1" t="s">
        <v>5780</v>
      </c>
      <c r="M324" s="1" t="s">
        <v>7355</v>
      </c>
      <c r="N324" s="1" t="s">
        <v>4233</v>
      </c>
      <c r="O324" s="27" t="s">
        <v>284</v>
      </c>
      <c r="P324" s="27" t="s">
        <v>19</v>
      </c>
      <c r="Q324" s="1">
        <v>3800</v>
      </c>
      <c r="R324" s="27" t="s">
        <v>1547</v>
      </c>
      <c r="S324" s="27" t="s">
        <v>4232</v>
      </c>
      <c r="T324" s="27" t="s">
        <v>4233</v>
      </c>
      <c r="V324" s="2" t="s">
        <v>65</v>
      </c>
      <c r="W324" s="2">
        <v>5</v>
      </c>
      <c r="X324" s="27" t="s">
        <v>6971</v>
      </c>
      <c r="Y324" s="2" t="s">
        <v>3019</v>
      </c>
      <c r="Z324" s="2"/>
      <c r="AA324" s="1"/>
      <c r="AB324" s="1"/>
      <c r="AE324" s="42"/>
    </row>
    <row r="325" spans="1:34">
      <c r="A325" s="1">
        <v>4230</v>
      </c>
      <c r="B325" s="1" t="s">
        <v>5478</v>
      </c>
      <c r="C325" s="2" t="str">
        <f>IF(LEN(D325)&gt;0,D325&amp;"-"&amp;IF(E325&lt;10,"0","")&amp;E325,"")</f>
        <v>NC41-01</v>
      </c>
      <c r="D325" s="2" t="s">
        <v>7356</v>
      </c>
      <c r="E325" s="88">
        <v>1</v>
      </c>
      <c r="F325" s="2">
        <v>3</v>
      </c>
      <c r="G325" s="2" t="s">
        <v>16</v>
      </c>
      <c r="H325" s="1" t="s">
        <v>4234</v>
      </c>
      <c r="I325" s="1" t="s">
        <v>11</v>
      </c>
      <c r="J325" s="1" t="s">
        <v>7355</v>
      </c>
      <c r="K325" s="1" t="s">
        <v>7090</v>
      </c>
      <c r="L325" s="1" t="s">
        <v>1653</v>
      </c>
      <c r="M325" s="1"/>
      <c r="N325" s="1" t="s">
        <v>4235</v>
      </c>
      <c r="O325" s="27" t="s">
        <v>66</v>
      </c>
      <c r="P325" s="27" t="s">
        <v>11</v>
      </c>
      <c r="Q325" s="1">
        <v>3810</v>
      </c>
      <c r="R325" s="27" t="s">
        <v>1392</v>
      </c>
      <c r="S325" s="27" t="s">
        <v>4234</v>
      </c>
      <c r="T325" s="27" t="s">
        <v>4235</v>
      </c>
      <c r="V325" s="2" t="s">
        <v>16</v>
      </c>
      <c r="W325" s="2">
        <v>6</v>
      </c>
      <c r="X325" s="27" t="s">
        <v>6972</v>
      </c>
      <c r="Y325" s="2" t="s">
        <v>3019</v>
      </c>
      <c r="Z325" s="2"/>
      <c r="AA325" s="1"/>
      <c r="AB325" s="1"/>
      <c r="AE325" s="42"/>
    </row>
    <row r="326" spans="1:34">
      <c r="A326" s="1">
        <v>4240</v>
      </c>
      <c r="B326" s="1" t="s">
        <v>5478</v>
      </c>
      <c r="C326" s="2" t="str">
        <f>IF(LEN(D326)&gt;0,D326&amp;"-"&amp;IF(E326&lt;10,"0","")&amp;E326,"")</f>
        <v>NC41-02</v>
      </c>
      <c r="D326" s="2" t="s">
        <v>7356</v>
      </c>
      <c r="E326" s="88">
        <v>2</v>
      </c>
      <c r="F326" s="2">
        <v>3</v>
      </c>
      <c r="G326" s="2" t="s">
        <v>16</v>
      </c>
      <c r="H326" s="1" t="s">
        <v>4236</v>
      </c>
      <c r="I326" s="1" t="s">
        <v>11</v>
      </c>
      <c r="J326" s="1" t="s">
        <v>7355</v>
      </c>
      <c r="K326" s="1" t="s">
        <v>7091</v>
      </c>
      <c r="L326" s="1" t="s">
        <v>1653</v>
      </c>
      <c r="M326" s="1"/>
      <c r="N326" s="1" t="s">
        <v>4237</v>
      </c>
      <c r="O326" s="27" t="s">
        <v>67</v>
      </c>
      <c r="P326" s="27" t="s">
        <v>11</v>
      </c>
      <c r="Q326" s="1">
        <v>3820</v>
      </c>
      <c r="R326" s="27" t="s">
        <v>1393</v>
      </c>
      <c r="S326" s="27" t="s">
        <v>4236</v>
      </c>
      <c r="T326" s="27" t="s">
        <v>4237</v>
      </c>
      <c r="V326" s="2" t="s">
        <v>16</v>
      </c>
      <c r="W326" s="2">
        <v>6</v>
      </c>
      <c r="X326" s="27" t="s">
        <v>6973</v>
      </c>
      <c r="Y326" s="2" t="s">
        <v>3019</v>
      </c>
      <c r="Z326" s="2"/>
      <c r="AA326" s="1"/>
      <c r="AB326" s="1"/>
      <c r="AE326" s="42"/>
    </row>
    <row r="327" spans="1:34">
      <c r="A327" s="1">
        <v>4250</v>
      </c>
      <c r="B327" s="1" t="s">
        <v>5478</v>
      </c>
      <c r="C327" s="2" t="str">
        <f>IF(LEN(D327)&gt;0,D327&amp;"-"&amp;IF(E327&lt;10,"0","")&amp;E327,"")</f>
        <v>NC41-03</v>
      </c>
      <c r="D327" s="2" t="s">
        <v>7356</v>
      </c>
      <c r="E327" s="88">
        <v>3</v>
      </c>
      <c r="F327" s="2">
        <v>3</v>
      </c>
      <c r="G327" s="2" t="s">
        <v>16</v>
      </c>
      <c r="H327" s="1" t="s">
        <v>4238</v>
      </c>
      <c r="I327" s="1" t="s">
        <v>11</v>
      </c>
      <c r="J327" s="1" t="s">
        <v>7355</v>
      </c>
      <c r="K327" s="1" t="s">
        <v>1074</v>
      </c>
      <c r="L327" s="1" t="s">
        <v>1614</v>
      </c>
      <c r="M327" s="1"/>
      <c r="N327" s="1" t="s">
        <v>4239</v>
      </c>
      <c r="O327" s="27" t="s">
        <v>68</v>
      </c>
      <c r="P327" s="27" t="s">
        <v>11</v>
      </c>
      <c r="Q327" s="1">
        <v>3830</v>
      </c>
      <c r="R327" s="27" t="s">
        <v>1396</v>
      </c>
      <c r="S327" s="27" t="s">
        <v>4238</v>
      </c>
      <c r="T327" s="27" t="s">
        <v>4239</v>
      </c>
      <c r="V327" s="2" t="s">
        <v>16</v>
      </c>
      <c r="W327" s="2">
        <v>6</v>
      </c>
      <c r="X327" s="27" t="s">
        <v>6974</v>
      </c>
      <c r="Y327" s="2" t="s">
        <v>3019</v>
      </c>
      <c r="Z327" s="2"/>
      <c r="AA327" s="1"/>
      <c r="AB327" s="1"/>
      <c r="AE327" s="42"/>
    </row>
    <row r="328" spans="1:34">
      <c r="A328" s="1">
        <v>4260</v>
      </c>
      <c r="B328" s="1" t="s">
        <v>5478</v>
      </c>
      <c r="C328" s="2" t="str">
        <f>IF(LEN(D328)&gt;0,D328&amp;"-"&amp;IF(E328&lt;10,"0","")&amp;E328,"")</f>
        <v>NC39-08</v>
      </c>
      <c r="D328" s="2" t="s">
        <v>7353</v>
      </c>
      <c r="E328" s="88">
        <v>8</v>
      </c>
      <c r="F328" s="2">
        <v>2</v>
      </c>
      <c r="G328" s="2" t="s">
        <v>16</v>
      </c>
      <c r="H328" s="1" t="s">
        <v>1692</v>
      </c>
      <c r="I328" s="1" t="s">
        <v>11</v>
      </c>
      <c r="J328" s="1" t="s">
        <v>7231</v>
      </c>
      <c r="K328" s="1" t="s">
        <v>7185</v>
      </c>
      <c r="L328" s="1" t="s">
        <v>1663</v>
      </c>
      <c r="M328" s="1"/>
      <c r="N328" s="1" t="s">
        <v>1694</v>
      </c>
      <c r="Q328" s="1" t="s">
        <v>3019</v>
      </c>
      <c r="Y328" s="2">
        <v>1280</v>
      </c>
      <c r="Z328" s="1" t="s">
        <v>3374</v>
      </c>
      <c r="AA328" s="2" t="s">
        <v>16</v>
      </c>
      <c r="AB328" s="2">
        <v>1</v>
      </c>
      <c r="AC328" s="1" t="s">
        <v>1691</v>
      </c>
      <c r="AD328" s="1" t="s">
        <v>1692</v>
      </c>
      <c r="AE328" s="1" t="s">
        <v>1693</v>
      </c>
      <c r="AF328" s="1" t="s">
        <v>1694</v>
      </c>
      <c r="AH328" s="1" t="s">
        <v>4926</v>
      </c>
    </row>
    <row r="329" spans="1:34">
      <c r="A329" s="1">
        <v>4270</v>
      </c>
      <c r="B329" s="1" t="s">
        <v>5478</v>
      </c>
      <c r="C329" s="2" t="str">
        <f>IF(LEN(D329)&gt;0,D329&amp;"-"&amp;IF(E329&lt;10,"0","")&amp;E329,"")</f>
        <v>NC39-09</v>
      </c>
      <c r="D329" s="2" t="s">
        <v>7353</v>
      </c>
      <c r="E329" s="88">
        <v>9</v>
      </c>
      <c r="F329" s="2">
        <v>2</v>
      </c>
      <c r="G329" s="2" t="s">
        <v>16</v>
      </c>
      <c r="H329" s="1" t="s">
        <v>1684</v>
      </c>
      <c r="I329" s="1" t="s">
        <v>11</v>
      </c>
      <c r="J329" s="1" t="s">
        <v>7231</v>
      </c>
      <c r="K329" s="1" t="s">
        <v>7195</v>
      </c>
      <c r="L329" s="1" t="s">
        <v>1663</v>
      </c>
      <c r="M329" s="1"/>
      <c r="N329" s="1" t="s">
        <v>1686</v>
      </c>
      <c r="Q329" s="1" t="s">
        <v>3019</v>
      </c>
      <c r="Y329" s="2">
        <v>1270</v>
      </c>
      <c r="Z329" s="1" t="s">
        <v>3371</v>
      </c>
      <c r="AA329" s="2" t="s">
        <v>16</v>
      </c>
      <c r="AB329" s="2">
        <v>1</v>
      </c>
      <c r="AC329" s="1" t="s">
        <v>1683</v>
      </c>
      <c r="AD329" s="1" t="s">
        <v>1684</v>
      </c>
      <c r="AE329" s="1" t="s">
        <v>1685</v>
      </c>
      <c r="AF329" s="1" t="s">
        <v>1686</v>
      </c>
      <c r="AH329" s="1" t="s">
        <v>4925</v>
      </c>
    </row>
    <row r="330" spans="1:34">
      <c r="A330" s="1">
        <v>4280</v>
      </c>
      <c r="B330" s="1" t="s">
        <v>5478</v>
      </c>
      <c r="C330" s="2" t="str">
        <f>IF(LEN(D330)&gt;0,D330&amp;"-"&amp;IF(E330&lt;10,"0","")&amp;E330,"")</f>
        <v/>
      </c>
      <c r="D330" s="2" t="s">
        <v>3019</v>
      </c>
      <c r="E330" s="88" t="s">
        <v>3019</v>
      </c>
      <c r="J330" s="1" t="s">
        <v>3019</v>
      </c>
      <c r="K330" s="1" t="s">
        <v>3019</v>
      </c>
      <c r="L330" s="1" t="s">
        <v>3019</v>
      </c>
      <c r="M330" s="1" t="s">
        <v>3019</v>
      </c>
      <c r="O330" s="27" t="s">
        <v>289</v>
      </c>
      <c r="P330" s="27" t="s">
        <v>19</v>
      </c>
      <c r="Q330" s="1">
        <v>3900</v>
      </c>
      <c r="R330" s="27"/>
      <c r="S330" s="27" t="s">
        <v>4242</v>
      </c>
      <c r="T330" s="27" t="s">
        <v>4243</v>
      </c>
      <c r="V330" s="2" t="s">
        <v>16</v>
      </c>
      <c r="W330" s="2">
        <v>4</v>
      </c>
      <c r="X330" s="27" t="s">
        <v>6980</v>
      </c>
      <c r="Y330" s="2" t="s">
        <v>3019</v>
      </c>
      <c r="Z330" s="2"/>
      <c r="AA330" s="1"/>
      <c r="AB330" s="1"/>
      <c r="AE330" s="42"/>
    </row>
    <row r="331" spans="1:34">
      <c r="A331" s="1">
        <v>4290</v>
      </c>
      <c r="B331" s="1" t="s">
        <v>5478</v>
      </c>
      <c r="C331" s="2" t="str">
        <f>IF(LEN(D331)&gt;0,D331&amp;"-"&amp;IF(E331&lt;10,"0","")&amp;E331,"")</f>
        <v>NC39-NC42</v>
      </c>
      <c r="D331" s="2" t="s">
        <v>7353</v>
      </c>
      <c r="E331" s="88" t="s">
        <v>7358</v>
      </c>
      <c r="F331" s="2">
        <v>2</v>
      </c>
      <c r="G331" s="2" t="s">
        <v>16</v>
      </c>
      <c r="H331" s="1" t="s">
        <v>6375</v>
      </c>
      <c r="I331" s="1" t="s">
        <v>19</v>
      </c>
      <c r="J331" s="1" t="s">
        <v>7231</v>
      </c>
      <c r="K331" s="1" t="s">
        <v>7182</v>
      </c>
      <c r="L331" s="1" t="s">
        <v>5780</v>
      </c>
      <c r="M331" s="1" t="s">
        <v>7357</v>
      </c>
      <c r="N331" s="1" t="s">
        <v>4245</v>
      </c>
      <c r="O331" s="27" t="s">
        <v>291</v>
      </c>
      <c r="P331" s="27" t="s">
        <v>19</v>
      </c>
      <c r="Q331" s="1">
        <v>3910</v>
      </c>
      <c r="R331" s="27" t="s">
        <v>1549</v>
      </c>
      <c r="S331" s="27" t="s">
        <v>4244</v>
      </c>
      <c r="T331" s="27" t="s">
        <v>4245</v>
      </c>
      <c r="V331" s="2" t="s">
        <v>16</v>
      </c>
      <c r="W331" s="2">
        <v>5</v>
      </c>
      <c r="X331" s="27" t="s">
        <v>6650</v>
      </c>
      <c r="Y331" s="2">
        <v>1190</v>
      </c>
      <c r="Z331" s="2"/>
      <c r="AA331" s="1" t="s">
        <v>16</v>
      </c>
      <c r="AB331" s="1"/>
      <c r="AE331" s="42"/>
      <c r="AH331" s="1" t="s">
        <v>5003</v>
      </c>
    </row>
    <row r="332" spans="1:34">
      <c r="A332" s="1">
        <v>4300</v>
      </c>
      <c r="B332" s="1" t="s">
        <v>5478</v>
      </c>
      <c r="C332" s="2" t="str">
        <f>IF(LEN(D332)&gt;0,D332&amp;"-"&amp;IF(E332&lt;10,"0","")&amp;E332,"")</f>
        <v>NC42-01</v>
      </c>
      <c r="D332" s="2" t="s">
        <v>7358</v>
      </c>
      <c r="E332" s="88">
        <v>1</v>
      </c>
      <c r="F332" s="2">
        <v>3</v>
      </c>
      <c r="G332" s="2" t="s">
        <v>21</v>
      </c>
      <c r="H332" s="1" t="s">
        <v>6360</v>
      </c>
      <c r="I332" s="1" t="s">
        <v>11</v>
      </c>
      <c r="J332" s="1" t="s">
        <v>7357</v>
      </c>
      <c r="K332" s="1" t="s">
        <v>7093</v>
      </c>
      <c r="L332" s="1" t="s">
        <v>1663</v>
      </c>
      <c r="M332" s="1"/>
      <c r="N332" s="1" t="s">
        <v>4247</v>
      </c>
      <c r="O332" s="27" t="s">
        <v>69</v>
      </c>
      <c r="P332" s="27" t="s">
        <v>11</v>
      </c>
      <c r="Q332" s="1">
        <v>3920</v>
      </c>
      <c r="R332" s="27" t="s">
        <v>1412</v>
      </c>
      <c r="S332" s="27" t="s">
        <v>4246</v>
      </c>
      <c r="T332" s="27" t="s">
        <v>4247</v>
      </c>
      <c r="V332" s="2" t="s">
        <v>16</v>
      </c>
      <c r="W332" s="2">
        <v>6</v>
      </c>
      <c r="X332" s="27" t="s">
        <v>6651</v>
      </c>
      <c r="Y332" s="2">
        <v>1200</v>
      </c>
      <c r="Z332" s="2" t="s">
        <v>1394</v>
      </c>
      <c r="AA332" s="1" t="s">
        <v>16</v>
      </c>
      <c r="AB332" s="1">
        <v>1</v>
      </c>
      <c r="AC332" s="1" t="s">
        <v>1395</v>
      </c>
      <c r="AD332" s="1" t="s">
        <v>1669</v>
      </c>
      <c r="AE332" s="42" t="s">
        <v>1670</v>
      </c>
      <c r="AF332" s="1" t="s">
        <v>1671</v>
      </c>
      <c r="AH332" s="1" t="s">
        <v>4002</v>
      </c>
    </row>
    <row r="333" spans="1:34">
      <c r="A333" s="1">
        <v>4310</v>
      </c>
      <c r="B333" s="1" t="s">
        <v>5478</v>
      </c>
      <c r="C333" s="2" t="str">
        <f>IF(LEN(D333)&gt;0,D333&amp;"-"&amp;IF(E333&lt;10,"0","")&amp;E333,"")</f>
        <v>NC42-02</v>
      </c>
      <c r="D333" s="2" t="s">
        <v>7358</v>
      </c>
      <c r="E333" s="88">
        <v>2</v>
      </c>
      <c r="F333" s="2">
        <v>3</v>
      </c>
      <c r="G333" s="2" t="s">
        <v>16</v>
      </c>
      <c r="H333" s="1" t="s">
        <v>6361</v>
      </c>
      <c r="I333" s="1" t="s">
        <v>11</v>
      </c>
      <c r="J333" s="1" t="s">
        <v>7357</v>
      </c>
      <c r="K333" s="1" t="s">
        <v>7095</v>
      </c>
      <c r="L333" s="1" t="s">
        <v>1614</v>
      </c>
      <c r="M333" s="1"/>
      <c r="N333" s="1" t="s">
        <v>4249</v>
      </c>
      <c r="O333" s="27" t="s">
        <v>74</v>
      </c>
      <c r="P333" s="27" t="s">
        <v>11</v>
      </c>
      <c r="Q333" s="1">
        <v>3930</v>
      </c>
      <c r="R333" s="27" t="s">
        <v>1414</v>
      </c>
      <c r="S333" s="27" t="s">
        <v>4248</v>
      </c>
      <c r="T333" s="27" t="s">
        <v>4249</v>
      </c>
      <c r="V333" s="2" t="s">
        <v>16</v>
      </c>
      <c r="W333" s="2">
        <v>6</v>
      </c>
      <c r="X333" s="27" t="s">
        <v>6981</v>
      </c>
      <c r="Y333" s="2" t="s">
        <v>3019</v>
      </c>
      <c r="Z333" s="2"/>
      <c r="AA333" s="1"/>
      <c r="AB333" s="1"/>
      <c r="AE333" s="42"/>
    </row>
    <row r="334" spans="1:34">
      <c r="A334" s="1">
        <v>4320</v>
      </c>
      <c r="B334" s="1" t="s">
        <v>5478</v>
      </c>
      <c r="C334" s="2" t="str">
        <f>IF(LEN(D334)&gt;0,D334&amp;"-"&amp;IF(E334&lt;10,"0","")&amp;E334,"")</f>
        <v>NC39-NC43</v>
      </c>
      <c r="D334" s="2" t="s">
        <v>7353</v>
      </c>
      <c r="E334" s="88" t="s">
        <v>7360</v>
      </c>
      <c r="F334" s="2">
        <v>2</v>
      </c>
      <c r="G334" s="2" t="s">
        <v>16</v>
      </c>
      <c r="H334" s="1" t="s">
        <v>6376</v>
      </c>
      <c r="I334" s="1" t="s">
        <v>19</v>
      </c>
      <c r="J334" s="1" t="s">
        <v>7231</v>
      </c>
      <c r="K334" s="1" t="s">
        <v>7183</v>
      </c>
      <c r="L334" s="1" t="s">
        <v>5780</v>
      </c>
      <c r="M334" s="1" t="s">
        <v>7359</v>
      </c>
      <c r="N334" s="1" t="s">
        <v>4251</v>
      </c>
      <c r="O334" s="27" t="s">
        <v>293</v>
      </c>
      <c r="P334" s="27" t="s">
        <v>19</v>
      </c>
      <c r="Q334" s="1">
        <v>3940</v>
      </c>
      <c r="R334" s="27" t="s">
        <v>1550</v>
      </c>
      <c r="S334" s="27" t="s">
        <v>4250</v>
      </c>
      <c r="T334" s="27" t="s">
        <v>4251</v>
      </c>
      <c r="V334" s="2" t="s">
        <v>16</v>
      </c>
      <c r="W334" s="2">
        <v>5</v>
      </c>
      <c r="X334" s="27" t="s">
        <v>6982</v>
      </c>
      <c r="Y334" s="2" t="s">
        <v>3019</v>
      </c>
      <c r="Z334" s="2"/>
      <c r="AA334" s="1"/>
      <c r="AB334" s="1"/>
      <c r="AE334" s="42"/>
    </row>
    <row r="335" spans="1:34">
      <c r="A335" s="1">
        <v>4330</v>
      </c>
      <c r="B335" s="1" t="s">
        <v>5478</v>
      </c>
      <c r="C335" s="2" t="str">
        <f>IF(LEN(D335)&gt;0,D335&amp;"-"&amp;IF(E335&lt;10,"0","")&amp;E335,"")</f>
        <v>NC43-01</v>
      </c>
      <c r="D335" s="2" t="s">
        <v>7360</v>
      </c>
      <c r="E335" s="88">
        <v>1</v>
      </c>
      <c r="F335" s="2">
        <v>3</v>
      </c>
      <c r="G335" s="2" t="s">
        <v>21</v>
      </c>
      <c r="H335" s="1" t="s">
        <v>6362</v>
      </c>
      <c r="I335" s="1" t="s">
        <v>11</v>
      </c>
      <c r="J335" s="1" t="s">
        <v>7359</v>
      </c>
      <c r="K335" s="1" t="s">
        <v>7093</v>
      </c>
      <c r="L335" s="1" t="s">
        <v>1663</v>
      </c>
      <c r="M335" s="1"/>
      <c r="N335" s="1" t="s">
        <v>4253</v>
      </c>
      <c r="O335" s="27" t="s">
        <v>69</v>
      </c>
      <c r="P335" s="27" t="s">
        <v>11</v>
      </c>
      <c r="Q335" s="1">
        <v>3950</v>
      </c>
      <c r="R335" s="27" t="s">
        <v>1416</v>
      </c>
      <c r="S335" s="27" t="s">
        <v>4252</v>
      </c>
      <c r="T335" s="27" t="s">
        <v>4253</v>
      </c>
      <c r="V335" s="2" t="s">
        <v>16</v>
      </c>
      <c r="W335" s="2">
        <v>6</v>
      </c>
      <c r="X335" s="27" t="s">
        <v>6652</v>
      </c>
      <c r="Y335" s="2">
        <v>1210</v>
      </c>
      <c r="Z335" s="2" t="s">
        <v>1389</v>
      </c>
      <c r="AA335" s="1" t="s">
        <v>16</v>
      </c>
      <c r="AB335" s="1">
        <v>1</v>
      </c>
      <c r="AC335" s="1" t="s">
        <v>1390</v>
      </c>
      <c r="AD335" s="1" t="s">
        <v>1676</v>
      </c>
      <c r="AE335" s="42" t="s">
        <v>1391</v>
      </c>
      <c r="AF335" s="1" t="s">
        <v>1677</v>
      </c>
      <c r="AH335" s="1" t="s">
        <v>4001</v>
      </c>
    </row>
    <row r="336" spans="1:34">
      <c r="A336" s="1">
        <v>4340</v>
      </c>
      <c r="B336" s="1" t="s">
        <v>5478</v>
      </c>
      <c r="C336" s="2" t="str">
        <f>IF(LEN(D336)&gt;0,D336&amp;"-"&amp;IF(E336&lt;10,"0","")&amp;E336,"")</f>
        <v>NC43-02</v>
      </c>
      <c r="D336" s="2" t="s">
        <v>7360</v>
      </c>
      <c r="E336" s="88">
        <v>2</v>
      </c>
      <c r="F336" s="2">
        <v>3</v>
      </c>
      <c r="G336" s="2" t="s">
        <v>16</v>
      </c>
      <c r="H336" s="1" t="s">
        <v>6363</v>
      </c>
      <c r="I336" s="1" t="s">
        <v>11</v>
      </c>
      <c r="J336" s="1" t="s">
        <v>7359</v>
      </c>
      <c r="K336" s="1" t="s">
        <v>7095</v>
      </c>
      <c r="L336" s="1" t="s">
        <v>1614</v>
      </c>
      <c r="M336" s="1"/>
      <c r="N336" s="1" t="s">
        <v>4255</v>
      </c>
      <c r="O336" s="27" t="s">
        <v>74</v>
      </c>
      <c r="P336" s="27" t="s">
        <v>11</v>
      </c>
      <c r="Q336" s="1">
        <v>3960</v>
      </c>
      <c r="R336" s="27" t="s">
        <v>1418</v>
      </c>
      <c r="S336" s="27" t="s">
        <v>4254</v>
      </c>
      <c r="T336" s="27" t="s">
        <v>4255</v>
      </c>
      <c r="V336" s="2" t="s">
        <v>16</v>
      </c>
      <c r="W336" s="2">
        <v>6</v>
      </c>
      <c r="X336" s="27" t="s">
        <v>6983</v>
      </c>
      <c r="Y336" s="2" t="s">
        <v>3019</v>
      </c>
      <c r="Z336" s="2"/>
      <c r="AA336" s="1"/>
      <c r="AB336" s="1"/>
      <c r="AE336" s="42"/>
    </row>
    <row r="337" spans="1:34">
      <c r="A337" s="1">
        <v>4350</v>
      </c>
      <c r="B337" s="1" t="s">
        <v>5478</v>
      </c>
      <c r="C337" s="2" t="str">
        <f>IF(LEN(D337)&gt;0,D337&amp;"-"&amp;IF(E337&lt;10,"0","")&amp;E337,"")</f>
        <v>NC39-NC44</v>
      </c>
      <c r="D337" s="2" t="s">
        <v>7353</v>
      </c>
      <c r="E337" s="88" t="s">
        <v>7362</v>
      </c>
      <c r="F337" s="2">
        <v>2</v>
      </c>
      <c r="G337" s="2" t="s">
        <v>16</v>
      </c>
      <c r="H337" s="1" t="s">
        <v>6377</v>
      </c>
      <c r="I337" s="1" t="s">
        <v>19</v>
      </c>
      <c r="J337" s="1" t="s">
        <v>7231</v>
      </c>
      <c r="K337" s="1" t="s">
        <v>7184</v>
      </c>
      <c r="L337" s="1" t="s">
        <v>5780</v>
      </c>
      <c r="M337" s="1" t="s">
        <v>7361</v>
      </c>
      <c r="N337" s="1" t="s">
        <v>4257</v>
      </c>
      <c r="O337" s="27" t="s">
        <v>716</v>
      </c>
      <c r="P337" s="27" t="s">
        <v>19</v>
      </c>
      <c r="Q337" s="1">
        <v>3970</v>
      </c>
      <c r="R337" s="27" t="s">
        <v>1551</v>
      </c>
      <c r="S337" s="27" t="s">
        <v>4256</v>
      </c>
      <c r="T337" s="27" t="s">
        <v>4257</v>
      </c>
      <c r="V337" s="2" t="s">
        <v>16</v>
      </c>
      <c r="W337" s="2">
        <v>5</v>
      </c>
      <c r="X337" s="27" t="s">
        <v>6653</v>
      </c>
      <c r="Y337" s="2">
        <v>1290</v>
      </c>
      <c r="Z337" s="2"/>
      <c r="AA337" s="1"/>
      <c r="AB337" s="1"/>
      <c r="AE337" s="42"/>
      <c r="AH337" s="1" t="s">
        <v>5008</v>
      </c>
    </row>
    <row r="338" spans="1:34">
      <c r="A338" s="1">
        <v>4360</v>
      </c>
      <c r="B338" s="1" t="s">
        <v>5478</v>
      </c>
      <c r="C338" s="2" t="str">
        <f>IF(LEN(D338)&gt;0,D338&amp;"-"&amp;IF(E338&lt;10,"0","")&amp;E338,"")</f>
        <v>NC44-01</v>
      </c>
      <c r="D338" s="2" t="s">
        <v>7362</v>
      </c>
      <c r="E338" s="88">
        <v>1</v>
      </c>
      <c r="F338" s="2">
        <v>3</v>
      </c>
      <c r="G338" s="2" t="s">
        <v>21</v>
      </c>
      <c r="H338" s="1" t="s">
        <v>6364</v>
      </c>
      <c r="I338" s="1" t="s">
        <v>11</v>
      </c>
      <c r="J338" s="1" t="s">
        <v>7361</v>
      </c>
      <c r="K338" s="1" t="s">
        <v>7093</v>
      </c>
      <c r="L338" s="1" t="s">
        <v>1663</v>
      </c>
      <c r="M338" s="1"/>
      <c r="N338" s="1" t="s">
        <v>4259</v>
      </c>
      <c r="O338" s="27" t="s">
        <v>69</v>
      </c>
      <c r="P338" s="27" t="s">
        <v>11</v>
      </c>
      <c r="Q338" s="1">
        <v>3980</v>
      </c>
      <c r="R338" s="27" t="s">
        <v>1420</v>
      </c>
      <c r="S338" s="27" t="s">
        <v>4258</v>
      </c>
      <c r="T338" s="27" t="s">
        <v>4259</v>
      </c>
      <c r="V338" s="2" t="s">
        <v>16</v>
      </c>
      <c r="W338" s="2">
        <v>6</v>
      </c>
      <c r="X338" s="27" t="s">
        <v>6654</v>
      </c>
      <c r="Y338" s="2">
        <v>1300</v>
      </c>
      <c r="Z338" s="2" t="s">
        <v>1398</v>
      </c>
      <c r="AA338" s="1" t="s">
        <v>16</v>
      </c>
      <c r="AB338" s="1">
        <v>1</v>
      </c>
      <c r="AC338" s="1" t="s">
        <v>1399</v>
      </c>
      <c r="AD338" s="1" t="s">
        <v>1666</v>
      </c>
      <c r="AE338" s="42" t="s">
        <v>1400</v>
      </c>
      <c r="AF338" s="1" t="s">
        <v>1667</v>
      </c>
      <c r="AH338" s="1" t="s">
        <v>4003</v>
      </c>
    </row>
    <row r="339" spans="1:34">
      <c r="A339" s="1">
        <v>4370</v>
      </c>
      <c r="B339" s="1" t="s">
        <v>5478</v>
      </c>
      <c r="C339" s="2" t="str">
        <f>IF(LEN(D339)&gt;0,D339&amp;"-"&amp;IF(E339&lt;10,"0","")&amp;E339,"")</f>
        <v>NC44-02</v>
      </c>
      <c r="D339" s="2" t="s">
        <v>7362</v>
      </c>
      <c r="E339" s="88">
        <v>2</v>
      </c>
      <c r="F339" s="2">
        <v>3</v>
      </c>
      <c r="G339" s="2" t="s">
        <v>16</v>
      </c>
      <c r="H339" s="1" t="s">
        <v>6365</v>
      </c>
      <c r="I339" s="1" t="s">
        <v>11</v>
      </c>
      <c r="J339" s="1" t="s">
        <v>7361</v>
      </c>
      <c r="K339" s="1" t="s">
        <v>7095</v>
      </c>
      <c r="L339" s="1" t="s">
        <v>1614</v>
      </c>
      <c r="M339" s="1"/>
      <c r="N339" s="1" t="s">
        <v>1002</v>
      </c>
      <c r="O339" s="27" t="s">
        <v>74</v>
      </c>
      <c r="P339" s="27" t="s">
        <v>11</v>
      </c>
      <c r="Q339" s="1">
        <v>3990</v>
      </c>
      <c r="R339" s="27" t="s">
        <v>1422</v>
      </c>
      <c r="S339" s="27" t="s">
        <v>4260</v>
      </c>
      <c r="T339" s="27" t="s">
        <v>1002</v>
      </c>
      <c r="V339" s="2" t="s">
        <v>16</v>
      </c>
      <c r="W339" s="2">
        <v>6</v>
      </c>
      <c r="X339" s="27" t="s">
        <v>6984</v>
      </c>
      <c r="Y339" s="2" t="s">
        <v>3019</v>
      </c>
      <c r="Z339" s="2"/>
      <c r="AA339" s="1"/>
      <c r="AB339" s="1"/>
      <c r="AE339" s="42"/>
    </row>
    <row r="340" spans="1:34">
      <c r="A340" s="1">
        <v>4380</v>
      </c>
      <c r="B340" s="1" t="s">
        <v>5478</v>
      </c>
      <c r="C340" s="2" t="str">
        <f>IF(LEN(D340)&gt;0,D340&amp;"-"&amp;IF(E340&lt;10,"0","")&amp;E340,"")</f>
        <v/>
      </c>
      <c r="D340" s="2" t="s">
        <v>3019</v>
      </c>
      <c r="E340" s="88" t="s">
        <v>3019</v>
      </c>
      <c r="J340" s="1" t="s">
        <v>3019</v>
      </c>
      <c r="K340" s="1" t="s">
        <v>3019</v>
      </c>
      <c r="L340" s="1" t="s">
        <v>3019</v>
      </c>
      <c r="M340" s="1" t="s">
        <v>3019</v>
      </c>
      <c r="O340" s="27" t="s">
        <v>1006</v>
      </c>
      <c r="P340" s="27" t="s">
        <v>19</v>
      </c>
      <c r="Q340" s="1">
        <v>4000</v>
      </c>
      <c r="R340" s="27"/>
      <c r="S340" s="27" t="s">
        <v>4291</v>
      </c>
      <c r="T340" s="27" t="s">
        <v>4292</v>
      </c>
      <c r="V340" s="2" t="s">
        <v>16</v>
      </c>
      <c r="W340" s="2">
        <v>4</v>
      </c>
      <c r="X340" s="27" t="s">
        <v>6985</v>
      </c>
      <c r="Y340" s="2" t="s">
        <v>3019</v>
      </c>
      <c r="Z340" s="2"/>
      <c r="AA340" s="1"/>
      <c r="AB340" s="1"/>
      <c r="AE340" s="42"/>
    </row>
    <row r="341" spans="1:34">
      <c r="A341" s="1">
        <v>4390</v>
      </c>
      <c r="B341" s="1" t="s">
        <v>5478</v>
      </c>
      <c r="C341" s="2" t="str">
        <f>IF(LEN(D341)&gt;0,D341&amp;"-"&amp;IF(E341&lt;10,"0","")&amp;E341,"")</f>
        <v>NC39-NC45</v>
      </c>
      <c r="D341" s="2" t="s">
        <v>7353</v>
      </c>
      <c r="E341" s="88" t="s">
        <v>7364</v>
      </c>
      <c r="F341" s="2">
        <v>2</v>
      </c>
      <c r="G341" s="2" t="s">
        <v>16</v>
      </c>
      <c r="H341" s="1" t="s">
        <v>6450</v>
      </c>
      <c r="I341" s="1" t="s">
        <v>19</v>
      </c>
      <c r="J341" s="1" t="s">
        <v>7231</v>
      </c>
      <c r="K341" s="1" t="s">
        <v>7186</v>
      </c>
      <c r="L341" s="1" t="s">
        <v>5780</v>
      </c>
      <c r="M341" s="1" t="s">
        <v>7363</v>
      </c>
      <c r="Q341" s="1">
        <v>4005</v>
      </c>
      <c r="V341" s="2" t="s">
        <v>65</v>
      </c>
      <c r="W341" s="2">
        <v>5</v>
      </c>
      <c r="X341" s="27" t="s">
        <v>6655</v>
      </c>
      <c r="Y341" s="2">
        <v>1310</v>
      </c>
      <c r="AA341" s="2" t="s">
        <v>16</v>
      </c>
      <c r="AH341" s="1" t="s">
        <v>5009</v>
      </c>
    </row>
    <row r="342" spans="1:34">
      <c r="A342" s="1">
        <v>4400</v>
      </c>
      <c r="B342" s="1" t="s">
        <v>5478</v>
      </c>
      <c r="C342" s="2" t="str">
        <f>IF(LEN(D342)&gt;0,D342&amp;"-"&amp;IF(E342&lt;10,"0","")&amp;E342,"")</f>
        <v>NC45-01</v>
      </c>
      <c r="D342" s="2" t="s">
        <v>7364</v>
      </c>
      <c r="E342" s="88">
        <v>1</v>
      </c>
      <c r="F342" s="2">
        <v>3</v>
      </c>
      <c r="G342" s="2" t="s">
        <v>16</v>
      </c>
      <c r="H342" s="1" t="s">
        <v>1697</v>
      </c>
      <c r="I342" s="1" t="s">
        <v>11</v>
      </c>
      <c r="J342" s="1" t="s">
        <v>7363</v>
      </c>
      <c r="K342" s="1" t="s">
        <v>7187</v>
      </c>
      <c r="L342" s="1" t="s">
        <v>1663</v>
      </c>
      <c r="M342" s="1"/>
      <c r="N342" s="1" t="s">
        <v>1699</v>
      </c>
      <c r="Q342" s="1">
        <v>4006</v>
      </c>
      <c r="V342" s="2" t="s">
        <v>21</v>
      </c>
      <c r="W342" s="2">
        <v>6</v>
      </c>
      <c r="X342" s="27" t="s">
        <v>6656</v>
      </c>
      <c r="Y342" s="2">
        <v>1320</v>
      </c>
      <c r="Z342" s="1" t="s">
        <v>3378</v>
      </c>
      <c r="AA342" s="2" t="s">
        <v>16</v>
      </c>
      <c r="AB342" s="2">
        <v>1</v>
      </c>
      <c r="AC342" s="2" t="s">
        <v>1696</v>
      </c>
      <c r="AD342" s="2" t="s">
        <v>1697</v>
      </c>
      <c r="AE342" s="2" t="s">
        <v>1698</v>
      </c>
      <c r="AF342" s="2" t="s">
        <v>1699</v>
      </c>
      <c r="AH342" s="1" t="s">
        <v>4927</v>
      </c>
    </row>
    <row r="343" spans="1:34">
      <c r="A343" s="1">
        <v>4410</v>
      </c>
      <c r="B343" s="1" t="s">
        <v>5478</v>
      </c>
      <c r="C343" s="2" t="str">
        <f>IF(LEN(D343)&gt;0,D343&amp;"-"&amp;IF(E343&lt;10,"0","")&amp;E343,"")</f>
        <v>NC45-02</v>
      </c>
      <c r="D343" s="2" t="s">
        <v>7364</v>
      </c>
      <c r="E343" s="88">
        <v>2</v>
      </c>
      <c r="F343" s="2">
        <v>3</v>
      </c>
      <c r="G343" s="2" t="s">
        <v>16</v>
      </c>
      <c r="H343" s="1" t="s">
        <v>1702</v>
      </c>
      <c r="I343" s="1" t="s">
        <v>11</v>
      </c>
      <c r="J343" s="1" t="s">
        <v>7363</v>
      </c>
      <c r="K343" s="1" t="s">
        <v>7188</v>
      </c>
      <c r="L343" s="1" t="s">
        <v>1614</v>
      </c>
      <c r="M343" s="1"/>
      <c r="Y343" s="2">
        <v>1340</v>
      </c>
      <c r="Z343" s="1" t="s">
        <v>3817</v>
      </c>
      <c r="AA343" s="2" t="s">
        <v>16</v>
      </c>
      <c r="AB343" s="2">
        <v>1</v>
      </c>
      <c r="AC343" s="2" t="s">
        <v>1701</v>
      </c>
      <c r="AD343" s="2" t="s">
        <v>1702</v>
      </c>
      <c r="AE343" s="2" t="s">
        <v>1703</v>
      </c>
      <c r="AF343" s="2" t="s">
        <v>1704</v>
      </c>
      <c r="AH343" s="1" t="s">
        <v>4928</v>
      </c>
    </row>
    <row r="344" spans="1:34">
      <c r="A344" s="1">
        <v>4420</v>
      </c>
      <c r="B344" s="1" t="s">
        <v>5478</v>
      </c>
      <c r="C344" s="2" t="str">
        <f>IF(LEN(D344)&gt;0,D344&amp;"-"&amp;IF(E344&lt;10,"0","")&amp;E344,"")</f>
        <v>NC45-03</v>
      </c>
      <c r="D344" s="2" t="s">
        <v>7364</v>
      </c>
      <c r="E344" s="88">
        <v>3</v>
      </c>
      <c r="F344" s="2">
        <v>3</v>
      </c>
      <c r="G344" s="2" t="s">
        <v>21</v>
      </c>
      <c r="H344" s="1" t="s">
        <v>2605</v>
      </c>
      <c r="I344" s="1" t="s">
        <v>11</v>
      </c>
      <c r="J344" s="1" t="s">
        <v>7363</v>
      </c>
      <c r="K344" s="1" t="s">
        <v>7094</v>
      </c>
      <c r="L344" s="1" t="s">
        <v>1614</v>
      </c>
      <c r="M344" s="1"/>
      <c r="N344" s="1" t="s">
        <v>1704</v>
      </c>
      <c r="Q344" s="1">
        <v>4008</v>
      </c>
      <c r="V344" s="2" t="s">
        <v>16</v>
      </c>
      <c r="W344" s="2">
        <v>6</v>
      </c>
      <c r="X344" s="27" t="s">
        <v>6987</v>
      </c>
      <c r="Y344" s="2">
        <v>1330</v>
      </c>
      <c r="AA344" s="2" t="s">
        <v>21</v>
      </c>
      <c r="AB344" s="2">
        <v>1</v>
      </c>
      <c r="AC344" s="2"/>
      <c r="AD344" s="2"/>
      <c r="AE344" s="2"/>
      <c r="AF344" s="2"/>
      <c r="AG344" s="2">
        <v>130</v>
      </c>
      <c r="AH344" s="1" t="s">
        <v>6449</v>
      </c>
    </row>
    <row r="345" spans="1:34">
      <c r="A345" s="1">
        <v>4430</v>
      </c>
      <c r="B345" s="1" t="s">
        <v>5478</v>
      </c>
      <c r="C345" s="2" t="str">
        <f>IF(LEN(D345)&gt;0,D345&amp;"-"&amp;IF(E345&lt;10,"0","")&amp;E345,"")</f>
        <v>NC39-NC46</v>
      </c>
      <c r="D345" s="2" t="s">
        <v>7353</v>
      </c>
      <c r="E345" s="88" t="s">
        <v>7366</v>
      </c>
      <c r="F345" s="2">
        <v>2</v>
      </c>
      <c r="G345" s="2" t="s">
        <v>65</v>
      </c>
      <c r="H345" s="1" t="s">
        <v>6378</v>
      </c>
      <c r="I345" s="1" t="s">
        <v>19</v>
      </c>
      <c r="J345" s="1" t="s">
        <v>7231</v>
      </c>
      <c r="K345" s="1" t="s">
        <v>7186</v>
      </c>
      <c r="L345" s="1" t="s">
        <v>5780</v>
      </c>
      <c r="M345" s="1" t="s">
        <v>7365</v>
      </c>
      <c r="N345" s="1" t="s">
        <v>4405</v>
      </c>
      <c r="O345" s="1" t="s">
        <v>1017</v>
      </c>
      <c r="P345" s="1" t="s">
        <v>19</v>
      </c>
      <c r="Q345" s="1">
        <v>4010</v>
      </c>
      <c r="R345" s="1" t="s">
        <v>1559</v>
      </c>
      <c r="S345" s="1" t="s">
        <v>4404</v>
      </c>
      <c r="T345" s="1" t="s">
        <v>4405</v>
      </c>
      <c r="V345" s="2" t="s">
        <v>65</v>
      </c>
      <c r="W345" s="2">
        <v>5</v>
      </c>
      <c r="X345" s="27" t="s">
        <v>6655</v>
      </c>
      <c r="Y345" s="2">
        <v>1350</v>
      </c>
      <c r="Z345" s="1" t="s">
        <v>1114</v>
      </c>
      <c r="AA345" s="2" t="s">
        <v>65</v>
      </c>
      <c r="AB345" s="2">
        <v>1</v>
      </c>
      <c r="AC345" s="1" t="s">
        <v>1115</v>
      </c>
      <c r="AD345" s="1" t="s">
        <v>2534</v>
      </c>
      <c r="AE345" s="1" t="s">
        <v>1116</v>
      </c>
      <c r="AF345" s="1" t="s">
        <v>2535</v>
      </c>
      <c r="AH345" s="1" t="s">
        <v>3908</v>
      </c>
    </row>
    <row r="346" spans="1:34">
      <c r="A346" s="1">
        <v>4440</v>
      </c>
      <c r="B346" s="1" t="s">
        <v>5478</v>
      </c>
      <c r="C346" s="2" t="str">
        <f>IF(LEN(D346)&gt;0,D346&amp;"-"&amp;IF(E346&lt;10,"0","")&amp;E346,"")</f>
        <v>NC46-01</v>
      </c>
      <c r="D346" s="2" t="s">
        <v>7366</v>
      </c>
      <c r="E346" s="88">
        <v>1</v>
      </c>
      <c r="F346" s="2">
        <v>3</v>
      </c>
      <c r="G346" s="2" t="s">
        <v>21</v>
      </c>
      <c r="H346" s="1" t="s">
        <v>6465</v>
      </c>
      <c r="I346" s="1" t="s">
        <v>11</v>
      </c>
      <c r="J346" s="1" t="s">
        <v>7365</v>
      </c>
      <c r="K346" s="1" t="s">
        <v>7093</v>
      </c>
      <c r="L346" s="1" t="s">
        <v>1663</v>
      </c>
      <c r="M346" s="1"/>
      <c r="N346" s="1" t="s">
        <v>4407</v>
      </c>
      <c r="O346" s="1" t="s">
        <v>69</v>
      </c>
      <c r="P346" s="1" t="s">
        <v>11</v>
      </c>
      <c r="Q346" s="1">
        <v>4020</v>
      </c>
      <c r="R346" s="1" t="s">
        <v>1455</v>
      </c>
      <c r="S346" s="1" t="s">
        <v>4406</v>
      </c>
      <c r="T346" s="1" t="s">
        <v>4407</v>
      </c>
      <c r="V346" s="2" t="s">
        <v>21</v>
      </c>
      <c r="W346" s="2">
        <v>6</v>
      </c>
      <c r="X346" s="27" t="s">
        <v>6656</v>
      </c>
      <c r="Y346" s="2">
        <v>1360</v>
      </c>
      <c r="Z346" s="1" t="s">
        <v>1118</v>
      </c>
      <c r="AA346" s="2" t="s">
        <v>21</v>
      </c>
      <c r="AB346" s="2">
        <v>2</v>
      </c>
      <c r="AC346" s="1" t="s">
        <v>2542</v>
      </c>
      <c r="AD346" s="1" t="s">
        <v>2543</v>
      </c>
      <c r="AE346" s="1" t="s">
        <v>1119</v>
      </c>
      <c r="AF346" s="1" t="s">
        <v>2544</v>
      </c>
      <c r="AH346" s="1" t="s">
        <v>3909</v>
      </c>
    </row>
    <row r="347" spans="1:34">
      <c r="A347" s="1">
        <v>4450</v>
      </c>
      <c r="B347" s="1" t="s">
        <v>5478</v>
      </c>
      <c r="C347" s="2" t="str">
        <f>IF(LEN(D347)&gt;0,D347&amp;"-"&amp;IF(E347&lt;10,"0","")&amp;E347,"")</f>
        <v>NC46-02</v>
      </c>
      <c r="D347" s="2" t="s">
        <v>7366</v>
      </c>
      <c r="E347" s="88">
        <v>2</v>
      </c>
      <c r="F347" s="2">
        <v>3</v>
      </c>
      <c r="G347" s="2" t="s">
        <v>16</v>
      </c>
      <c r="H347" s="1" t="s">
        <v>6466</v>
      </c>
      <c r="I347" s="1" t="s">
        <v>11</v>
      </c>
      <c r="J347" s="1" t="s">
        <v>7365</v>
      </c>
      <c r="K347" s="1" t="s">
        <v>7082</v>
      </c>
      <c r="L347" s="1" t="s">
        <v>1598</v>
      </c>
      <c r="M347" s="1"/>
      <c r="N347" s="1" t="s">
        <v>4409</v>
      </c>
      <c r="O347" s="1" t="s">
        <v>71</v>
      </c>
      <c r="P347" s="1" t="s">
        <v>11</v>
      </c>
      <c r="Q347" s="1">
        <v>4030</v>
      </c>
      <c r="R347" s="1" t="s">
        <v>1458</v>
      </c>
      <c r="S347" s="1" t="s">
        <v>4408</v>
      </c>
      <c r="T347" s="1" t="s">
        <v>4409</v>
      </c>
      <c r="V347" s="2" t="s">
        <v>16</v>
      </c>
      <c r="W347" s="2">
        <v>6</v>
      </c>
      <c r="X347" s="27" t="s">
        <v>6986</v>
      </c>
      <c r="Y347" s="2" t="s">
        <v>3019</v>
      </c>
      <c r="AA347" s="2" t="s">
        <v>3019</v>
      </c>
      <c r="AB347" s="2" t="s">
        <v>3019</v>
      </c>
      <c r="AC347" s="1" t="s">
        <v>3019</v>
      </c>
      <c r="AD347" s="1" t="s">
        <v>3019</v>
      </c>
      <c r="AE347" s="1" t="s">
        <v>3019</v>
      </c>
      <c r="AF347" s="1" t="s">
        <v>3019</v>
      </c>
      <c r="AH347" s="1" t="s">
        <v>3019</v>
      </c>
    </row>
    <row r="348" spans="1:34">
      <c r="A348" s="1">
        <v>4460</v>
      </c>
      <c r="B348" s="1" t="s">
        <v>5478</v>
      </c>
      <c r="C348" s="2" t="str">
        <f>IF(LEN(D348)&gt;0,D348&amp;"-"&amp;IF(E348&lt;10,"0","")&amp;E348,"")</f>
        <v>NC46-03</v>
      </c>
      <c r="D348" s="2" t="s">
        <v>7366</v>
      </c>
      <c r="E348" s="88">
        <v>3</v>
      </c>
      <c r="F348" s="2">
        <v>3</v>
      </c>
      <c r="G348" s="2" t="s">
        <v>16</v>
      </c>
      <c r="H348" s="1" t="s">
        <v>6451</v>
      </c>
      <c r="I348" s="1" t="s">
        <v>11</v>
      </c>
      <c r="J348" s="1" t="s">
        <v>7365</v>
      </c>
      <c r="K348" s="1" t="s">
        <v>7094</v>
      </c>
      <c r="L348" s="1" t="s">
        <v>1614</v>
      </c>
      <c r="M348" s="1"/>
      <c r="N348" s="1" t="s">
        <v>4411</v>
      </c>
      <c r="O348" s="1" t="s">
        <v>329</v>
      </c>
      <c r="P348" s="1" t="s">
        <v>11</v>
      </c>
      <c r="Q348" s="1">
        <v>4040</v>
      </c>
      <c r="R348" s="1" t="s">
        <v>1461</v>
      </c>
      <c r="S348" s="1" t="s">
        <v>4410</v>
      </c>
      <c r="T348" s="1" t="s">
        <v>4411</v>
      </c>
      <c r="V348" s="2" t="s">
        <v>16</v>
      </c>
      <c r="W348" s="2">
        <v>6</v>
      </c>
      <c r="X348" s="27" t="s">
        <v>6987</v>
      </c>
      <c r="Y348" s="2" t="s">
        <v>3019</v>
      </c>
      <c r="AA348" s="2" t="s">
        <v>3019</v>
      </c>
      <c r="AB348" s="2" t="s">
        <v>3019</v>
      </c>
      <c r="AC348" s="1" t="s">
        <v>3019</v>
      </c>
      <c r="AD348" s="1" t="s">
        <v>3019</v>
      </c>
      <c r="AE348" s="1" t="s">
        <v>3019</v>
      </c>
      <c r="AF348" s="1" t="s">
        <v>3019</v>
      </c>
      <c r="AH348" s="1" t="s">
        <v>3019</v>
      </c>
    </row>
    <row r="349" spans="1:34">
      <c r="A349" s="1">
        <v>4470</v>
      </c>
      <c r="B349" s="1" t="s">
        <v>5478</v>
      </c>
      <c r="C349" s="2" t="str">
        <f>IF(LEN(D349)&gt;0,D349&amp;"-"&amp;IF(E349&lt;10,"0","")&amp;E349,"")</f>
        <v>NC46-04</v>
      </c>
      <c r="D349" s="2" t="s">
        <v>7366</v>
      </c>
      <c r="E349" s="88">
        <v>4</v>
      </c>
      <c r="F349" s="2">
        <v>3</v>
      </c>
      <c r="G349" s="2" t="s">
        <v>16</v>
      </c>
      <c r="H349" s="1" t="s">
        <v>6452</v>
      </c>
      <c r="I349" s="1" t="s">
        <v>11</v>
      </c>
      <c r="J349" s="1" t="s">
        <v>7365</v>
      </c>
      <c r="K349" s="1" t="s">
        <v>7095</v>
      </c>
      <c r="L349" s="1" t="s">
        <v>1614</v>
      </c>
      <c r="M349" s="1"/>
      <c r="N349" s="1" t="s">
        <v>4413</v>
      </c>
      <c r="O349" s="1" t="s">
        <v>74</v>
      </c>
      <c r="P349" s="1" t="s">
        <v>11</v>
      </c>
      <c r="Q349" s="1">
        <v>4050</v>
      </c>
      <c r="R349" s="1" t="s">
        <v>1462</v>
      </c>
      <c r="S349" s="1" t="s">
        <v>4412</v>
      </c>
      <c r="T349" s="1" t="s">
        <v>4413</v>
      </c>
      <c r="V349" s="2" t="s">
        <v>16</v>
      </c>
      <c r="W349" s="2">
        <v>6</v>
      </c>
      <c r="X349" s="27" t="s">
        <v>6988</v>
      </c>
      <c r="Y349" s="2" t="s">
        <v>3019</v>
      </c>
      <c r="AA349" s="2" t="s">
        <v>3019</v>
      </c>
      <c r="AB349" s="2" t="s">
        <v>3019</v>
      </c>
      <c r="AC349" s="1" t="s">
        <v>3019</v>
      </c>
      <c r="AD349" s="1" t="s">
        <v>3019</v>
      </c>
      <c r="AE349" s="1" t="s">
        <v>3019</v>
      </c>
      <c r="AF349" s="1" t="s">
        <v>3019</v>
      </c>
      <c r="AH349" s="1" t="s">
        <v>3019</v>
      </c>
    </row>
    <row r="350" spans="1:34">
      <c r="A350" s="1">
        <v>4480</v>
      </c>
      <c r="B350" s="1" t="s">
        <v>5478</v>
      </c>
      <c r="C350" s="2" t="str">
        <f>IF(LEN(D350)&gt;0,D350&amp;"-"&amp;IF(E350&lt;10,"0","")&amp;E350,"")</f>
        <v>NC46-05</v>
      </c>
      <c r="D350" s="2" t="s">
        <v>7366</v>
      </c>
      <c r="E350" s="88">
        <v>5</v>
      </c>
      <c r="F350" s="2">
        <v>3</v>
      </c>
      <c r="G350" s="2" t="s">
        <v>16</v>
      </c>
      <c r="H350" s="1" t="s">
        <v>6453</v>
      </c>
      <c r="I350" s="1" t="s">
        <v>11</v>
      </c>
      <c r="J350" s="1" t="s">
        <v>7365</v>
      </c>
      <c r="K350" s="1" t="s">
        <v>7085</v>
      </c>
      <c r="L350" s="1" t="s">
        <v>1614</v>
      </c>
      <c r="M350" s="1"/>
      <c r="N350" s="1" t="s">
        <v>4415</v>
      </c>
      <c r="O350" s="1" t="s">
        <v>78</v>
      </c>
      <c r="P350" s="1" t="s">
        <v>11</v>
      </c>
      <c r="Q350" s="1">
        <v>4060</v>
      </c>
      <c r="R350" s="1" t="s">
        <v>1463</v>
      </c>
      <c r="S350" s="1" t="s">
        <v>4414</v>
      </c>
      <c r="T350" s="1" t="s">
        <v>4415</v>
      </c>
      <c r="V350" s="2" t="s">
        <v>16</v>
      </c>
      <c r="W350" s="2">
        <v>6</v>
      </c>
      <c r="X350" s="27" t="s">
        <v>6989</v>
      </c>
      <c r="Y350" s="2" t="s">
        <v>3019</v>
      </c>
      <c r="AA350" s="2" t="s">
        <v>3019</v>
      </c>
      <c r="AB350" s="2" t="s">
        <v>3019</v>
      </c>
      <c r="AC350" s="1" t="s">
        <v>3019</v>
      </c>
      <c r="AD350" s="1" t="s">
        <v>3019</v>
      </c>
      <c r="AE350" s="1" t="s">
        <v>3019</v>
      </c>
      <c r="AF350" s="1" t="s">
        <v>3019</v>
      </c>
      <c r="AH350" s="1" t="s">
        <v>3019</v>
      </c>
    </row>
    <row r="351" spans="1:34">
      <c r="A351" s="1">
        <v>4490</v>
      </c>
      <c r="B351" s="1" t="s">
        <v>5478</v>
      </c>
      <c r="C351" s="2" t="str">
        <f>IF(LEN(D351)&gt;0,D351&amp;"-"&amp;IF(E351&lt;10,"0","")&amp;E351,"")</f>
        <v>NC46-06</v>
      </c>
      <c r="D351" s="2" t="s">
        <v>7366</v>
      </c>
      <c r="E351" s="88">
        <v>6</v>
      </c>
      <c r="F351" s="2">
        <v>3</v>
      </c>
      <c r="G351" s="2" t="s">
        <v>16</v>
      </c>
      <c r="H351" s="1" t="s">
        <v>6454</v>
      </c>
      <c r="I351" s="1" t="s">
        <v>11</v>
      </c>
      <c r="J351" s="1" t="s">
        <v>7365</v>
      </c>
      <c r="K351" s="1" t="s">
        <v>7087</v>
      </c>
      <c r="L351" s="1" t="s">
        <v>1614</v>
      </c>
      <c r="M351" s="1"/>
      <c r="N351" s="1" t="s">
        <v>4417</v>
      </c>
      <c r="O351" s="1" t="s">
        <v>84</v>
      </c>
      <c r="P351" s="1" t="s">
        <v>11</v>
      </c>
      <c r="Q351" s="1">
        <v>4070</v>
      </c>
      <c r="R351" s="1" t="s">
        <v>1464</v>
      </c>
      <c r="S351" s="1" t="s">
        <v>4416</v>
      </c>
      <c r="T351" s="1" t="s">
        <v>4417</v>
      </c>
      <c r="U351" s="2" t="s">
        <v>5764</v>
      </c>
      <c r="V351" s="2" t="s">
        <v>21</v>
      </c>
      <c r="W351" s="2">
        <v>6</v>
      </c>
      <c r="X351" s="27" t="s">
        <v>6990</v>
      </c>
      <c r="Y351" s="2" t="s">
        <v>3019</v>
      </c>
      <c r="AA351" s="2" t="s">
        <v>3019</v>
      </c>
      <c r="AB351" s="2" t="s">
        <v>3019</v>
      </c>
      <c r="AC351" s="1" t="s">
        <v>3019</v>
      </c>
      <c r="AD351" s="1" t="s">
        <v>3019</v>
      </c>
      <c r="AE351" s="1" t="s">
        <v>3019</v>
      </c>
      <c r="AF351" s="1" t="s">
        <v>3019</v>
      </c>
      <c r="AH351" s="1" t="s">
        <v>3019</v>
      </c>
    </row>
    <row r="352" spans="1:34">
      <c r="A352" s="1">
        <v>4500</v>
      </c>
      <c r="B352" s="1" t="s">
        <v>5478</v>
      </c>
      <c r="C352" s="2" t="str">
        <f>IF(LEN(D352)&gt;0,D352&amp;"-"&amp;IF(E352&lt;10,"0","")&amp;E352,"")</f>
        <v/>
      </c>
      <c r="D352" s="2" t="s">
        <v>3019</v>
      </c>
      <c r="E352" s="88" t="s">
        <v>3019</v>
      </c>
      <c r="J352" s="1" t="s">
        <v>3019</v>
      </c>
      <c r="K352" s="1" t="s">
        <v>3019</v>
      </c>
      <c r="L352" s="1" t="s">
        <v>3019</v>
      </c>
      <c r="M352" s="1" t="s">
        <v>3019</v>
      </c>
      <c r="O352" s="1" t="s">
        <v>861</v>
      </c>
      <c r="P352" s="1" t="s">
        <v>19</v>
      </c>
      <c r="Q352" s="1">
        <v>4080</v>
      </c>
      <c r="R352" s="1" t="s">
        <v>1464</v>
      </c>
      <c r="V352" s="2" t="s">
        <v>65</v>
      </c>
      <c r="W352" s="2">
        <v>6</v>
      </c>
      <c r="X352" s="27" t="s">
        <v>6991</v>
      </c>
      <c r="Y352" s="2" t="s">
        <v>3019</v>
      </c>
    </row>
    <row r="353" spans="1:34">
      <c r="A353" s="1">
        <v>4510</v>
      </c>
      <c r="B353" s="1" t="s">
        <v>5478</v>
      </c>
      <c r="C353" s="2" t="str">
        <f>IF(LEN(D353)&gt;0,D353&amp;"-"&amp;IF(E353&lt;10,"0","")&amp;E353,"")</f>
        <v>NC46-07</v>
      </c>
      <c r="D353" s="2" t="s">
        <v>7366</v>
      </c>
      <c r="E353" s="88">
        <v>7</v>
      </c>
      <c r="F353" s="2">
        <v>3</v>
      </c>
      <c r="G353" s="2" t="s">
        <v>16</v>
      </c>
      <c r="H353" s="1" t="s">
        <v>6459</v>
      </c>
      <c r="I353" s="1" t="s">
        <v>11</v>
      </c>
      <c r="J353" s="1" t="s">
        <v>7365</v>
      </c>
      <c r="K353" s="1" t="s">
        <v>7104</v>
      </c>
      <c r="L353" s="1" t="s">
        <v>1653</v>
      </c>
      <c r="M353" s="1"/>
      <c r="O353" s="1" t="s">
        <v>94</v>
      </c>
      <c r="P353" s="1" t="s">
        <v>11</v>
      </c>
      <c r="Q353" s="1">
        <v>4090</v>
      </c>
      <c r="V353" s="2" t="s">
        <v>16</v>
      </c>
      <c r="W353" s="2">
        <v>7</v>
      </c>
      <c r="X353" s="27" t="s">
        <v>6657</v>
      </c>
      <c r="Y353" s="2">
        <v>1370</v>
      </c>
      <c r="Z353" s="1" t="s">
        <v>1125</v>
      </c>
      <c r="AA353" s="2" t="s">
        <v>16</v>
      </c>
      <c r="AB353" s="2">
        <v>2</v>
      </c>
      <c r="AC353" s="1" t="s">
        <v>2545</v>
      </c>
      <c r="AD353" s="1" t="s">
        <v>2546</v>
      </c>
      <c r="AE353" s="1" t="s">
        <v>1126</v>
      </c>
      <c r="AF353" s="1" t="s">
        <v>2547</v>
      </c>
      <c r="AH353" s="1" t="s">
        <v>3910</v>
      </c>
    </row>
    <row r="354" spans="1:34">
      <c r="A354" s="1">
        <v>4520</v>
      </c>
      <c r="B354" s="1" t="s">
        <v>5478</v>
      </c>
      <c r="C354" s="2" t="str">
        <f>IF(LEN(D354)&gt;0,D354&amp;"-"&amp;IF(E354&lt;10,"0","")&amp;E354,"")</f>
        <v>NC46-08</v>
      </c>
      <c r="D354" s="2" t="s">
        <v>7366</v>
      </c>
      <c r="E354" s="88">
        <v>8</v>
      </c>
      <c r="F354" s="2">
        <v>3</v>
      </c>
      <c r="G354" s="2" t="s">
        <v>16</v>
      </c>
      <c r="H354" s="1" t="s">
        <v>6464</v>
      </c>
      <c r="I354" s="1" t="s">
        <v>11</v>
      </c>
      <c r="J354" s="1" t="s">
        <v>7365</v>
      </c>
      <c r="K354" s="1" t="s">
        <v>7103</v>
      </c>
      <c r="L354" s="1" t="s">
        <v>1614</v>
      </c>
      <c r="M354" s="1"/>
      <c r="O354" s="1" t="s">
        <v>90</v>
      </c>
      <c r="P354" s="1" t="s">
        <v>11</v>
      </c>
      <c r="Q354" s="1">
        <v>4100</v>
      </c>
      <c r="V354" s="2">
        <v>0.1</v>
      </c>
      <c r="W354" s="2">
        <v>7</v>
      </c>
      <c r="X354" s="27" t="s">
        <v>6658</v>
      </c>
      <c r="Y354" s="2">
        <v>1410</v>
      </c>
      <c r="Z354" s="1" t="s">
        <v>1136</v>
      </c>
      <c r="AA354" s="2" t="s">
        <v>16</v>
      </c>
      <c r="AB354" s="2">
        <v>2</v>
      </c>
      <c r="AC354" s="1" t="s">
        <v>2569</v>
      </c>
      <c r="AD354" s="1" t="s">
        <v>2570</v>
      </c>
      <c r="AE354" s="1" t="s">
        <v>1137</v>
      </c>
      <c r="AF354" s="1" t="s">
        <v>2571</v>
      </c>
      <c r="AH354" s="1" t="s">
        <v>3913</v>
      </c>
    </row>
    <row r="355" spans="1:34">
      <c r="A355" s="1">
        <v>4530</v>
      </c>
      <c r="B355" s="1" t="s">
        <v>5478</v>
      </c>
      <c r="C355" s="2" t="str">
        <f>IF(LEN(D355)&gt;0,D355&amp;"-"&amp;IF(E355&lt;10,"0","")&amp;E355,"")</f>
        <v>NC46-09</v>
      </c>
      <c r="D355" s="2" t="s">
        <v>7366</v>
      </c>
      <c r="E355" s="88">
        <v>9</v>
      </c>
      <c r="F355" s="2">
        <v>3</v>
      </c>
      <c r="G355" s="2" t="s">
        <v>16</v>
      </c>
      <c r="H355" s="1" t="s">
        <v>6456</v>
      </c>
      <c r="I355" s="1" t="s">
        <v>11</v>
      </c>
      <c r="J355" s="1" t="s">
        <v>7365</v>
      </c>
      <c r="K355" s="1" t="s">
        <v>7097</v>
      </c>
      <c r="L355" s="1" t="s">
        <v>1614</v>
      </c>
      <c r="M355" s="1"/>
      <c r="N355" s="1" t="s">
        <v>4417</v>
      </c>
      <c r="O355" s="1" t="s">
        <v>81</v>
      </c>
      <c r="P355" s="1" t="s">
        <v>11</v>
      </c>
      <c r="Q355" s="1">
        <v>4110</v>
      </c>
      <c r="V355" s="2" t="s">
        <v>21</v>
      </c>
      <c r="W355" s="2">
        <v>6</v>
      </c>
      <c r="X355" s="27" t="s">
        <v>6659</v>
      </c>
      <c r="Y355" s="2">
        <v>1380</v>
      </c>
      <c r="Z355" s="1" t="s">
        <v>1129</v>
      </c>
      <c r="AA355" s="2" t="s">
        <v>16</v>
      </c>
      <c r="AB355" s="2">
        <v>2</v>
      </c>
      <c r="AC355" s="1" t="s">
        <v>2550</v>
      </c>
      <c r="AD355" s="1" t="s">
        <v>2534</v>
      </c>
      <c r="AE355" s="1" t="s">
        <v>1130</v>
      </c>
      <c r="AF355" s="1" t="s">
        <v>2552</v>
      </c>
      <c r="AH355" s="1" t="s">
        <v>3911</v>
      </c>
    </row>
    <row r="356" spans="1:34">
      <c r="A356" s="1">
        <v>4540</v>
      </c>
      <c r="B356" s="1" t="s">
        <v>5478</v>
      </c>
      <c r="C356" s="2" t="str">
        <f>IF(LEN(D356)&gt;0,D356&amp;"-"&amp;IF(E356&lt;10,"0","")&amp;E356,"")</f>
        <v>NC46-10</v>
      </c>
      <c r="D356" s="2" t="s">
        <v>7366</v>
      </c>
      <c r="E356" s="88">
        <v>10</v>
      </c>
      <c r="F356" s="2">
        <v>3</v>
      </c>
      <c r="G356" s="2" t="s">
        <v>16</v>
      </c>
      <c r="H356" s="1" t="s">
        <v>6457</v>
      </c>
      <c r="I356" s="1" t="s">
        <v>11</v>
      </c>
      <c r="J356" s="1" t="s">
        <v>7365</v>
      </c>
      <c r="K356" s="1" t="s">
        <v>7285</v>
      </c>
      <c r="L356" s="1" t="s">
        <v>1614</v>
      </c>
      <c r="M356" s="1"/>
      <c r="O356" s="1" t="s">
        <v>92</v>
      </c>
      <c r="P356" s="1" t="s">
        <v>6472</v>
      </c>
      <c r="Q356" s="1">
        <v>4120</v>
      </c>
      <c r="V356" s="2" t="s">
        <v>16</v>
      </c>
      <c r="W356" s="2">
        <v>7</v>
      </c>
      <c r="X356" s="27" t="s">
        <v>6660</v>
      </c>
      <c r="Y356" s="2">
        <v>1390</v>
      </c>
      <c r="Z356" s="1" t="s">
        <v>1139</v>
      </c>
      <c r="AA356" s="2" t="s">
        <v>21</v>
      </c>
      <c r="AB356" s="2">
        <v>3</v>
      </c>
      <c r="AC356" s="1" t="s">
        <v>2558</v>
      </c>
      <c r="AD356" s="1" t="s">
        <v>2559</v>
      </c>
      <c r="AE356" s="1" t="s">
        <v>5481</v>
      </c>
      <c r="AF356" s="1" t="s">
        <v>5482</v>
      </c>
      <c r="AH356" s="1" t="s">
        <v>3914</v>
      </c>
    </row>
    <row r="357" spans="1:34">
      <c r="A357" s="1">
        <v>4550</v>
      </c>
      <c r="B357" s="1" t="s">
        <v>5478</v>
      </c>
      <c r="C357" s="2" t="str">
        <f>IF(LEN(D357)&gt;0,D357&amp;"-"&amp;IF(E357&lt;10,"0","")&amp;E357,"")</f>
        <v>NC46-11</v>
      </c>
      <c r="D357" s="2" t="s">
        <v>7366</v>
      </c>
      <c r="E357" s="88">
        <v>11</v>
      </c>
      <c r="F357" s="2">
        <v>3</v>
      </c>
      <c r="G357" s="2" t="s">
        <v>16</v>
      </c>
      <c r="H357" s="1" t="s">
        <v>6458</v>
      </c>
      <c r="I357" s="1" t="s">
        <v>11</v>
      </c>
      <c r="J357" s="1" t="s">
        <v>7365</v>
      </c>
      <c r="K357" s="1" t="s">
        <v>7286</v>
      </c>
      <c r="L357" s="1" t="s">
        <v>1614</v>
      </c>
      <c r="M357" s="1"/>
      <c r="O357" s="1" t="s">
        <v>88</v>
      </c>
      <c r="P357" s="1" t="s">
        <v>6472</v>
      </c>
      <c r="Q357" s="1">
        <v>4130</v>
      </c>
      <c r="V357" s="2" t="s">
        <v>16</v>
      </c>
      <c r="W357" s="2">
        <v>7</v>
      </c>
      <c r="X357" s="27" t="s">
        <v>6661</v>
      </c>
      <c r="Y357" s="2">
        <v>1400</v>
      </c>
      <c r="Z357" s="1" t="s">
        <v>1134</v>
      </c>
      <c r="AA357" s="2" t="s">
        <v>21</v>
      </c>
      <c r="AB357" s="2">
        <v>3</v>
      </c>
      <c r="AC357" s="1" t="s">
        <v>2564</v>
      </c>
      <c r="AD357" s="1" t="s">
        <v>2565</v>
      </c>
      <c r="AH357" s="1" t="s">
        <v>3912</v>
      </c>
    </row>
    <row r="358" spans="1:34">
      <c r="A358" s="1">
        <v>4560</v>
      </c>
      <c r="B358" s="1" t="s">
        <v>5478</v>
      </c>
      <c r="C358" s="2" t="str">
        <f>IF(LEN(D358)&gt;0,D358&amp;"-"&amp;IF(E358&lt;10,"0","")&amp;E358,"")</f>
        <v>NC39-NC47</v>
      </c>
      <c r="D358" s="2" t="s">
        <v>7353</v>
      </c>
      <c r="E358" s="88" t="s">
        <v>7368</v>
      </c>
      <c r="F358" s="2">
        <v>2</v>
      </c>
      <c r="G358" s="2" t="s">
        <v>65</v>
      </c>
      <c r="H358" s="1" t="s">
        <v>6409</v>
      </c>
      <c r="I358" s="1" t="s">
        <v>19</v>
      </c>
      <c r="J358" s="1" t="s">
        <v>7231</v>
      </c>
      <c r="K358" s="1" t="s">
        <v>7196</v>
      </c>
      <c r="L358" s="1" t="s">
        <v>5780</v>
      </c>
      <c r="M358" s="1" t="s">
        <v>7367</v>
      </c>
      <c r="N358" s="1" t="s">
        <v>4419</v>
      </c>
      <c r="O358" s="1" t="s">
        <v>332</v>
      </c>
      <c r="P358" s="1" t="s">
        <v>19</v>
      </c>
      <c r="Q358" s="1">
        <v>4340</v>
      </c>
      <c r="R358" s="1" t="s">
        <v>1562</v>
      </c>
      <c r="S358" s="1" t="s">
        <v>4418</v>
      </c>
      <c r="T358" s="1" t="s">
        <v>4419</v>
      </c>
      <c r="V358" s="2" t="s">
        <v>16</v>
      </c>
      <c r="W358" s="2">
        <v>5</v>
      </c>
      <c r="X358" s="27" t="s">
        <v>6994</v>
      </c>
      <c r="Y358" s="2" t="s">
        <v>3019</v>
      </c>
      <c r="AA358" s="2" t="s">
        <v>3019</v>
      </c>
      <c r="AB358" s="2" t="s">
        <v>3019</v>
      </c>
      <c r="AC358" s="1" t="s">
        <v>3019</v>
      </c>
      <c r="AD358" s="1" t="s">
        <v>3019</v>
      </c>
      <c r="AE358" s="1" t="s">
        <v>3019</v>
      </c>
      <c r="AF358" s="1" t="s">
        <v>3019</v>
      </c>
      <c r="AH358" s="1" t="s">
        <v>3019</v>
      </c>
    </row>
    <row r="359" spans="1:34">
      <c r="A359" s="1">
        <v>4570</v>
      </c>
      <c r="B359" s="1" t="s">
        <v>5478</v>
      </c>
      <c r="C359" s="2" t="str">
        <f>IF(LEN(D359)&gt;0,D359&amp;"-"&amp;IF(E359&lt;10,"0","")&amp;E359,"")</f>
        <v>NC47-01</v>
      </c>
      <c r="D359" s="2" t="s">
        <v>7368</v>
      </c>
      <c r="E359" s="88">
        <v>1</v>
      </c>
      <c r="F359" s="2">
        <v>3</v>
      </c>
      <c r="G359" s="2" t="s">
        <v>21</v>
      </c>
      <c r="H359" s="1" t="s">
        <v>4420</v>
      </c>
      <c r="I359" s="1" t="s">
        <v>11</v>
      </c>
      <c r="J359" s="1" t="s">
        <v>7367</v>
      </c>
      <c r="K359" s="1" t="s">
        <v>7093</v>
      </c>
      <c r="L359" s="1" t="s">
        <v>1663</v>
      </c>
      <c r="M359" s="1"/>
      <c r="N359" s="1" t="s">
        <v>4421</v>
      </c>
      <c r="O359" s="1" t="s">
        <v>69</v>
      </c>
      <c r="P359" s="1" t="s">
        <v>11</v>
      </c>
      <c r="Q359" s="1">
        <v>4350</v>
      </c>
      <c r="R359" s="1" t="s">
        <v>1467</v>
      </c>
      <c r="S359" s="1" t="s">
        <v>4420</v>
      </c>
      <c r="T359" s="1" t="s">
        <v>4421</v>
      </c>
      <c r="U359" s="2" t="s">
        <v>5764</v>
      </c>
      <c r="V359" s="2" t="s">
        <v>21</v>
      </c>
      <c r="W359" s="2">
        <v>6</v>
      </c>
      <c r="X359" s="27" t="s">
        <v>6995</v>
      </c>
      <c r="Y359" s="2" t="s">
        <v>3019</v>
      </c>
      <c r="AA359" s="2" t="s">
        <v>3019</v>
      </c>
      <c r="AB359" s="2" t="s">
        <v>3019</v>
      </c>
      <c r="AC359" s="1" t="s">
        <v>3019</v>
      </c>
      <c r="AD359" s="1" t="s">
        <v>3019</v>
      </c>
      <c r="AE359" s="1" t="s">
        <v>3019</v>
      </c>
      <c r="AF359" s="1" t="s">
        <v>3019</v>
      </c>
      <c r="AH359" s="1" t="s">
        <v>3019</v>
      </c>
    </row>
    <row r="360" spans="1:34">
      <c r="A360" s="1">
        <v>4580</v>
      </c>
      <c r="B360" s="1" t="s">
        <v>5478</v>
      </c>
      <c r="C360" s="2" t="str">
        <f>IF(LEN(D360)&gt;0,D360&amp;"-"&amp;IF(E360&lt;10,"0","")&amp;E360,"")</f>
        <v>NC47-02</v>
      </c>
      <c r="D360" s="2" t="s">
        <v>7368</v>
      </c>
      <c r="E360" s="88">
        <v>2</v>
      </c>
      <c r="F360" s="2">
        <v>3</v>
      </c>
      <c r="G360" s="2" t="s">
        <v>16</v>
      </c>
      <c r="H360" s="1" t="s">
        <v>4422</v>
      </c>
      <c r="I360" s="1" t="s">
        <v>11</v>
      </c>
      <c r="J360" s="1" t="s">
        <v>7367</v>
      </c>
      <c r="K360" s="1" t="s">
        <v>7082</v>
      </c>
      <c r="L360" s="1" t="s">
        <v>1598</v>
      </c>
      <c r="M360" s="1"/>
      <c r="N360" s="1" t="s">
        <v>4423</v>
      </c>
      <c r="O360" s="1" t="s">
        <v>71</v>
      </c>
      <c r="P360" s="1" t="s">
        <v>11</v>
      </c>
      <c r="Q360" s="1">
        <v>4360</v>
      </c>
      <c r="R360" s="1" t="s">
        <v>1470</v>
      </c>
      <c r="S360" s="1" t="s">
        <v>4422</v>
      </c>
      <c r="T360" s="1" t="s">
        <v>4423</v>
      </c>
      <c r="V360" s="2" t="s">
        <v>16</v>
      </c>
      <c r="W360" s="2">
        <v>6</v>
      </c>
      <c r="X360" s="27" t="s">
        <v>6996</v>
      </c>
      <c r="Y360" s="2" t="s">
        <v>3019</v>
      </c>
      <c r="AA360" s="2" t="s">
        <v>3019</v>
      </c>
      <c r="AB360" s="2" t="s">
        <v>3019</v>
      </c>
      <c r="AC360" s="1" t="s">
        <v>3019</v>
      </c>
      <c r="AD360" s="1" t="s">
        <v>3019</v>
      </c>
      <c r="AE360" s="1" t="s">
        <v>3019</v>
      </c>
      <c r="AF360" s="1" t="s">
        <v>3019</v>
      </c>
      <c r="AH360" s="1" t="s">
        <v>3019</v>
      </c>
    </row>
    <row r="361" spans="1:34">
      <c r="A361" s="1">
        <v>4590</v>
      </c>
      <c r="B361" s="1" t="s">
        <v>5478</v>
      </c>
      <c r="C361" s="2" t="str">
        <f>IF(LEN(D361)&gt;0,D361&amp;"-"&amp;IF(E361&lt;10,"0","")&amp;E361,"")</f>
        <v>NC47-03</v>
      </c>
      <c r="D361" s="2" t="s">
        <v>7368</v>
      </c>
      <c r="E361" s="88">
        <v>3</v>
      </c>
      <c r="F361" s="2">
        <v>3</v>
      </c>
      <c r="G361" s="2" t="s">
        <v>16</v>
      </c>
      <c r="H361" s="1" t="s">
        <v>4424</v>
      </c>
      <c r="I361" s="1" t="s">
        <v>11</v>
      </c>
      <c r="J361" s="1" t="s">
        <v>7367</v>
      </c>
      <c r="K361" s="1" t="s">
        <v>7094</v>
      </c>
      <c r="L361" s="1" t="s">
        <v>1614</v>
      </c>
      <c r="M361" s="1"/>
      <c r="N361" s="1" t="s">
        <v>4425</v>
      </c>
      <c r="O361" s="1" t="s">
        <v>329</v>
      </c>
      <c r="P361" s="1" t="s">
        <v>11</v>
      </c>
      <c r="Q361" s="1">
        <v>4370</v>
      </c>
      <c r="R361" s="1" t="s">
        <v>1471</v>
      </c>
      <c r="S361" s="1" t="s">
        <v>4424</v>
      </c>
      <c r="T361" s="1" t="s">
        <v>4425</v>
      </c>
      <c r="V361" s="2" t="s">
        <v>16</v>
      </c>
      <c r="W361" s="2">
        <v>6</v>
      </c>
      <c r="X361" s="27" t="s">
        <v>6997</v>
      </c>
      <c r="Y361" s="2" t="s">
        <v>3019</v>
      </c>
      <c r="AA361" s="2" t="s">
        <v>3019</v>
      </c>
      <c r="AB361" s="2" t="s">
        <v>3019</v>
      </c>
      <c r="AC361" s="1" t="s">
        <v>3019</v>
      </c>
      <c r="AD361" s="1" t="s">
        <v>3019</v>
      </c>
      <c r="AE361" s="1" t="s">
        <v>3019</v>
      </c>
      <c r="AF361" s="1" t="s">
        <v>3019</v>
      </c>
      <c r="AH361" s="1" t="s">
        <v>3019</v>
      </c>
    </row>
    <row r="362" spans="1:34">
      <c r="A362" s="1">
        <v>4600</v>
      </c>
      <c r="B362" s="1" t="s">
        <v>5478</v>
      </c>
      <c r="C362" s="2" t="str">
        <f>IF(LEN(D362)&gt;0,D362&amp;"-"&amp;IF(E362&lt;10,"0","")&amp;E362,"")</f>
        <v>NC47-04</v>
      </c>
      <c r="D362" s="2" t="s">
        <v>7368</v>
      </c>
      <c r="E362" s="88">
        <v>4</v>
      </c>
      <c r="F362" s="2">
        <v>3</v>
      </c>
      <c r="G362" s="2" t="s">
        <v>16</v>
      </c>
      <c r="H362" s="1" t="s">
        <v>4426</v>
      </c>
      <c r="I362" s="1" t="s">
        <v>11</v>
      </c>
      <c r="J362" s="1" t="s">
        <v>7367</v>
      </c>
      <c r="K362" s="1" t="s">
        <v>7095</v>
      </c>
      <c r="L362" s="1" t="s">
        <v>1614</v>
      </c>
      <c r="M362" s="1"/>
      <c r="N362" s="1" t="s">
        <v>4427</v>
      </c>
      <c r="O362" s="1" t="s">
        <v>74</v>
      </c>
      <c r="P362" s="1" t="s">
        <v>11</v>
      </c>
      <c r="Q362" s="1">
        <v>4380</v>
      </c>
      <c r="R362" s="1" t="s">
        <v>1472</v>
      </c>
      <c r="S362" s="1" t="s">
        <v>4426</v>
      </c>
      <c r="T362" s="1" t="s">
        <v>4427</v>
      </c>
      <c r="V362" s="2" t="s">
        <v>16</v>
      </c>
      <c r="W362" s="2">
        <v>6</v>
      </c>
      <c r="X362" s="27" t="s">
        <v>6998</v>
      </c>
      <c r="Y362" s="2" t="s">
        <v>3019</v>
      </c>
      <c r="AA362" s="2" t="s">
        <v>3019</v>
      </c>
      <c r="AB362" s="2" t="s">
        <v>3019</v>
      </c>
      <c r="AC362" s="1" t="s">
        <v>3019</v>
      </c>
      <c r="AD362" s="1" t="s">
        <v>3019</v>
      </c>
      <c r="AE362" s="1" t="s">
        <v>3019</v>
      </c>
      <c r="AF362" s="1" t="s">
        <v>3019</v>
      </c>
      <c r="AH362" s="1" t="s">
        <v>3019</v>
      </c>
    </row>
    <row r="363" spans="1:34">
      <c r="A363" s="1">
        <v>4610</v>
      </c>
      <c r="B363" s="1" t="s">
        <v>5478</v>
      </c>
      <c r="C363" s="2" t="str">
        <f>IF(LEN(D363)&gt;0,D363&amp;"-"&amp;IF(E363&lt;10,"0","")&amp;E363,"")</f>
        <v>NC47-05</v>
      </c>
      <c r="D363" s="2" t="s">
        <v>7368</v>
      </c>
      <c r="E363" s="88">
        <v>5</v>
      </c>
      <c r="F363" s="2">
        <v>3</v>
      </c>
      <c r="G363" s="2" t="s">
        <v>16</v>
      </c>
      <c r="H363" s="1" t="s">
        <v>4428</v>
      </c>
      <c r="I363" s="1" t="s">
        <v>11</v>
      </c>
      <c r="J363" s="1" t="s">
        <v>7367</v>
      </c>
      <c r="K363" s="1" t="s">
        <v>7096</v>
      </c>
      <c r="L363" s="1" t="s">
        <v>1653</v>
      </c>
      <c r="M363" s="1"/>
      <c r="N363" s="1" t="s">
        <v>4429</v>
      </c>
      <c r="O363" s="1" t="s">
        <v>76</v>
      </c>
      <c r="P363" s="1" t="s">
        <v>11</v>
      </c>
      <c r="Q363" s="1">
        <v>4390</v>
      </c>
      <c r="R363" s="1" t="s">
        <v>1474</v>
      </c>
      <c r="S363" s="1" t="s">
        <v>4428</v>
      </c>
      <c r="T363" s="1" t="s">
        <v>4429</v>
      </c>
      <c r="V363" s="2" t="s">
        <v>16</v>
      </c>
      <c r="W363" s="2">
        <v>6</v>
      </c>
      <c r="X363" s="27" t="s">
        <v>6999</v>
      </c>
      <c r="Y363" s="2" t="s">
        <v>3019</v>
      </c>
      <c r="AA363" s="2" t="s">
        <v>3019</v>
      </c>
      <c r="AB363" s="2" t="s">
        <v>3019</v>
      </c>
      <c r="AC363" s="1" t="s">
        <v>3019</v>
      </c>
      <c r="AD363" s="1" t="s">
        <v>3019</v>
      </c>
      <c r="AE363" s="1" t="s">
        <v>3019</v>
      </c>
      <c r="AF363" s="1" t="s">
        <v>3019</v>
      </c>
      <c r="AH363" s="1" t="s">
        <v>3019</v>
      </c>
    </row>
    <row r="364" spans="1:34">
      <c r="A364" s="1">
        <v>4620</v>
      </c>
      <c r="B364" s="1" t="s">
        <v>5478</v>
      </c>
      <c r="C364" s="2" t="str">
        <f>IF(LEN(D364)&gt;0,D364&amp;"-"&amp;IF(E364&lt;10,"0","")&amp;E364,"")</f>
        <v>NC47-06</v>
      </c>
      <c r="D364" s="2" t="s">
        <v>7368</v>
      </c>
      <c r="E364" s="88">
        <v>6</v>
      </c>
      <c r="F364" s="2">
        <v>3</v>
      </c>
      <c r="G364" s="2" t="s">
        <v>16</v>
      </c>
      <c r="H364" s="1" t="s">
        <v>4430</v>
      </c>
      <c r="I364" s="1" t="s">
        <v>11</v>
      </c>
      <c r="J364" s="1" t="s">
        <v>7367</v>
      </c>
      <c r="K364" s="1" t="s">
        <v>7085</v>
      </c>
      <c r="L364" s="1" t="s">
        <v>1614</v>
      </c>
      <c r="M364" s="1"/>
      <c r="N364" s="1" t="s">
        <v>4431</v>
      </c>
      <c r="O364" s="1" t="s">
        <v>78</v>
      </c>
      <c r="P364" s="1" t="s">
        <v>11</v>
      </c>
      <c r="Q364" s="1">
        <v>4400</v>
      </c>
      <c r="R364" s="1" t="s">
        <v>1477</v>
      </c>
      <c r="S364" s="1" t="s">
        <v>4430</v>
      </c>
      <c r="T364" s="1" t="s">
        <v>4431</v>
      </c>
      <c r="U364" s="2" t="s">
        <v>5764</v>
      </c>
      <c r="V364" s="2" t="s">
        <v>21</v>
      </c>
      <c r="W364" s="2">
        <v>6</v>
      </c>
      <c r="X364" s="27" t="s">
        <v>7000</v>
      </c>
      <c r="Y364" s="2" t="s">
        <v>3019</v>
      </c>
      <c r="AA364" s="2" t="s">
        <v>3019</v>
      </c>
      <c r="AB364" s="2" t="s">
        <v>3019</v>
      </c>
      <c r="AC364" s="1" t="s">
        <v>3019</v>
      </c>
      <c r="AD364" s="1" t="s">
        <v>3019</v>
      </c>
      <c r="AE364" s="1" t="s">
        <v>3019</v>
      </c>
      <c r="AF364" s="1" t="s">
        <v>3019</v>
      </c>
      <c r="AH364" s="1" t="s">
        <v>3019</v>
      </c>
    </row>
    <row r="365" spans="1:34">
      <c r="A365" s="1">
        <v>4630</v>
      </c>
      <c r="B365" s="1" t="s">
        <v>5478</v>
      </c>
      <c r="C365" s="2" t="str">
        <f>IF(LEN(D365)&gt;0,D365&amp;"-"&amp;IF(E365&lt;10,"0","")&amp;E365,"")</f>
        <v>NC47-07</v>
      </c>
      <c r="D365" s="2" t="s">
        <v>7368</v>
      </c>
      <c r="E365" s="88">
        <v>7</v>
      </c>
      <c r="F365" s="2">
        <v>3</v>
      </c>
      <c r="G365" s="2" t="s">
        <v>16</v>
      </c>
      <c r="H365" s="1" t="s">
        <v>4432</v>
      </c>
      <c r="I365" s="1" t="s">
        <v>11</v>
      </c>
      <c r="J365" s="1" t="s">
        <v>7367</v>
      </c>
      <c r="K365" s="1" t="s">
        <v>7097</v>
      </c>
      <c r="L365" s="1" t="s">
        <v>1614</v>
      </c>
      <c r="M365" s="1"/>
      <c r="N365" s="1" t="s">
        <v>4433</v>
      </c>
      <c r="O365" s="1" t="s">
        <v>81</v>
      </c>
      <c r="P365" s="1" t="s">
        <v>11</v>
      </c>
      <c r="Q365" s="1">
        <v>4410</v>
      </c>
      <c r="R365" s="1" t="s">
        <v>1478</v>
      </c>
      <c r="S365" s="1" t="s">
        <v>4432</v>
      </c>
      <c r="T365" s="1" t="s">
        <v>4433</v>
      </c>
      <c r="V365" s="2" t="s">
        <v>16</v>
      </c>
      <c r="W365" s="2">
        <v>6</v>
      </c>
      <c r="X365" s="27" t="s">
        <v>7001</v>
      </c>
      <c r="Y365" s="2" t="s">
        <v>3019</v>
      </c>
      <c r="AA365" s="2" t="s">
        <v>3019</v>
      </c>
      <c r="AB365" s="2" t="s">
        <v>3019</v>
      </c>
      <c r="AC365" s="1" t="s">
        <v>3019</v>
      </c>
      <c r="AD365" s="1" t="s">
        <v>3019</v>
      </c>
      <c r="AE365" s="1" t="s">
        <v>3019</v>
      </c>
      <c r="AF365" s="1" t="s">
        <v>3019</v>
      </c>
      <c r="AH365" s="1" t="s">
        <v>3019</v>
      </c>
    </row>
    <row r="366" spans="1:34">
      <c r="A366" s="1">
        <v>4640</v>
      </c>
      <c r="B366" s="1" t="s">
        <v>5478</v>
      </c>
      <c r="C366" s="2" t="str">
        <f>IF(LEN(D366)&gt;0,D366&amp;"-"&amp;IF(E366&lt;10,"0","")&amp;E366,"")</f>
        <v>NC47-08</v>
      </c>
      <c r="D366" s="2" t="s">
        <v>7368</v>
      </c>
      <c r="E366" s="88">
        <v>8</v>
      </c>
      <c r="F366" s="2">
        <v>3</v>
      </c>
      <c r="G366" s="2" t="s">
        <v>16</v>
      </c>
      <c r="H366" s="1" t="s">
        <v>4434</v>
      </c>
      <c r="I366" s="1" t="s">
        <v>11</v>
      </c>
      <c r="J366" s="1" t="s">
        <v>7367</v>
      </c>
      <c r="K366" s="1" t="s">
        <v>7087</v>
      </c>
      <c r="L366" s="1" t="s">
        <v>1614</v>
      </c>
      <c r="M366" s="1"/>
      <c r="N366" s="1" t="s">
        <v>4435</v>
      </c>
      <c r="O366" s="1" t="s">
        <v>84</v>
      </c>
      <c r="P366" s="1" t="s">
        <v>11</v>
      </c>
      <c r="Q366" s="1">
        <v>4420</v>
      </c>
      <c r="R366" s="1" t="s">
        <v>1480</v>
      </c>
      <c r="S366" s="1" t="s">
        <v>4434</v>
      </c>
      <c r="T366" s="1" t="s">
        <v>4435</v>
      </c>
      <c r="U366" s="2" t="s">
        <v>5764</v>
      </c>
      <c r="V366" s="2" t="s">
        <v>21</v>
      </c>
      <c r="W366" s="2">
        <v>6</v>
      </c>
      <c r="X366" s="27" t="s">
        <v>7002</v>
      </c>
      <c r="Y366" s="2" t="s">
        <v>3019</v>
      </c>
      <c r="AA366" s="2" t="s">
        <v>3019</v>
      </c>
      <c r="AB366" s="2" t="s">
        <v>3019</v>
      </c>
      <c r="AC366" s="1" t="s">
        <v>3019</v>
      </c>
      <c r="AD366" s="1" t="s">
        <v>3019</v>
      </c>
      <c r="AE366" s="1" t="s">
        <v>3019</v>
      </c>
      <c r="AF366" s="1" t="s">
        <v>3019</v>
      </c>
      <c r="AH366" s="1" t="s">
        <v>3019</v>
      </c>
    </row>
    <row r="367" spans="1:34">
      <c r="A367" s="1">
        <v>4650</v>
      </c>
      <c r="B367" s="1" t="s">
        <v>5478</v>
      </c>
      <c r="C367" s="2" t="str">
        <f>IF(LEN(D367)&gt;0,D367&amp;"-"&amp;IF(E367&lt;10,"0","")&amp;E367,"")</f>
        <v/>
      </c>
      <c r="D367" s="2" t="s">
        <v>3019</v>
      </c>
      <c r="E367" s="88" t="s">
        <v>3019</v>
      </c>
      <c r="J367" s="1" t="s">
        <v>3019</v>
      </c>
      <c r="K367" s="1" t="s">
        <v>3019</v>
      </c>
      <c r="L367" s="1" t="s">
        <v>3019</v>
      </c>
      <c r="M367" s="1" t="s">
        <v>3019</v>
      </c>
      <c r="O367" s="1" t="s">
        <v>296</v>
      </c>
      <c r="P367" s="1" t="s">
        <v>19</v>
      </c>
      <c r="Q367" s="1">
        <v>4430</v>
      </c>
      <c r="S367" s="1" t="s">
        <v>4261</v>
      </c>
      <c r="T367" s="1" t="s">
        <v>4262</v>
      </c>
      <c r="V367" s="2" t="s">
        <v>16</v>
      </c>
      <c r="W367" s="2">
        <v>4</v>
      </c>
      <c r="X367" s="27" t="s">
        <v>7003</v>
      </c>
      <c r="Y367" s="2" t="s">
        <v>3019</v>
      </c>
    </row>
    <row r="368" spans="1:34">
      <c r="A368" s="1">
        <v>4660</v>
      </c>
      <c r="B368" s="1" t="s">
        <v>5478</v>
      </c>
      <c r="C368" s="2" t="str">
        <f>IF(LEN(D368)&gt;0,D368&amp;"-"&amp;IF(E368&lt;10,"0","")&amp;E368,"")</f>
        <v>NC39-NC48</v>
      </c>
      <c r="D368" s="2" t="s">
        <v>7353</v>
      </c>
      <c r="E368" s="88" t="s">
        <v>7370</v>
      </c>
      <c r="F368" s="2">
        <v>2</v>
      </c>
      <c r="G368" s="2" t="s">
        <v>65</v>
      </c>
      <c r="H368" s="1" t="s">
        <v>5366</v>
      </c>
      <c r="I368" s="1" t="s">
        <v>19</v>
      </c>
      <c r="J368" s="1" t="s">
        <v>7231</v>
      </c>
      <c r="K368" s="1" t="s">
        <v>7197</v>
      </c>
      <c r="L368" s="1" t="s">
        <v>5780</v>
      </c>
      <c r="M368" s="1" t="s">
        <v>7369</v>
      </c>
      <c r="N368" s="1" t="s">
        <v>4283</v>
      </c>
      <c r="O368" s="1" t="s">
        <v>4281</v>
      </c>
      <c r="P368" s="1" t="s">
        <v>19</v>
      </c>
      <c r="Q368" s="1">
        <v>4440</v>
      </c>
      <c r="R368" s="1" t="s">
        <v>5361</v>
      </c>
      <c r="S368" s="1" t="s">
        <v>4282</v>
      </c>
      <c r="T368" s="1" t="s">
        <v>4283</v>
      </c>
      <c r="V368" s="2" t="s">
        <v>65</v>
      </c>
      <c r="W368" s="2">
        <v>5</v>
      </c>
      <c r="X368" s="27" t="s">
        <v>6680</v>
      </c>
      <c r="Y368" s="2">
        <v>1250</v>
      </c>
      <c r="AA368" s="2" t="s">
        <v>16</v>
      </c>
      <c r="AB368" s="2" t="s">
        <v>3019</v>
      </c>
      <c r="AC368" s="1" t="s">
        <v>3019</v>
      </c>
      <c r="AD368" s="1" t="s">
        <v>3019</v>
      </c>
      <c r="AE368" s="1" t="s">
        <v>3019</v>
      </c>
      <c r="AF368" s="1" t="s">
        <v>3019</v>
      </c>
      <c r="AH368" s="1" t="s">
        <v>5774</v>
      </c>
    </row>
    <row r="369" spans="1:34">
      <c r="A369" s="1">
        <v>4670</v>
      </c>
      <c r="B369" s="1" t="s">
        <v>5478</v>
      </c>
      <c r="C369" s="2" t="str">
        <f>IF(LEN(D369)&gt;0,D369&amp;"-"&amp;IF(E369&lt;10,"0","")&amp;E369,"")</f>
        <v>NC48-01</v>
      </c>
      <c r="D369" s="2" t="s">
        <v>7370</v>
      </c>
      <c r="E369" s="88">
        <v>1</v>
      </c>
      <c r="F369" s="2">
        <v>3</v>
      </c>
      <c r="G369" s="2" t="s">
        <v>21</v>
      </c>
      <c r="H369" s="1" t="s">
        <v>6410</v>
      </c>
      <c r="I369" s="1" t="s">
        <v>11</v>
      </c>
      <c r="J369" s="1" t="s">
        <v>7369</v>
      </c>
      <c r="K369" s="1" t="s">
        <v>7093</v>
      </c>
      <c r="L369" s="1" t="s">
        <v>1663</v>
      </c>
      <c r="M369" s="1"/>
      <c r="N369" s="1" t="s">
        <v>4285</v>
      </c>
      <c r="O369" s="1" t="s">
        <v>69</v>
      </c>
      <c r="P369" s="1" t="s">
        <v>11</v>
      </c>
      <c r="Q369" s="1">
        <v>4450</v>
      </c>
      <c r="R369" s="1" t="s">
        <v>5362</v>
      </c>
      <c r="S369" s="1" t="s">
        <v>4284</v>
      </c>
      <c r="T369" s="1" t="s">
        <v>4285</v>
      </c>
      <c r="V369" s="2" t="s">
        <v>21</v>
      </c>
      <c r="W369" s="2">
        <v>6</v>
      </c>
      <c r="X369" s="27" t="s">
        <v>6681</v>
      </c>
      <c r="Y369" s="2">
        <v>1260</v>
      </c>
      <c r="Z369" s="2" t="s">
        <v>1426</v>
      </c>
      <c r="AA369" s="2" t="s">
        <v>16</v>
      </c>
      <c r="AB369" s="2">
        <v>1</v>
      </c>
      <c r="AC369" s="1" t="s">
        <v>1427</v>
      </c>
      <c r="AD369" s="1" t="s">
        <v>1688</v>
      </c>
      <c r="AE369" s="1" t="s">
        <v>1428</v>
      </c>
      <c r="AF369" s="1" t="s">
        <v>1689</v>
      </c>
      <c r="AH369" s="1" t="s">
        <v>4004</v>
      </c>
    </row>
    <row r="370" spans="1:34">
      <c r="A370" s="1">
        <v>4680</v>
      </c>
      <c r="B370" s="1" t="s">
        <v>5478</v>
      </c>
      <c r="C370" s="2" t="str">
        <f>IF(LEN(D370)&gt;0,D370&amp;"-"&amp;IF(E370&lt;10,"0","")&amp;E370,"")</f>
        <v>NC48-02</v>
      </c>
      <c r="D370" s="2" t="s">
        <v>7370</v>
      </c>
      <c r="E370" s="88">
        <v>2</v>
      </c>
      <c r="F370" s="2">
        <v>3</v>
      </c>
      <c r="G370" s="2" t="s">
        <v>16</v>
      </c>
      <c r="H370" s="1" t="s">
        <v>6411</v>
      </c>
      <c r="I370" s="1" t="s">
        <v>11</v>
      </c>
      <c r="J370" s="1" t="s">
        <v>7369</v>
      </c>
      <c r="K370" s="1" t="s">
        <v>7095</v>
      </c>
      <c r="L370" s="1" t="s">
        <v>1614</v>
      </c>
      <c r="M370" s="1"/>
      <c r="N370" s="1" t="s">
        <v>4287</v>
      </c>
      <c r="O370" s="1" t="s">
        <v>74</v>
      </c>
      <c r="P370" s="1" t="s">
        <v>11</v>
      </c>
      <c r="Q370" s="1">
        <v>4460</v>
      </c>
      <c r="R370" s="1" t="s">
        <v>5363</v>
      </c>
      <c r="S370" s="1" t="s">
        <v>4286</v>
      </c>
      <c r="T370" s="1" t="s">
        <v>4287</v>
      </c>
      <c r="V370" s="2" t="s">
        <v>16</v>
      </c>
      <c r="W370" s="2">
        <v>6</v>
      </c>
      <c r="X370" s="27" t="s">
        <v>7004</v>
      </c>
      <c r="Y370" s="2" t="s">
        <v>3019</v>
      </c>
      <c r="AA370" s="2" t="s">
        <v>3019</v>
      </c>
      <c r="AB370" s="2" t="s">
        <v>3019</v>
      </c>
      <c r="AC370" s="1" t="s">
        <v>3019</v>
      </c>
      <c r="AD370" s="1" t="s">
        <v>3019</v>
      </c>
      <c r="AE370" s="1" t="s">
        <v>3019</v>
      </c>
      <c r="AF370" s="1" t="s">
        <v>3019</v>
      </c>
      <c r="AH370" s="1" t="s">
        <v>3019</v>
      </c>
    </row>
    <row r="371" spans="1:34">
      <c r="A371" s="1">
        <v>4690</v>
      </c>
      <c r="B371" s="1" t="s">
        <v>5478</v>
      </c>
      <c r="C371" s="2" t="str">
        <f>IF(LEN(D371)&gt;0,D371&amp;"-"&amp;IF(E371&lt;10,"0","")&amp;E371,"")</f>
        <v>NC48-03</v>
      </c>
      <c r="D371" s="2" t="s">
        <v>7370</v>
      </c>
      <c r="E371" s="88">
        <v>3</v>
      </c>
      <c r="F371" s="2">
        <v>3</v>
      </c>
      <c r="G371" s="2" t="s">
        <v>16</v>
      </c>
      <c r="H371" s="1" t="s">
        <v>6412</v>
      </c>
      <c r="I371" s="1" t="s">
        <v>11</v>
      </c>
      <c r="J371" s="1" t="s">
        <v>7369</v>
      </c>
      <c r="K371" s="1" t="s">
        <v>7085</v>
      </c>
      <c r="L371" s="1" t="s">
        <v>1614</v>
      </c>
      <c r="M371" s="1"/>
      <c r="N371" s="1" t="s">
        <v>4289</v>
      </c>
      <c r="O371" s="1" t="s">
        <v>78</v>
      </c>
      <c r="P371" s="1" t="s">
        <v>11</v>
      </c>
      <c r="Q371" s="1">
        <v>4470</v>
      </c>
      <c r="R371" s="1" t="s">
        <v>5364</v>
      </c>
      <c r="S371" s="1" t="s">
        <v>4288</v>
      </c>
      <c r="T371" s="1" t="s">
        <v>4289</v>
      </c>
      <c r="U371" s="2" t="s">
        <v>5764</v>
      </c>
      <c r="V371" s="2" t="s">
        <v>21</v>
      </c>
      <c r="W371" s="2">
        <v>6</v>
      </c>
      <c r="X371" s="27" t="s">
        <v>7005</v>
      </c>
      <c r="Y371" s="2" t="s">
        <v>3019</v>
      </c>
      <c r="AA371" s="2" t="s">
        <v>3019</v>
      </c>
      <c r="AB371" s="2" t="s">
        <v>3019</v>
      </c>
      <c r="AC371" s="1" t="s">
        <v>3019</v>
      </c>
      <c r="AD371" s="1" t="s">
        <v>3019</v>
      </c>
      <c r="AE371" s="1" t="s">
        <v>3019</v>
      </c>
      <c r="AF371" s="1" t="s">
        <v>3019</v>
      </c>
      <c r="AH371" s="1" t="s">
        <v>3019</v>
      </c>
    </row>
    <row r="372" spans="1:34">
      <c r="A372" s="1">
        <v>4700</v>
      </c>
      <c r="B372" s="1" t="s">
        <v>5478</v>
      </c>
      <c r="C372" s="2" t="str">
        <f>IF(LEN(D372)&gt;0,D372&amp;"-"&amp;IF(E372&lt;10,"0","")&amp;E372,"")</f>
        <v>NC48-04</v>
      </c>
      <c r="D372" s="2" t="s">
        <v>7370</v>
      </c>
      <c r="E372" s="88">
        <v>4</v>
      </c>
      <c r="F372" s="2">
        <v>3</v>
      </c>
      <c r="G372" s="2" t="s">
        <v>16</v>
      </c>
      <c r="H372" s="1" t="s">
        <v>6413</v>
      </c>
      <c r="I372" s="1" t="s">
        <v>11</v>
      </c>
      <c r="J372" s="1" t="s">
        <v>7369</v>
      </c>
      <c r="K372" s="1" t="s">
        <v>7087</v>
      </c>
      <c r="L372" s="1" t="s">
        <v>1614</v>
      </c>
      <c r="M372" s="1"/>
      <c r="N372" s="1" t="s">
        <v>4290</v>
      </c>
      <c r="O372" s="1" t="s">
        <v>84</v>
      </c>
      <c r="P372" s="1" t="s">
        <v>11</v>
      </c>
      <c r="Q372" s="1">
        <v>4480</v>
      </c>
      <c r="R372" s="1" t="s">
        <v>5365</v>
      </c>
      <c r="S372" s="1" t="s">
        <v>4280</v>
      </c>
      <c r="T372" s="1" t="s">
        <v>4290</v>
      </c>
      <c r="U372" s="2" t="s">
        <v>5764</v>
      </c>
      <c r="V372" s="2" t="s">
        <v>21</v>
      </c>
      <c r="W372" s="2">
        <v>6</v>
      </c>
      <c r="X372" s="27" t="s">
        <v>7006</v>
      </c>
      <c r="Y372" s="2" t="s">
        <v>3019</v>
      </c>
      <c r="AA372" s="2" t="s">
        <v>3019</v>
      </c>
      <c r="AB372" s="2" t="s">
        <v>3019</v>
      </c>
      <c r="AC372" s="1" t="s">
        <v>3019</v>
      </c>
      <c r="AD372" s="1" t="s">
        <v>3019</v>
      </c>
      <c r="AE372" s="1" t="s">
        <v>3019</v>
      </c>
      <c r="AF372" s="1" t="s">
        <v>3019</v>
      </c>
      <c r="AH372" s="1" t="s">
        <v>3019</v>
      </c>
    </row>
    <row r="373" spans="1:34">
      <c r="A373" s="1">
        <v>4710</v>
      </c>
      <c r="B373" s="1" t="s">
        <v>5478</v>
      </c>
      <c r="C373" s="2" t="str">
        <f>IF(LEN(D373)&gt;0,D373&amp;"-"&amp;IF(E373&lt;10,"0","")&amp;E373,"")</f>
        <v>NC39-NC49</v>
      </c>
      <c r="D373" s="2" t="s">
        <v>7353</v>
      </c>
      <c r="E373" s="88" t="s">
        <v>7372</v>
      </c>
      <c r="F373" s="2">
        <v>2</v>
      </c>
      <c r="G373" s="2" t="s">
        <v>65</v>
      </c>
      <c r="H373" s="1" t="s">
        <v>3873</v>
      </c>
      <c r="I373" s="1" t="s">
        <v>19</v>
      </c>
      <c r="J373" s="1" t="s">
        <v>7231</v>
      </c>
      <c r="K373" s="1" t="s">
        <v>7198</v>
      </c>
      <c r="L373" s="1" t="s">
        <v>5780</v>
      </c>
      <c r="M373" s="1" t="s">
        <v>7371</v>
      </c>
      <c r="N373" s="1" t="s">
        <v>740</v>
      </c>
      <c r="O373" s="1" t="s">
        <v>739</v>
      </c>
      <c r="P373" s="1" t="s">
        <v>19</v>
      </c>
      <c r="Q373" s="1">
        <v>4490</v>
      </c>
      <c r="R373" s="1" t="s">
        <v>5293</v>
      </c>
      <c r="S373" s="1" t="s">
        <v>4272</v>
      </c>
      <c r="T373" s="1" t="s">
        <v>4273</v>
      </c>
      <c r="V373" s="2" t="s">
        <v>65</v>
      </c>
      <c r="W373" s="2">
        <v>5</v>
      </c>
      <c r="X373" s="27" t="s">
        <v>6682</v>
      </c>
      <c r="Y373" s="2">
        <v>3080</v>
      </c>
      <c r="AA373" s="2" t="s">
        <v>65</v>
      </c>
      <c r="AB373" s="2" t="s">
        <v>3019</v>
      </c>
      <c r="AD373" s="1" t="s">
        <v>3019</v>
      </c>
      <c r="AE373" s="1" t="s">
        <v>3019</v>
      </c>
      <c r="AF373" s="1" t="s">
        <v>3019</v>
      </c>
      <c r="AH373" s="22" t="s">
        <v>5085</v>
      </c>
    </row>
    <row r="374" spans="1:34">
      <c r="A374" s="1">
        <v>4720</v>
      </c>
      <c r="B374" s="1" t="s">
        <v>5478</v>
      </c>
      <c r="C374" s="2" t="str">
        <f>IF(LEN(D374)&gt;0,D374&amp;"-"&amp;IF(E374&lt;10,"0","")&amp;E374,"")</f>
        <v/>
      </c>
      <c r="D374" s="2" t="s">
        <v>3019</v>
      </c>
      <c r="E374" s="88" t="s">
        <v>3019</v>
      </c>
      <c r="J374" s="1" t="s">
        <v>3019</v>
      </c>
      <c r="K374" s="1" t="s">
        <v>3019</v>
      </c>
      <c r="L374" s="1" t="s">
        <v>3019</v>
      </c>
      <c r="M374" s="1" t="s">
        <v>3019</v>
      </c>
      <c r="Q374" s="1" t="s">
        <v>3019</v>
      </c>
      <c r="Y374" s="2">
        <v>3090</v>
      </c>
      <c r="AA374" s="2" t="s">
        <v>21</v>
      </c>
      <c r="AG374" s="2" t="s">
        <v>6476</v>
      </c>
      <c r="AH374" s="22" t="s">
        <v>5086</v>
      </c>
    </row>
    <row r="375" spans="1:34">
      <c r="A375" s="1">
        <v>4730</v>
      </c>
      <c r="B375" s="1" t="s">
        <v>5478</v>
      </c>
      <c r="C375" s="2" t="str">
        <f>IF(LEN(D375)&gt;0,D375&amp;"-"&amp;IF(E375&lt;10,"0","")&amp;E375,"")</f>
        <v>NC49-01</v>
      </c>
      <c r="D375" s="2" t="s">
        <v>7372</v>
      </c>
      <c r="E375" s="88">
        <v>1</v>
      </c>
      <c r="F375" s="2">
        <v>3</v>
      </c>
      <c r="G375" s="2" t="s">
        <v>21</v>
      </c>
      <c r="H375" s="1" t="s">
        <v>3874</v>
      </c>
      <c r="I375" s="1" t="s">
        <v>11</v>
      </c>
      <c r="J375" s="1" t="s">
        <v>7371</v>
      </c>
      <c r="K375" s="1" t="s">
        <v>7093</v>
      </c>
      <c r="L375" s="1" t="s">
        <v>1663</v>
      </c>
      <c r="M375" s="1"/>
      <c r="N375" s="1" t="s">
        <v>5435</v>
      </c>
      <c r="O375" s="1" t="s">
        <v>69</v>
      </c>
      <c r="P375" s="1" t="s">
        <v>11</v>
      </c>
      <c r="Q375" s="1">
        <v>4500</v>
      </c>
      <c r="R375" s="1" t="s">
        <v>5294</v>
      </c>
      <c r="S375" s="1" t="s">
        <v>741</v>
      </c>
      <c r="T375" s="1" t="s">
        <v>742</v>
      </c>
      <c r="V375" s="2" t="s">
        <v>21</v>
      </c>
      <c r="W375" s="2">
        <v>6</v>
      </c>
      <c r="X375" s="27" t="s">
        <v>6683</v>
      </c>
      <c r="Y375" s="2">
        <v>3100</v>
      </c>
      <c r="Z375" s="22" t="s">
        <v>5465</v>
      </c>
      <c r="AA375" s="23" t="s">
        <v>21</v>
      </c>
      <c r="AB375" s="23">
        <v>2</v>
      </c>
      <c r="AC375" s="22" t="s">
        <v>1427</v>
      </c>
      <c r="AD375" s="22" t="s">
        <v>1688</v>
      </c>
      <c r="AE375" s="22" t="s">
        <v>2657</v>
      </c>
      <c r="AF375" s="22" t="s">
        <v>2658</v>
      </c>
      <c r="AG375" s="23"/>
      <c r="AH375" s="22" t="s">
        <v>4995</v>
      </c>
    </row>
    <row r="376" spans="1:34">
      <c r="A376" s="1">
        <v>4740</v>
      </c>
      <c r="B376" s="1" t="s">
        <v>5478</v>
      </c>
      <c r="C376" s="2" t="str">
        <f>IF(LEN(D376)&gt;0,D376&amp;"-"&amp;IF(E376&lt;10,"0","")&amp;E376,"")</f>
        <v>NC49-02</v>
      </c>
      <c r="D376" s="2" t="s">
        <v>7372</v>
      </c>
      <c r="E376" s="88">
        <v>2</v>
      </c>
      <c r="F376" s="2">
        <v>3</v>
      </c>
      <c r="G376" s="2" t="s">
        <v>16</v>
      </c>
      <c r="H376" s="1" t="s">
        <v>3875</v>
      </c>
      <c r="I376" s="1" t="s">
        <v>11</v>
      </c>
      <c r="J376" s="1" t="s">
        <v>7371</v>
      </c>
      <c r="K376" s="1" t="s">
        <v>7095</v>
      </c>
      <c r="L376" s="1" t="s">
        <v>1614</v>
      </c>
      <c r="M376" s="1"/>
      <c r="N376" s="1" t="s">
        <v>1005</v>
      </c>
      <c r="O376" s="1" t="s">
        <v>74</v>
      </c>
      <c r="P376" s="1" t="s">
        <v>11</v>
      </c>
      <c r="Q376" s="1">
        <v>4510</v>
      </c>
      <c r="R376" s="1" t="s">
        <v>5295</v>
      </c>
      <c r="S376" s="1" t="s">
        <v>1004</v>
      </c>
      <c r="T376" s="1" t="s">
        <v>1005</v>
      </c>
      <c r="V376" s="2" t="s">
        <v>16</v>
      </c>
      <c r="W376" s="2">
        <v>6</v>
      </c>
      <c r="X376" s="27" t="s">
        <v>7007</v>
      </c>
      <c r="Y376" s="2" t="s">
        <v>3019</v>
      </c>
      <c r="AA376" s="2" t="s">
        <v>3019</v>
      </c>
      <c r="AB376" s="2" t="s">
        <v>3019</v>
      </c>
      <c r="AC376" s="1" t="s">
        <v>3019</v>
      </c>
      <c r="AD376" s="1" t="s">
        <v>3019</v>
      </c>
      <c r="AE376" s="1" t="s">
        <v>3019</v>
      </c>
      <c r="AF376" s="1" t="s">
        <v>3019</v>
      </c>
      <c r="AH376" s="1" t="s">
        <v>3019</v>
      </c>
    </row>
    <row r="377" spans="1:34">
      <c r="A377" s="1">
        <v>4750</v>
      </c>
      <c r="B377" s="1" t="s">
        <v>5478</v>
      </c>
      <c r="C377" s="2" t="str">
        <f>IF(LEN(D377)&gt;0,D377&amp;"-"&amp;IF(E377&lt;10,"0","")&amp;E377,"")</f>
        <v>NC49-03</v>
      </c>
      <c r="D377" s="2" t="s">
        <v>7372</v>
      </c>
      <c r="E377" s="88">
        <v>3</v>
      </c>
      <c r="F377" s="2">
        <v>3</v>
      </c>
      <c r="G377" s="2" t="s">
        <v>21</v>
      </c>
      <c r="H377" s="1" t="s">
        <v>3876</v>
      </c>
      <c r="I377" s="1" t="s">
        <v>11</v>
      </c>
      <c r="J377" s="1" t="s">
        <v>7371</v>
      </c>
      <c r="K377" s="1" t="s">
        <v>7085</v>
      </c>
      <c r="L377" s="1" t="s">
        <v>1614</v>
      </c>
      <c r="M377" s="1"/>
      <c r="N377" s="1" t="s">
        <v>5491</v>
      </c>
      <c r="O377" s="1" t="s">
        <v>78</v>
      </c>
      <c r="P377" s="1" t="s">
        <v>11</v>
      </c>
      <c r="Q377" s="1">
        <v>4520</v>
      </c>
      <c r="R377" s="1" t="s">
        <v>5296</v>
      </c>
      <c r="S377" s="1" t="s">
        <v>743</v>
      </c>
      <c r="T377" s="1" t="s">
        <v>5491</v>
      </c>
      <c r="U377" s="2" t="s">
        <v>5764</v>
      </c>
      <c r="V377" s="2" t="s">
        <v>21</v>
      </c>
      <c r="W377" s="2">
        <v>6</v>
      </c>
      <c r="X377" s="27" t="s">
        <v>7008</v>
      </c>
      <c r="Y377" s="2" t="s">
        <v>3019</v>
      </c>
      <c r="AA377" s="2" t="s">
        <v>3019</v>
      </c>
      <c r="AB377" s="2" t="s">
        <v>3019</v>
      </c>
      <c r="AC377" s="1" t="s">
        <v>3019</v>
      </c>
      <c r="AD377" s="1" t="s">
        <v>3019</v>
      </c>
      <c r="AE377" s="1" t="s">
        <v>3019</v>
      </c>
      <c r="AF377" s="1" t="s">
        <v>3019</v>
      </c>
      <c r="AH377" s="1" t="s">
        <v>3019</v>
      </c>
    </row>
    <row r="378" spans="1:34">
      <c r="A378" s="1">
        <v>4760</v>
      </c>
      <c r="B378" s="1" t="s">
        <v>5478</v>
      </c>
      <c r="C378" s="2" t="str">
        <f>IF(LEN(D378)&gt;0,D378&amp;"-"&amp;IF(E378&lt;10,"0","")&amp;E378,"")</f>
        <v>NC49-04</v>
      </c>
      <c r="D378" s="2" t="s">
        <v>7372</v>
      </c>
      <c r="E378" s="88">
        <v>4</v>
      </c>
      <c r="F378" s="2">
        <v>3</v>
      </c>
      <c r="G378" s="2" t="s">
        <v>21</v>
      </c>
      <c r="H378" s="1" t="s">
        <v>3877</v>
      </c>
      <c r="I378" s="1" t="s">
        <v>11</v>
      </c>
      <c r="J378" s="1" t="s">
        <v>7371</v>
      </c>
      <c r="K378" s="1" t="s">
        <v>7086</v>
      </c>
      <c r="L378" s="1" t="s">
        <v>1614</v>
      </c>
      <c r="M378" s="1"/>
      <c r="N378" s="1" t="s">
        <v>5492</v>
      </c>
      <c r="O378" s="1" t="s">
        <v>304</v>
      </c>
      <c r="P378" s="1" t="s">
        <v>11</v>
      </c>
      <c r="Q378" s="1">
        <v>4530</v>
      </c>
      <c r="R378" s="1" t="s">
        <v>5297</v>
      </c>
      <c r="S378" s="1" t="s">
        <v>744</v>
      </c>
      <c r="T378" s="1" t="s">
        <v>5492</v>
      </c>
      <c r="U378" s="2" t="s">
        <v>5764</v>
      </c>
      <c r="V378" s="2" t="s">
        <v>21</v>
      </c>
      <c r="W378" s="2">
        <v>6</v>
      </c>
      <c r="X378" s="27" t="s">
        <v>7009</v>
      </c>
      <c r="Y378" s="2" t="s">
        <v>3019</v>
      </c>
      <c r="AA378" s="2" t="s">
        <v>3019</v>
      </c>
      <c r="AB378" s="2" t="s">
        <v>3019</v>
      </c>
      <c r="AC378" s="1" t="s">
        <v>3019</v>
      </c>
      <c r="AD378" s="1" t="s">
        <v>3019</v>
      </c>
      <c r="AE378" s="1" t="s">
        <v>3019</v>
      </c>
      <c r="AF378" s="1" t="s">
        <v>3019</v>
      </c>
      <c r="AH378" s="1" t="s">
        <v>3019</v>
      </c>
    </row>
    <row r="379" spans="1:34">
      <c r="A379" s="1">
        <v>4770</v>
      </c>
      <c r="B379" s="1" t="s">
        <v>5478</v>
      </c>
      <c r="C379" s="2" t="str">
        <f>IF(LEN(D379)&gt;0,D379&amp;"-"&amp;IF(E379&lt;10,"0","")&amp;E379,"")</f>
        <v>NC49-05</v>
      </c>
      <c r="D379" s="2" t="s">
        <v>7372</v>
      </c>
      <c r="E379" s="88">
        <v>5</v>
      </c>
      <c r="F379" s="2">
        <v>3</v>
      </c>
      <c r="G379" s="2" t="s">
        <v>21</v>
      </c>
      <c r="H379" s="1" t="s">
        <v>3878</v>
      </c>
      <c r="I379" s="1" t="s">
        <v>11</v>
      </c>
      <c r="J379" s="1" t="s">
        <v>7371</v>
      </c>
      <c r="K379" s="1" t="s">
        <v>7087</v>
      </c>
      <c r="L379" s="1" t="s">
        <v>1614</v>
      </c>
      <c r="M379" s="1"/>
      <c r="N379" s="1" t="s">
        <v>5493</v>
      </c>
      <c r="O379" s="1" t="s">
        <v>84</v>
      </c>
      <c r="P379" s="1" t="s">
        <v>11</v>
      </c>
      <c r="Q379" s="1">
        <v>4540</v>
      </c>
      <c r="R379" s="1" t="s">
        <v>5298</v>
      </c>
      <c r="S379" s="1" t="s">
        <v>745</v>
      </c>
      <c r="T379" s="1" t="s">
        <v>5493</v>
      </c>
      <c r="U379" s="2" t="s">
        <v>5764</v>
      </c>
      <c r="V379" s="2" t="s">
        <v>21</v>
      </c>
      <c r="W379" s="2">
        <v>6</v>
      </c>
      <c r="X379" s="27" t="s">
        <v>7010</v>
      </c>
      <c r="Y379" s="2" t="s">
        <v>3019</v>
      </c>
      <c r="AA379" s="2" t="s">
        <v>3019</v>
      </c>
      <c r="AB379" s="2" t="s">
        <v>3019</v>
      </c>
      <c r="AC379" s="1" t="s">
        <v>3019</v>
      </c>
      <c r="AD379" s="1" t="s">
        <v>3019</v>
      </c>
      <c r="AE379" s="1" t="s">
        <v>3019</v>
      </c>
      <c r="AF379" s="1" t="s">
        <v>3019</v>
      </c>
      <c r="AH379" s="1" t="s">
        <v>3019</v>
      </c>
    </row>
    <row r="380" spans="1:34">
      <c r="A380" s="1">
        <v>4780</v>
      </c>
      <c r="B380" s="1" t="s">
        <v>5478</v>
      </c>
      <c r="C380" s="2" t="str">
        <f>IF(LEN(D380)&gt;0,D380&amp;"-"&amp;IF(E380&lt;10,"0","")&amp;E380,"")</f>
        <v>NC39-NC50</v>
      </c>
      <c r="D380" s="2" t="s">
        <v>7353</v>
      </c>
      <c r="E380" s="88" t="s">
        <v>7373</v>
      </c>
      <c r="F380" s="2">
        <v>2</v>
      </c>
      <c r="G380" s="2" t="s">
        <v>16</v>
      </c>
      <c r="H380" s="1" t="s">
        <v>2114</v>
      </c>
      <c r="I380" s="1" t="s">
        <v>19</v>
      </c>
      <c r="J380" s="1" t="s">
        <v>7231</v>
      </c>
      <c r="K380" s="1" t="s">
        <v>7199</v>
      </c>
      <c r="L380" s="1" t="s">
        <v>5780</v>
      </c>
      <c r="M380" s="1" t="s">
        <v>7430</v>
      </c>
      <c r="N380" s="1" t="s">
        <v>5112</v>
      </c>
      <c r="O380" s="1" t="s">
        <v>717</v>
      </c>
      <c r="P380" s="1" t="s">
        <v>19</v>
      </c>
      <c r="Q380" s="1">
        <v>4550</v>
      </c>
      <c r="R380" s="1" t="s">
        <v>1552</v>
      </c>
      <c r="S380" s="1" t="s">
        <v>4263</v>
      </c>
      <c r="T380" s="1" t="s">
        <v>4264</v>
      </c>
      <c r="V380" s="2" t="s">
        <v>16</v>
      </c>
      <c r="W380" s="2">
        <v>5</v>
      </c>
      <c r="X380" s="27" t="s">
        <v>6684</v>
      </c>
      <c r="Y380" s="2">
        <v>2130</v>
      </c>
      <c r="Z380" s="1" t="s">
        <v>1402</v>
      </c>
      <c r="AA380" s="2" t="s">
        <v>16</v>
      </c>
      <c r="AB380" s="2">
        <v>1</v>
      </c>
      <c r="AC380" s="1" t="s">
        <v>1403</v>
      </c>
      <c r="AD380" s="1" t="s">
        <v>2114</v>
      </c>
      <c r="AE380" s="1" t="s">
        <v>1404</v>
      </c>
      <c r="AF380" s="1" t="s">
        <v>2115</v>
      </c>
      <c r="AH380" s="1" t="s">
        <v>4005</v>
      </c>
    </row>
    <row r="381" spans="1:34">
      <c r="A381" s="1">
        <v>4790</v>
      </c>
      <c r="B381" s="1" t="s">
        <v>5478</v>
      </c>
      <c r="C381" s="2" t="str">
        <f>IF(LEN(D381)&gt;0,D381&amp;"-"&amp;IF(E381&lt;10,"0","")&amp;E381,"")</f>
        <v>NC50-01</v>
      </c>
      <c r="D381" s="2" t="s">
        <v>7373</v>
      </c>
      <c r="E381" s="88">
        <v>1</v>
      </c>
      <c r="F381" s="2">
        <v>3</v>
      </c>
      <c r="G381" s="2" t="s">
        <v>16</v>
      </c>
      <c r="H381" s="1" t="s">
        <v>737</v>
      </c>
      <c r="I381" s="1" t="s">
        <v>11</v>
      </c>
      <c r="J381" s="1" t="s">
        <v>7430</v>
      </c>
      <c r="K381" s="1" t="s">
        <v>7200</v>
      </c>
      <c r="L381" s="1" t="s">
        <v>1598</v>
      </c>
      <c r="M381" s="1"/>
      <c r="N381" s="1" t="s">
        <v>738</v>
      </c>
      <c r="O381" s="1" t="s">
        <v>302</v>
      </c>
      <c r="P381" s="1" t="s">
        <v>11</v>
      </c>
      <c r="Q381" s="1">
        <v>4560</v>
      </c>
      <c r="R381" s="1" t="s">
        <v>5292</v>
      </c>
      <c r="S381" s="1" t="s">
        <v>737</v>
      </c>
      <c r="T381" s="1" t="s">
        <v>738</v>
      </c>
      <c r="V381" s="2" t="s">
        <v>16</v>
      </c>
      <c r="W381" s="2">
        <v>6</v>
      </c>
      <c r="X381" s="27" t="s">
        <v>6685</v>
      </c>
      <c r="Y381" s="2">
        <v>2140</v>
      </c>
      <c r="Z381" s="1" t="s">
        <v>1423</v>
      </c>
      <c r="AA381" s="2" t="s">
        <v>16</v>
      </c>
      <c r="AB381" s="2">
        <v>2</v>
      </c>
      <c r="AC381" s="1" t="s">
        <v>2133</v>
      </c>
      <c r="AD381" s="1" t="s">
        <v>2134</v>
      </c>
      <c r="AE381" s="1" t="s">
        <v>1424</v>
      </c>
      <c r="AF381" s="1" t="s">
        <v>2135</v>
      </c>
      <c r="AH381" s="1" t="s">
        <v>4014</v>
      </c>
    </row>
    <row r="382" spans="1:34">
      <c r="A382" s="1">
        <v>4800</v>
      </c>
      <c r="B382" s="1" t="s">
        <v>5478</v>
      </c>
      <c r="C382" s="2" t="str">
        <f>IF(LEN(D382)&gt;0,D382&amp;"-"&amp;IF(E382&lt;10,"0","")&amp;E382,"")</f>
        <v>NC50-02</v>
      </c>
      <c r="D382" s="2" t="s">
        <v>7373</v>
      </c>
      <c r="E382" s="88">
        <v>2</v>
      </c>
      <c r="F382" s="2">
        <v>3</v>
      </c>
      <c r="G382" s="2" t="s">
        <v>16</v>
      </c>
      <c r="H382" s="1" t="s">
        <v>718</v>
      </c>
      <c r="I382" s="1" t="s">
        <v>11</v>
      </c>
      <c r="J382" s="1" t="s">
        <v>7430</v>
      </c>
      <c r="K382" s="1" t="s">
        <v>1074</v>
      </c>
      <c r="L382" s="1" t="s">
        <v>1590</v>
      </c>
      <c r="M382" s="1"/>
      <c r="N382" s="1" t="s">
        <v>719</v>
      </c>
      <c r="O382" s="1" t="s">
        <v>104</v>
      </c>
      <c r="P382" s="1" t="s">
        <v>11</v>
      </c>
      <c r="Q382" s="1">
        <v>4570</v>
      </c>
      <c r="R382" s="1" t="s">
        <v>1425</v>
      </c>
      <c r="S382" s="1" t="s">
        <v>718</v>
      </c>
      <c r="T382" s="1" t="s">
        <v>719</v>
      </c>
      <c r="V382" s="2" t="s">
        <v>16</v>
      </c>
      <c r="W382" s="2">
        <v>6</v>
      </c>
      <c r="X382" s="27" t="s">
        <v>6686</v>
      </c>
      <c r="Y382" s="2">
        <v>2150</v>
      </c>
      <c r="Z382" s="1" t="s">
        <v>3145</v>
      </c>
      <c r="AA382" s="2" t="s">
        <v>16</v>
      </c>
      <c r="AB382" s="2">
        <v>2</v>
      </c>
      <c r="AC382" s="1" t="s">
        <v>2124</v>
      </c>
      <c r="AD382" s="1" t="s">
        <v>2125</v>
      </c>
      <c r="AE382" s="1" t="s">
        <v>2126</v>
      </c>
      <c r="AF382" s="1" t="s">
        <v>2127</v>
      </c>
      <c r="AH382" s="1" t="s">
        <v>4006</v>
      </c>
    </row>
    <row r="383" spans="1:34">
      <c r="A383" s="1">
        <v>4810</v>
      </c>
      <c r="B383" s="1" t="s">
        <v>5478</v>
      </c>
      <c r="C383" s="2" t="str">
        <f>IF(LEN(D383)&gt;0,D383&amp;"-"&amp;IF(E383&lt;10,"0","")&amp;E383,"")</f>
        <v>NC50-03</v>
      </c>
      <c r="D383" s="2" t="s">
        <v>7373</v>
      </c>
      <c r="E383" s="88">
        <v>3</v>
      </c>
      <c r="F383" s="2">
        <v>3</v>
      </c>
      <c r="G383" s="2" t="s">
        <v>3894</v>
      </c>
      <c r="H383" s="1" t="s">
        <v>7291</v>
      </c>
      <c r="I383" s="1" t="s">
        <v>11</v>
      </c>
      <c r="J383" s="1" t="s">
        <v>7430</v>
      </c>
      <c r="K383" s="1" t="s">
        <v>7106</v>
      </c>
      <c r="L383" s="1" t="s">
        <v>1614</v>
      </c>
      <c r="M383" s="1"/>
      <c r="N383" s="1" t="s">
        <v>5367</v>
      </c>
      <c r="Q383" s="1" t="s">
        <v>3019</v>
      </c>
      <c r="Y383" s="2">
        <v>2160</v>
      </c>
      <c r="Z383" s="1" t="s">
        <v>5382</v>
      </c>
      <c r="AA383" s="2" t="s">
        <v>16</v>
      </c>
      <c r="AB383" s="2">
        <v>2</v>
      </c>
      <c r="AC383" s="1" t="s">
        <v>2129</v>
      </c>
      <c r="AD383" s="1" t="s">
        <v>1804</v>
      </c>
      <c r="AE383" s="1" t="s">
        <v>2130</v>
      </c>
      <c r="AF383" s="1" t="s">
        <v>2131</v>
      </c>
      <c r="AH383" s="1" t="s">
        <v>4960</v>
      </c>
    </row>
    <row r="384" spans="1:34">
      <c r="A384" s="1">
        <v>4820</v>
      </c>
      <c r="B384" s="1" t="s">
        <v>5478</v>
      </c>
      <c r="C384" s="2" t="str">
        <f>IF(LEN(D384)&gt;0,D384&amp;"-"&amp;IF(E384&lt;10,"0","")&amp;E384,"")</f>
        <v>NC50-04</v>
      </c>
      <c r="D384" s="2" t="s">
        <v>7373</v>
      </c>
      <c r="E384" s="88">
        <v>4</v>
      </c>
      <c r="F384" s="2">
        <v>3</v>
      </c>
      <c r="G384" s="2" t="s">
        <v>16</v>
      </c>
      <c r="H384" s="1" t="s">
        <v>720</v>
      </c>
      <c r="I384" s="1" t="s">
        <v>11</v>
      </c>
      <c r="J384" s="1" t="s">
        <v>7430</v>
      </c>
      <c r="K384" s="1" t="s">
        <v>7107</v>
      </c>
      <c r="L384" s="1" t="s">
        <v>1590</v>
      </c>
      <c r="M384" s="1"/>
      <c r="N384" s="1" t="s">
        <v>721</v>
      </c>
      <c r="O384" s="1" t="s">
        <v>107</v>
      </c>
      <c r="P384" s="1" t="s">
        <v>11</v>
      </c>
      <c r="Q384" s="1">
        <v>4580</v>
      </c>
      <c r="R384" s="1" t="s">
        <v>1429</v>
      </c>
      <c r="S384" s="1" t="s">
        <v>720</v>
      </c>
      <c r="T384" s="1" t="s">
        <v>721</v>
      </c>
      <c r="V384" s="2" t="s">
        <v>16</v>
      </c>
      <c r="W384" s="2">
        <v>6</v>
      </c>
      <c r="X384" s="27" t="s">
        <v>7011</v>
      </c>
      <c r="Y384" s="2" t="s">
        <v>3019</v>
      </c>
      <c r="AA384" s="2" t="s">
        <v>3019</v>
      </c>
      <c r="AB384" s="2" t="s">
        <v>3019</v>
      </c>
      <c r="AC384" s="1" t="s">
        <v>3019</v>
      </c>
      <c r="AD384" s="1" t="s">
        <v>3019</v>
      </c>
      <c r="AE384" s="1" t="s">
        <v>3019</v>
      </c>
      <c r="AF384" s="1" t="s">
        <v>3019</v>
      </c>
      <c r="AH384" s="1" t="s">
        <v>3019</v>
      </c>
    </row>
    <row r="385" spans="1:34">
      <c r="A385" s="1">
        <v>4830</v>
      </c>
      <c r="B385" s="1" t="s">
        <v>5478</v>
      </c>
      <c r="C385" s="2" t="str">
        <f>IF(LEN(D385)&gt;0,D385&amp;"-"&amp;IF(E385&lt;10,"0","")&amp;E385,"")</f>
        <v>NC50-05</v>
      </c>
      <c r="D385" s="2" t="s">
        <v>7373</v>
      </c>
      <c r="E385" s="88">
        <v>5</v>
      </c>
      <c r="F385" s="2">
        <v>3</v>
      </c>
      <c r="G385" s="2" t="s">
        <v>3894</v>
      </c>
      <c r="H385" s="1" t="s">
        <v>7292</v>
      </c>
      <c r="I385" s="1" t="s">
        <v>11</v>
      </c>
      <c r="J385" s="1" t="s">
        <v>7430</v>
      </c>
      <c r="K385" s="1" t="s">
        <v>7108</v>
      </c>
      <c r="L385" s="1" t="s">
        <v>1614</v>
      </c>
      <c r="M385" s="1"/>
      <c r="N385" s="1" t="s">
        <v>5367</v>
      </c>
      <c r="Q385" s="1" t="s">
        <v>3019</v>
      </c>
      <c r="Y385" s="2" t="s">
        <v>3019</v>
      </c>
      <c r="AA385" s="2" t="s">
        <v>3019</v>
      </c>
      <c r="AB385" s="2" t="s">
        <v>3019</v>
      </c>
      <c r="AC385" s="1" t="s">
        <v>3019</v>
      </c>
      <c r="AD385" s="1" t="s">
        <v>3019</v>
      </c>
      <c r="AE385" s="1" t="s">
        <v>3019</v>
      </c>
      <c r="AF385" s="1" t="s">
        <v>3019</v>
      </c>
      <c r="AH385" s="1" t="s">
        <v>3019</v>
      </c>
    </row>
    <row r="386" spans="1:34">
      <c r="A386" s="1">
        <v>4840</v>
      </c>
      <c r="B386" s="1" t="s">
        <v>5478</v>
      </c>
      <c r="C386" s="2" t="str">
        <f>IF(LEN(D386)&gt;0,D386&amp;"-"&amp;IF(E386&lt;10,"0","")&amp;E386,"")</f>
        <v>NC50-06</v>
      </c>
      <c r="D386" s="2" t="s">
        <v>7373</v>
      </c>
      <c r="E386" s="88">
        <v>6</v>
      </c>
      <c r="F386" s="2">
        <v>3</v>
      </c>
      <c r="G386" s="2" t="s">
        <v>16</v>
      </c>
      <c r="H386" s="1" t="s">
        <v>722</v>
      </c>
      <c r="I386" s="1" t="s">
        <v>11</v>
      </c>
      <c r="J386" s="1" t="s">
        <v>7430</v>
      </c>
      <c r="K386" s="1" t="s">
        <v>7084</v>
      </c>
      <c r="L386" s="1" t="s">
        <v>1653</v>
      </c>
      <c r="M386" s="1"/>
      <c r="N386" s="1" t="s">
        <v>723</v>
      </c>
      <c r="O386" s="1" t="s">
        <v>110</v>
      </c>
      <c r="P386" s="1" t="s">
        <v>11</v>
      </c>
      <c r="Q386" s="1">
        <v>4590</v>
      </c>
      <c r="R386" s="1" t="s">
        <v>1430</v>
      </c>
      <c r="S386" s="1" t="s">
        <v>722</v>
      </c>
      <c r="T386" s="1" t="s">
        <v>723</v>
      </c>
      <c r="V386" s="2" t="s">
        <v>16</v>
      </c>
      <c r="W386" s="2">
        <v>6</v>
      </c>
      <c r="X386" s="27" t="s">
        <v>6687</v>
      </c>
      <c r="Y386" s="2">
        <v>2250</v>
      </c>
      <c r="Z386" s="1" t="s">
        <v>1408</v>
      </c>
      <c r="AA386" s="2" t="s">
        <v>16</v>
      </c>
      <c r="AB386" s="2">
        <v>2</v>
      </c>
      <c r="AC386" s="1" t="s">
        <v>2121</v>
      </c>
      <c r="AD386" s="1" t="s">
        <v>722</v>
      </c>
      <c r="AE386" s="1" t="s">
        <v>1409</v>
      </c>
      <c r="AF386" s="1" t="s">
        <v>2122</v>
      </c>
      <c r="AH386" s="1" t="s">
        <v>4007</v>
      </c>
    </row>
    <row r="387" spans="1:34">
      <c r="A387" s="1">
        <v>4850</v>
      </c>
      <c r="B387" s="1" t="s">
        <v>5478</v>
      </c>
      <c r="C387" s="2" t="str">
        <f>IF(LEN(D387)&gt;0,D387&amp;"-"&amp;IF(E387&lt;10,"0","")&amp;E387,"")</f>
        <v>NC50-NC51</v>
      </c>
      <c r="D387" s="2" t="s">
        <v>7373</v>
      </c>
      <c r="E387" s="88" t="s">
        <v>7375</v>
      </c>
      <c r="F387" s="2">
        <v>3</v>
      </c>
      <c r="G387" s="2" t="s">
        <v>16</v>
      </c>
      <c r="H387" s="1" t="s">
        <v>2155</v>
      </c>
      <c r="I387" s="1" t="s">
        <v>19</v>
      </c>
      <c r="J387" s="1" t="s">
        <v>7430</v>
      </c>
      <c r="K387" s="1" t="s">
        <v>7116</v>
      </c>
      <c r="L387" s="1" t="s">
        <v>5780</v>
      </c>
      <c r="M387" s="1" t="s">
        <v>7374</v>
      </c>
      <c r="N387" s="1" t="s">
        <v>5113</v>
      </c>
      <c r="O387" s="1" t="s">
        <v>129</v>
      </c>
      <c r="P387" s="1" t="s">
        <v>19</v>
      </c>
      <c r="Q387" s="1">
        <v>4600</v>
      </c>
      <c r="R387" s="1" t="s">
        <v>5287</v>
      </c>
      <c r="S387" s="1" t="s">
        <v>724</v>
      </c>
      <c r="T387" s="1" t="s">
        <v>725</v>
      </c>
      <c r="V387" s="2" t="s">
        <v>16</v>
      </c>
      <c r="W387" s="2">
        <v>6</v>
      </c>
      <c r="X387" s="27" t="s">
        <v>6688</v>
      </c>
      <c r="Y387" s="2">
        <v>2170</v>
      </c>
      <c r="Z387" s="1" t="s">
        <v>1410</v>
      </c>
      <c r="AA387" s="2" t="s">
        <v>16</v>
      </c>
      <c r="AB387" s="2">
        <v>2</v>
      </c>
      <c r="AC387" s="1" t="s">
        <v>2154</v>
      </c>
      <c r="AD387" s="1" t="s">
        <v>2155</v>
      </c>
      <c r="AE387" s="1" t="s">
        <v>1411</v>
      </c>
      <c r="AF387" s="1" t="s">
        <v>2156</v>
      </c>
      <c r="AH387" s="1" t="s">
        <v>4008</v>
      </c>
    </row>
    <row r="388" spans="1:34">
      <c r="A388" s="1">
        <v>4860</v>
      </c>
      <c r="B388" s="1" t="s">
        <v>5478</v>
      </c>
      <c r="C388" s="2" t="str">
        <f>IF(LEN(D388)&gt;0,D388&amp;"-"&amp;IF(E388&lt;10,"0","")&amp;E388,"")</f>
        <v>NC51-01</v>
      </c>
      <c r="D388" s="2" t="s">
        <v>7375</v>
      </c>
      <c r="E388" s="88">
        <v>1</v>
      </c>
      <c r="F388" s="2">
        <v>4</v>
      </c>
      <c r="G388" s="2" t="s">
        <v>16</v>
      </c>
      <c r="H388" s="1" t="s">
        <v>726</v>
      </c>
      <c r="I388" s="1" t="s">
        <v>11</v>
      </c>
      <c r="J388" s="1" t="s">
        <v>7374</v>
      </c>
      <c r="K388" s="1" t="s">
        <v>7117</v>
      </c>
      <c r="L388" s="1" t="s">
        <v>1614</v>
      </c>
      <c r="M388" s="1"/>
      <c r="N388" s="1" t="s">
        <v>727</v>
      </c>
      <c r="O388" s="1" t="s">
        <v>130</v>
      </c>
      <c r="P388" s="1" t="s">
        <v>11</v>
      </c>
      <c r="Q388" s="1">
        <v>4610</v>
      </c>
      <c r="R388" s="1" t="s">
        <v>1431</v>
      </c>
      <c r="S388" s="1" t="s">
        <v>726</v>
      </c>
      <c r="T388" s="1" t="s">
        <v>727</v>
      </c>
      <c r="V388" s="2" t="s">
        <v>16</v>
      </c>
      <c r="W388" s="2">
        <v>7</v>
      </c>
      <c r="X388" s="27" t="s">
        <v>6689</v>
      </c>
      <c r="Y388" s="2">
        <v>2210</v>
      </c>
      <c r="Z388" s="1" t="s">
        <v>1413</v>
      </c>
      <c r="AA388" s="2" t="s">
        <v>16</v>
      </c>
      <c r="AB388" s="2">
        <v>3</v>
      </c>
      <c r="AC388" s="1" t="s">
        <v>2179</v>
      </c>
      <c r="AD388" s="1" t="s">
        <v>726</v>
      </c>
      <c r="AE388" s="1" t="s">
        <v>1175</v>
      </c>
      <c r="AF388" s="1" t="s">
        <v>2180</v>
      </c>
      <c r="AH388" s="1" t="s">
        <v>4009</v>
      </c>
    </row>
    <row r="389" spans="1:34">
      <c r="A389" s="1">
        <v>4870</v>
      </c>
      <c r="B389" s="1" t="s">
        <v>5478</v>
      </c>
      <c r="C389" s="2" t="str">
        <f>IF(LEN(D389)&gt;0,D389&amp;"-"&amp;IF(E389&lt;10,"0","")&amp;E389,"")</f>
        <v>NC51-02</v>
      </c>
      <c r="D389" s="2" t="s">
        <v>7375</v>
      </c>
      <c r="E389" s="88">
        <v>2</v>
      </c>
      <c r="F389" s="2">
        <v>4</v>
      </c>
      <c r="G389" s="2" t="s">
        <v>16</v>
      </c>
      <c r="H389" s="1" t="s">
        <v>728</v>
      </c>
      <c r="I389" s="1" t="s">
        <v>11</v>
      </c>
      <c r="J389" s="1" t="s">
        <v>7374</v>
      </c>
      <c r="K389" s="1" t="s">
        <v>7118</v>
      </c>
      <c r="L389" s="1" t="s">
        <v>1653</v>
      </c>
      <c r="M389" s="1"/>
      <c r="N389" s="1" t="s">
        <v>729</v>
      </c>
      <c r="O389" s="1" t="s">
        <v>131</v>
      </c>
      <c r="P389" s="1" t="s">
        <v>11</v>
      </c>
      <c r="Q389" s="1">
        <v>4620</v>
      </c>
      <c r="R389" s="1" t="s">
        <v>1432</v>
      </c>
      <c r="S389" s="1" t="s">
        <v>728</v>
      </c>
      <c r="T389" s="1" t="s">
        <v>729</v>
      </c>
      <c r="V389" s="2" t="s">
        <v>16</v>
      </c>
      <c r="W389" s="2">
        <v>7</v>
      </c>
      <c r="X389" s="27" t="s">
        <v>6690</v>
      </c>
      <c r="Y389" s="2">
        <v>2180</v>
      </c>
      <c r="Z389" s="1" t="s">
        <v>1415</v>
      </c>
      <c r="AA389" s="2" t="s">
        <v>16</v>
      </c>
      <c r="AB389" s="2">
        <v>3</v>
      </c>
      <c r="AC389" s="1" t="s">
        <v>2159</v>
      </c>
      <c r="AD389" s="1" t="s">
        <v>2160</v>
      </c>
      <c r="AE389" s="1" t="s">
        <v>1178</v>
      </c>
      <c r="AF389" s="1" t="s">
        <v>2161</v>
      </c>
      <c r="AH389" s="1" t="s">
        <v>4010</v>
      </c>
    </row>
    <row r="390" spans="1:34">
      <c r="A390" s="1">
        <v>4880</v>
      </c>
      <c r="B390" s="1" t="s">
        <v>5478</v>
      </c>
      <c r="C390" s="2" t="str">
        <f>IF(LEN(D390)&gt;0,D390&amp;"-"&amp;IF(E390&lt;10,"0","")&amp;E390,"")</f>
        <v>NC51-03</v>
      </c>
      <c r="D390" s="2" t="s">
        <v>7375</v>
      </c>
      <c r="E390" s="88">
        <v>3</v>
      </c>
      <c r="F390" s="2">
        <v>4</v>
      </c>
      <c r="G390" s="2" t="s">
        <v>16</v>
      </c>
      <c r="H390" s="1" t="s">
        <v>730</v>
      </c>
      <c r="I390" s="1" t="s">
        <v>11</v>
      </c>
      <c r="J390" s="1" t="s">
        <v>7374</v>
      </c>
      <c r="K390" s="1" t="s">
        <v>7119</v>
      </c>
      <c r="L390" s="1" t="s">
        <v>1653</v>
      </c>
      <c r="M390" s="1"/>
      <c r="N390" s="1" t="s">
        <v>731</v>
      </c>
      <c r="O390" s="1" t="s">
        <v>132</v>
      </c>
      <c r="P390" s="1" t="s">
        <v>11</v>
      </c>
      <c r="Q390" s="1">
        <v>4630</v>
      </c>
      <c r="R390" s="1" t="s">
        <v>5288</v>
      </c>
      <c r="S390" s="1" t="s">
        <v>730</v>
      </c>
      <c r="T390" s="1" t="s">
        <v>731</v>
      </c>
      <c r="V390" s="2" t="s">
        <v>16</v>
      </c>
      <c r="W390" s="2">
        <v>7</v>
      </c>
      <c r="X390" s="27" t="s">
        <v>6691</v>
      </c>
      <c r="Y390" s="2">
        <v>2190</v>
      </c>
      <c r="Z390" s="1" t="s">
        <v>1417</v>
      </c>
      <c r="AA390" s="2" t="s">
        <v>16</v>
      </c>
      <c r="AB390" s="2">
        <v>3</v>
      </c>
      <c r="AC390" s="1" t="s">
        <v>2164</v>
      </c>
      <c r="AD390" s="1" t="s">
        <v>2165</v>
      </c>
      <c r="AE390" s="1" t="s">
        <v>1181</v>
      </c>
      <c r="AF390" s="1" t="s">
        <v>2166</v>
      </c>
      <c r="AH390" s="1" t="s">
        <v>4011</v>
      </c>
    </row>
    <row r="391" spans="1:34">
      <c r="A391" s="1">
        <v>4890</v>
      </c>
      <c r="B391" s="1" t="s">
        <v>5478</v>
      </c>
      <c r="C391" s="2" t="str">
        <f>IF(LEN(D391)&gt;0,D391&amp;"-"&amp;IF(E391&lt;10,"0","")&amp;E391,"")</f>
        <v>NC51-04</v>
      </c>
      <c r="D391" s="2" t="s">
        <v>7375</v>
      </c>
      <c r="E391" s="88">
        <v>4</v>
      </c>
      <c r="F391" s="2">
        <v>4</v>
      </c>
      <c r="G391" s="2" t="s">
        <v>16</v>
      </c>
      <c r="H391" s="1" t="s">
        <v>732</v>
      </c>
      <c r="I391" s="1" t="s">
        <v>11</v>
      </c>
      <c r="J391" s="1" t="s">
        <v>7374</v>
      </c>
      <c r="K391" s="1" t="s">
        <v>7120</v>
      </c>
      <c r="L391" s="1" t="s">
        <v>1653</v>
      </c>
      <c r="M391" s="1"/>
      <c r="N391" s="1" t="s">
        <v>733</v>
      </c>
      <c r="O391" s="1" t="s">
        <v>134</v>
      </c>
      <c r="P391" s="1" t="s">
        <v>11</v>
      </c>
      <c r="Q391" s="1">
        <v>4640</v>
      </c>
      <c r="R391" s="1" t="s">
        <v>5289</v>
      </c>
      <c r="S391" s="1" t="s">
        <v>732</v>
      </c>
      <c r="T391" s="1" t="s">
        <v>733</v>
      </c>
      <c r="V391" s="2" t="s">
        <v>16</v>
      </c>
      <c r="W391" s="2">
        <v>7</v>
      </c>
      <c r="X391" s="27" t="s">
        <v>6692</v>
      </c>
      <c r="Y391" s="2">
        <v>2230</v>
      </c>
      <c r="Z391" s="1" t="s">
        <v>1419</v>
      </c>
      <c r="AA391" s="2" t="s">
        <v>16</v>
      </c>
      <c r="AB391" s="2">
        <v>3</v>
      </c>
      <c r="AC391" s="1" t="s">
        <v>2169</v>
      </c>
      <c r="AD391" s="1" t="s">
        <v>2170</v>
      </c>
      <c r="AE391" s="1" t="s">
        <v>1181</v>
      </c>
      <c r="AF391" s="1" t="s">
        <v>2171</v>
      </c>
      <c r="AH391" s="1" t="s">
        <v>4012</v>
      </c>
    </row>
    <row r="392" spans="1:34">
      <c r="A392" s="1">
        <v>4900</v>
      </c>
      <c r="B392" s="1" t="s">
        <v>5478</v>
      </c>
      <c r="C392" s="2" t="str">
        <f>IF(LEN(D392)&gt;0,D392&amp;"-"&amp;IF(E392&lt;10,"0","")&amp;E392,"")</f>
        <v>NC51-05</v>
      </c>
      <c r="D392" s="2" t="s">
        <v>7375</v>
      </c>
      <c r="E392" s="88">
        <v>5</v>
      </c>
      <c r="F392" s="2">
        <v>4</v>
      </c>
      <c r="G392" s="2" t="s">
        <v>16</v>
      </c>
      <c r="H392" s="1" t="s">
        <v>2175</v>
      </c>
      <c r="I392" s="1" t="s">
        <v>11</v>
      </c>
      <c r="J392" s="1" t="s">
        <v>7374</v>
      </c>
      <c r="K392" s="1" t="s">
        <v>7121</v>
      </c>
      <c r="L392" s="1" t="s">
        <v>1653</v>
      </c>
      <c r="M392" s="1"/>
      <c r="N392" s="1" t="s">
        <v>2177</v>
      </c>
      <c r="Q392" s="1" t="s">
        <v>3019</v>
      </c>
      <c r="Y392" s="2">
        <v>2200</v>
      </c>
      <c r="Z392" s="1" t="s">
        <v>5383</v>
      </c>
      <c r="AA392" s="2" t="s">
        <v>16</v>
      </c>
      <c r="AB392" s="2">
        <v>3</v>
      </c>
      <c r="AC392" s="1" t="s">
        <v>2174</v>
      </c>
      <c r="AD392" s="1" t="s">
        <v>2175</v>
      </c>
      <c r="AE392" s="1" t="s">
        <v>2176</v>
      </c>
      <c r="AF392" s="1" t="s">
        <v>2177</v>
      </c>
      <c r="AH392" s="1" t="s">
        <v>4961</v>
      </c>
    </row>
    <row r="393" spans="1:34">
      <c r="A393" s="1">
        <v>4910</v>
      </c>
      <c r="B393" s="1" t="s">
        <v>5478</v>
      </c>
      <c r="C393" s="2" t="str">
        <f>IF(LEN(D393)&gt;0,D393&amp;"-"&amp;IF(E393&lt;10,"0","")&amp;E393,"")</f>
        <v>NC51-06</v>
      </c>
      <c r="D393" s="2" t="s">
        <v>7375</v>
      </c>
      <c r="E393" s="88">
        <v>6</v>
      </c>
      <c r="F393" s="2">
        <v>4</v>
      </c>
      <c r="G393" s="2" t="s">
        <v>16</v>
      </c>
      <c r="H393" s="1" t="s">
        <v>2183</v>
      </c>
      <c r="I393" s="1" t="s">
        <v>11</v>
      </c>
      <c r="J393" s="1" t="s">
        <v>7374</v>
      </c>
      <c r="K393" s="1" t="s">
        <v>7122</v>
      </c>
      <c r="L393" s="1" t="s">
        <v>1653</v>
      </c>
      <c r="M393" s="1"/>
      <c r="N393" s="1" t="s">
        <v>2184</v>
      </c>
      <c r="Q393" s="1" t="s">
        <v>3019</v>
      </c>
      <c r="Y393" s="2">
        <v>2220</v>
      </c>
      <c r="Z393" s="1" t="s">
        <v>5384</v>
      </c>
      <c r="AA393" s="2" t="s">
        <v>16</v>
      </c>
      <c r="AB393" s="2">
        <v>3</v>
      </c>
      <c r="AC393" s="1" t="s">
        <v>2182</v>
      </c>
      <c r="AD393" s="1" t="s">
        <v>2183</v>
      </c>
      <c r="AE393" s="1" t="s">
        <v>1895</v>
      </c>
      <c r="AF393" s="1" t="s">
        <v>2184</v>
      </c>
      <c r="AH393" s="1" t="s">
        <v>4962</v>
      </c>
    </row>
    <row r="394" spans="1:34">
      <c r="A394" s="1">
        <v>4920</v>
      </c>
      <c r="B394" s="1" t="s">
        <v>5478</v>
      </c>
      <c r="C394" s="2" t="str">
        <f>IF(LEN(D394)&gt;0,D394&amp;"-"&amp;IF(E394&lt;10,"0","")&amp;E394,"")</f>
        <v>NC51-07</v>
      </c>
      <c r="D394" s="2" t="s">
        <v>7375</v>
      </c>
      <c r="E394" s="88">
        <v>7</v>
      </c>
      <c r="F394" s="2">
        <v>4</v>
      </c>
      <c r="G394" s="2" t="s">
        <v>16</v>
      </c>
      <c r="H394" s="1" t="s">
        <v>734</v>
      </c>
      <c r="I394" s="1" t="s">
        <v>11</v>
      </c>
      <c r="J394" s="1" t="s">
        <v>7374</v>
      </c>
      <c r="K394" s="1" t="s">
        <v>7123</v>
      </c>
      <c r="L394" s="1" t="s">
        <v>1614</v>
      </c>
      <c r="M394" s="1"/>
      <c r="N394" s="1" t="s">
        <v>5108</v>
      </c>
      <c r="O394" s="1" t="s">
        <v>136</v>
      </c>
      <c r="P394" s="1" t="s">
        <v>11</v>
      </c>
      <c r="Q394" s="1">
        <v>4650</v>
      </c>
      <c r="R394" s="1" t="s">
        <v>5290</v>
      </c>
      <c r="S394" s="1" t="s">
        <v>734</v>
      </c>
      <c r="T394" s="1" t="s">
        <v>735</v>
      </c>
      <c r="V394" s="2" t="s">
        <v>21</v>
      </c>
      <c r="W394" s="2">
        <v>7</v>
      </c>
      <c r="X394" s="27" t="s">
        <v>6693</v>
      </c>
      <c r="Y394" s="2">
        <v>2240</v>
      </c>
      <c r="Z394" s="1" t="s">
        <v>1421</v>
      </c>
      <c r="AA394" s="2" t="s">
        <v>21</v>
      </c>
      <c r="AB394" s="2">
        <v>3</v>
      </c>
      <c r="AC394" s="1" t="s">
        <v>2186</v>
      </c>
      <c r="AD394" s="1" t="s">
        <v>2187</v>
      </c>
      <c r="AE394" s="1" t="s">
        <v>1186</v>
      </c>
      <c r="AF394" s="1" t="s">
        <v>2188</v>
      </c>
      <c r="AH394" s="1" t="s">
        <v>4013</v>
      </c>
    </row>
    <row r="395" spans="1:34">
      <c r="A395" s="1">
        <v>4930</v>
      </c>
      <c r="B395" s="1" t="s">
        <v>5478</v>
      </c>
      <c r="C395" s="2" t="str">
        <f>IF(LEN(D395)&gt;0,D395&amp;"-"&amp;IF(E395&lt;10,"0","")&amp;E395,"")</f>
        <v/>
      </c>
      <c r="D395" s="2" t="s">
        <v>3019</v>
      </c>
      <c r="E395" s="88" t="s">
        <v>3019</v>
      </c>
      <c r="J395" s="1" t="s">
        <v>3019</v>
      </c>
      <c r="K395" s="1" t="s">
        <v>3019</v>
      </c>
      <c r="L395" s="1" t="s">
        <v>3019</v>
      </c>
      <c r="M395" s="1" t="s">
        <v>3019</v>
      </c>
      <c r="O395" s="1" t="s">
        <v>736</v>
      </c>
      <c r="P395" s="1" t="s">
        <v>19</v>
      </c>
      <c r="Q395" s="1">
        <v>4660</v>
      </c>
      <c r="R395" s="1" t="s">
        <v>5291</v>
      </c>
      <c r="S395" s="1" t="s">
        <v>4269</v>
      </c>
      <c r="T395" s="1" t="s">
        <v>4270</v>
      </c>
      <c r="V395" s="2" t="s">
        <v>16</v>
      </c>
      <c r="W395" s="2">
        <v>5</v>
      </c>
      <c r="X395" s="27" t="s">
        <v>7012</v>
      </c>
      <c r="Y395" s="2" t="s">
        <v>3019</v>
      </c>
      <c r="AA395" s="2" t="s">
        <v>3019</v>
      </c>
      <c r="AB395" s="2" t="s">
        <v>3019</v>
      </c>
      <c r="AC395" s="1" t="s">
        <v>3019</v>
      </c>
      <c r="AD395" s="1" t="s">
        <v>3019</v>
      </c>
      <c r="AE395" s="1" t="s">
        <v>3019</v>
      </c>
      <c r="AF395" s="1" t="s">
        <v>3019</v>
      </c>
      <c r="AH395" s="1" t="s">
        <v>3019</v>
      </c>
    </row>
    <row r="396" spans="1:34">
      <c r="A396" s="1">
        <v>4940</v>
      </c>
      <c r="B396" s="1" t="s">
        <v>5478</v>
      </c>
      <c r="C396" s="2" t="str">
        <f>IF(LEN(D396)&gt;0,D396&amp;"-"&amp;IF(E396&lt;10,"0","")&amp;E396,"")</f>
        <v>NC39-NC52</v>
      </c>
      <c r="D396" s="2" t="s">
        <v>7353</v>
      </c>
      <c r="E396" s="88" t="s">
        <v>7376</v>
      </c>
      <c r="F396" s="2">
        <v>2</v>
      </c>
      <c r="G396" s="2" t="s">
        <v>16</v>
      </c>
      <c r="H396" s="1" t="s">
        <v>6379</v>
      </c>
      <c r="I396" s="1" t="s">
        <v>19</v>
      </c>
      <c r="J396" s="1" t="s">
        <v>7231</v>
      </c>
      <c r="K396" s="1" t="s">
        <v>7201</v>
      </c>
      <c r="L396" s="1" t="s">
        <v>5780</v>
      </c>
      <c r="M396" s="1" t="s">
        <v>7202</v>
      </c>
      <c r="N396" s="1" t="s">
        <v>4358</v>
      </c>
      <c r="O396" s="1" t="s">
        <v>1013</v>
      </c>
      <c r="P396" s="1" t="s">
        <v>19</v>
      </c>
      <c r="Q396" s="1">
        <v>4670</v>
      </c>
      <c r="R396" s="1" t="s">
        <v>5358</v>
      </c>
      <c r="S396" s="1" t="s">
        <v>4357</v>
      </c>
      <c r="T396" s="1" t="s">
        <v>4358</v>
      </c>
      <c r="V396" s="2" t="s">
        <v>16</v>
      </c>
      <c r="W396" s="2">
        <v>5</v>
      </c>
      <c r="X396" s="27" t="s">
        <v>7013</v>
      </c>
      <c r="Y396" s="2" t="s">
        <v>3019</v>
      </c>
    </row>
    <row r="397" spans="1:34">
      <c r="A397" s="1">
        <v>4950</v>
      </c>
      <c r="B397" s="1" t="s">
        <v>5478</v>
      </c>
      <c r="C397" s="2" t="str">
        <f>IF(LEN(D397)&gt;0,D397&amp;"-"&amp;IF(E397&lt;10,"0","")&amp;E397,"")</f>
        <v>NC52-01</v>
      </c>
      <c r="D397" s="2" t="s">
        <v>7376</v>
      </c>
      <c r="E397" s="88">
        <v>1</v>
      </c>
      <c r="F397" s="2">
        <v>3</v>
      </c>
      <c r="G397" s="2" t="s">
        <v>21</v>
      </c>
      <c r="H397" s="1" t="s">
        <v>4359</v>
      </c>
      <c r="I397" s="1" t="s">
        <v>11</v>
      </c>
      <c r="J397" s="1" t="s">
        <v>7202</v>
      </c>
      <c r="K397" s="1" t="s">
        <v>7165</v>
      </c>
      <c r="L397" s="1" t="s">
        <v>1598</v>
      </c>
      <c r="M397" s="1"/>
      <c r="N397" s="1" t="s">
        <v>4360</v>
      </c>
      <c r="O397" s="1" t="s">
        <v>241</v>
      </c>
      <c r="P397" s="1" t="s">
        <v>11</v>
      </c>
      <c r="Q397" s="1">
        <v>4680</v>
      </c>
      <c r="R397" s="1" t="s">
        <v>5359</v>
      </c>
      <c r="S397" s="1" t="s">
        <v>4359</v>
      </c>
      <c r="T397" s="1" t="s">
        <v>4360</v>
      </c>
      <c r="U397" s="2" t="s">
        <v>5764</v>
      </c>
      <c r="V397" s="2" t="s">
        <v>21</v>
      </c>
      <c r="W397" s="2">
        <v>6</v>
      </c>
      <c r="X397" s="27" t="s">
        <v>7014</v>
      </c>
      <c r="Y397" s="2" t="s">
        <v>3019</v>
      </c>
    </row>
    <row r="398" spans="1:34">
      <c r="A398" s="1">
        <v>4960</v>
      </c>
      <c r="B398" s="1" t="s">
        <v>5478</v>
      </c>
      <c r="C398" s="2" t="str">
        <f>IF(LEN(D398)&gt;0,D398&amp;"-"&amp;IF(E398&lt;10,"0","")&amp;E398,"")</f>
        <v>NC52-02</v>
      </c>
      <c r="D398" s="2" t="s">
        <v>7376</v>
      </c>
      <c r="E398" s="88">
        <v>2</v>
      </c>
      <c r="F398" s="2">
        <v>3</v>
      </c>
      <c r="G398" s="2" t="s">
        <v>21</v>
      </c>
      <c r="H398" s="1" t="s">
        <v>4361</v>
      </c>
      <c r="I398" s="1" t="s">
        <v>11</v>
      </c>
      <c r="J398" s="1" t="s">
        <v>7202</v>
      </c>
      <c r="K398" s="1" t="s">
        <v>7166</v>
      </c>
      <c r="L398" s="1" t="s">
        <v>1598</v>
      </c>
      <c r="M398" s="1"/>
      <c r="N398" s="1" t="s">
        <v>4362</v>
      </c>
      <c r="O398" s="1" t="s">
        <v>243</v>
      </c>
      <c r="P398" s="1" t="s">
        <v>11</v>
      </c>
      <c r="Q398" s="1">
        <v>4690</v>
      </c>
      <c r="R398" s="1" t="s">
        <v>5360</v>
      </c>
      <c r="S398" s="1" t="s">
        <v>4361</v>
      </c>
      <c r="T398" s="1" t="s">
        <v>4362</v>
      </c>
      <c r="U398" s="2" t="s">
        <v>5764</v>
      </c>
      <c r="V398" s="2" t="s">
        <v>21</v>
      </c>
      <c r="W398" s="2">
        <v>6</v>
      </c>
      <c r="X398" s="27" t="s">
        <v>7015</v>
      </c>
      <c r="Y398" s="2" t="s">
        <v>3019</v>
      </c>
    </row>
    <row r="399" spans="1:34">
      <c r="A399" s="1">
        <v>4970</v>
      </c>
      <c r="B399" s="1" t="s">
        <v>5478</v>
      </c>
      <c r="C399" s="2" t="str">
        <f>IF(LEN(D399)&gt;0,D399&amp;"-"&amp;IF(E399&lt;10,"0","")&amp;E399,"")</f>
        <v>NC39-NC53</v>
      </c>
      <c r="D399" s="2" t="s">
        <v>7353</v>
      </c>
      <c r="E399" s="88" t="s">
        <v>7377</v>
      </c>
      <c r="F399" s="2">
        <v>2</v>
      </c>
      <c r="G399" s="2" t="s">
        <v>65</v>
      </c>
      <c r="H399" s="1" t="s">
        <v>6397</v>
      </c>
      <c r="I399" s="1" t="s">
        <v>19</v>
      </c>
      <c r="J399" s="1" t="s">
        <v>7231</v>
      </c>
      <c r="K399" s="1" t="s">
        <v>7189</v>
      </c>
      <c r="L399" s="1" t="s">
        <v>5780</v>
      </c>
      <c r="M399" s="1" t="s">
        <v>7189</v>
      </c>
      <c r="N399" s="1" t="s">
        <v>3760</v>
      </c>
      <c r="O399" s="1" t="s">
        <v>222</v>
      </c>
      <c r="P399" s="1" t="s">
        <v>19</v>
      </c>
      <c r="Q399" s="1">
        <v>4140</v>
      </c>
      <c r="R399" s="1" t="s">
        <v>5225</v>
      </c>
      <c r="S399" s="1" t="s">
        <v>4294</v>
      </c>
      <c r="T399" s="1" t="s">
        <v>4295</v>
      </c>
      <c r="V399" s="2" t="s">
        <v>65</v>
      </c>
      <c r="W399" s="2">
        <v>5</v>
      </c>
      <c r="X399" s="27" t="s">
        <v>6662</v>
      </c>
      <c r="Y399" s="2">
        <v>2470</v>
      </c>
      <c r="Z399" s="1" t="s">
        <v>1288</v>
      </c>
      <c r="AA399" s="2" t="s">
        <v>65</v>
      </c>
      <c r="AB399" s="2">
        <v>1</v>
      </c>
      <c r="AC399" s="1" t="s">
        <v>1289</v>
      </c>
      <c r="AD399" s="1" t="s">
        <v>2343</v>
      </c>
      <c r="AE399" s="1" t="s">
        <v>1290</v>
      </c>
      <c r="AF399" s="1" t="s">
        <v>2344</v>
      </c>
      <c r="AH399" s="1" t="s">
        <v>3964</v>
      </c>
    </row>
    <row r="400" spans="1:34">
      <c r="A400" s="1">
        <v>4980</v>
      </c>
      <c r="B400" s="1" t="s">
        <v>5478</v>
      </c>
      <c r="C400" s="2" t="str">
        <f>IF(LEN(D400)&gt;0,D400&amp;"-"&amp;IF(E400&lt;10,"0","")&amp;E400,"")</f>
        <v>NC53-01</v>
      </c>
      <c r="D400" s="2" t="s">
        <v>7377</v>
      </c>
      <c r="E400" s="88">
        <v>1</v>
      </c>
      <c r="F400" s="2">
        <v>3</v>
      </c>
      <c r="G400" s="2" t="s">
        <v>21</v>
      </c>
      <c r="H400" s="1" t="s">
        <v>5522</v>
      </c>
      <c r="I400" s="1" t="s">
        <v>11</v>
      </c>
      <c r="J400" s="1" t="s">
        <v>7189</v>
      </c>
      <c r="K400" s="1" t="s">
        <v>7190</v>
      </c>
      <c r="L400" s="1" t="s">
        <v>5524</v>
      </c>
      <c r="M400" s="1"/>
      <c r="N400" s="1" t="s">
        <v>5523</v>
      </c>
      <c r="O400" s="1" t="s">
        <v>309</v>
      </c>
      <c r="P400" s="1" t="s">
        <v>11</v>
      </c>
      <c r="Q400" s="1">
        <v>4150</v>
      </c>
      <c r="R400" s="1" t="s">
        <v>5217</v>
      </c>
      <c r="S400" s="1" t="s">
        <v>5354</v>
      </c>
      <c r="T400" s="1" t="s">
        <v>5494</v>
      </c>
      <c r="U400" s="52" t="s">
        <v>5753</v>
      </c>
      <c r="V400" s="2" t="s">
        <v>21</v>
      </c>
      <c r="W400" s="2">
        <v>6</v>
      </c>
      <c r="X400" s="27" t="s">
        <v>6663</v>
      </c>
      <c r="Y400" s="2">
        <v>2480</v>
      </c>
      <c r="AA400" s="2" t="s">
        <v>21</v>
      </c>
      <c r="AB400" s="2">
        <v>2</v>
      </c>
      <c r="AC400" s="1" t="s">
        <v>3019</v>
      </c>
      <c r="AD400" s="1" t="s">
        <v>3019</v>
      </c>
      <c r="AE400" s="1" t="s">
        <v>3019</v>
      </c>
      <c r="AF400" s="1" t="s">
        <v>3019</v>
      </c>
      <c r="AG400" s="52" t="s">
        <v>5753</v>
      </c>
      <c r="AH400" s="1" t="s">
        <v>5056</v>
      </c>
    </row>
    <row r="401" spans="1:34">
      <c r="A401" s="1">
        <v>4990</v>
      </c>
      <c r="B401" s="1" t="s">
        <v>5478</v>
      </c>
      <c r="C401" s="2" t="str">
        <f>IF(LEN(D401)&gt;0,D401&amp;"-"&amp;IF(E401&lt;10,"0","")&amp;E401,"")</f>
        <v>NC53-02</v>
      </c>
      <c r="D401" s="2" t="s">
        <v>7377</v>
      </c>
      <c r="E401" s="88">
        <v>2</v>
      </c>
      <c r="F401" s="2">
        <v>3</v>
      </c>
      <c r="G401" s="2" t="s">
        <v>16</v>
      </c>
      <c r="H401" s="1" t="s">
        <v>6398</v>
      </c>
      <c r="I401" s="1" t="s">
        <v>11</v>
      </c>
      <c r="J401" s="1" t="s">
        <v>7189</v>
      </c>
      <c r="K401" s="1" t="s">
        <v>7191</v>
      </c>
      <c r="L401" s="1" t="s">
        <v>2362</v>
      </c>
      <c r="M401" s="1"/>
      <c r="N401" s="1" t="s">
        <v>4520</v>
      </c>
      <c r="O401" s="1" t="s">
        <v>3789</v>
      </c>
      <c r="P401" s="1" t="s">
        <v>11</v>
      </c>
      <c r="Q401" s="1">
        <v>4160</v>
      </c>
      <c r="R401" s="1" t="s">
        <v>5218</v>
      </c>
      <c r="S401" s="1" t="s">
        <v>4297</v>
      </c>
      <c r="T401" s="1" t="s">
        <v>4298</v>
      </c>
      <c r="V401" s="2" t="s">
        <v>16</v>
      </c>
      <c r="W401" s="2">
        <v>6</v>
      </c>
      <c r="X401" s="27" t="s">
        <v>6664</v>
      </c>
      <c r="Y401" s="2">
        <v>2510</v>
      </c>
      <c r="Z401" s="1" t="s">
        <v>3096</v>
      </c>
      <c r="AA401" s="2" t="s">
        <v>16</v>
      </c>
      <c r="AB401" s="2">
        <v>2</v>
      </c>
      <c r="AC401" s="1" t="s">
        <v>2360</v>
      </c>
      <c r="AD401" s="1" t="s">
        <v>2361</v>
      </c>
      <c r="AE401" s="1" t="s">
        <v>2363</v>
      </c>
      <c r="AF401" s="1" t="s">
        <v>2364</v>
      </c>
      <c r="AH401" s="1" t="s">
        <v>3966</v>
      </c>
    </row>
    <row r="402" spans="1:34">
      <c r="A402" s="1">
        <v>5000</v>
      </c>
      <c r="B402" s="1" t="s">
        <v>5478</v>
      </c>
      <c r="C402" s="2" t="str">
        <f>IF(LEN(D402)&gt;0,D402&amp;"-"&amp;IF(E402&lt;10,"0","")&amp;E402,"")</f>
        <v>NC53-03</v>
      </c>
      <c r="D402" s="2" t="s">
        <v>7377</v>
      </c>
      <c r="E402" s="88">
        <v>3</v>
      </c>
      <c r="F402" s="2">
        <v>3</v>
      </c>
      <c r="G402" s="2" t="s">
        <v>21</v>
      </c>
      <c r="H402" s="1" t="s">
        <v>6399</v>
      </c>
      <c r="I402" s="1" t="s">
        <v>11</v>
      </c>
      <c r="J402" s="1" t="s">
        <v>7189</v>
      </c>
      <c r="K402" s="1" t="s">
        <v>7176</v>
      </c>
      <c r="L402" s="1" t="s">
        <v>1733</v>
      </c>
      <c r="M402" s="1"/>
      <c r="N402" s="1" t="s">
        <v>3762</v>
      </c>
      <c r="O402" s="1" t="s">
        <v>360</v>
      </c>
      <c r="P402" s="1" t="s">
        <v>11</v>
      </c>
      <c r="Q402" s="1">
        <v>4170</v>
      </c>
      <c r="R402" s="1" t="s">
        <v>5219</v>
      </c>
      <c r="S402" s="1" t="s">
        <v>4299</v>
      </c>
      <c r="T402" s="1" t="s">
        <v>4514</v>
      </c>
      <c r="V402" s="2" t="s">
        <v>16</v>
      </c>
      <c r="W402" s="2">
        <v>6</v>
      </c>
      <c r="X402" s="27" t="s">
        <v>6665</v>
      </c>
      <c r="Y402" s="2">
        <v>2520</v>
      </c>
      <c r="Z402" s="1" t="s">
        <v>1294</v>
      </c>
      <c r="AA402" s="2" t="s">
        <v>21</v>
      </c>
      <c r="AB402" s="2">
        <v>2</v>
      </c>
      <c r="AC402" s="1" t="s">
        <v>2349</v>
      </c>
      <c r="AD402" s="1" t="s">
        <v>2350</v>
      </c>
      <c r="AE402" s="1" t="s">
        <v>2351</v>
      </c>
      <c r="AF402" s="1" t="s">
        <v>2352</v>
      </c>
      <c r="AH402" s="1" t="s">
        <v>3970</v>
      </c>
    </row>
    <row r="403" spans="1:34">
      <c r="A403" s="1">
        <v>5010</v>
      </c>
      <c r="B403" s="1" t="s">
        <v>5478</v>
      </c>
      <c r="C403" s="2" t="str">
        <f>IF(LEN(D403)&gt;0,D403&amp;"-"&amp;IF(E403&lt;10,"0","")&amp;E403,"")</f>
        <v>NC53-04</v>
      </c>
      <c r="D403" s="2" t="s">
        <v>7377</v>
      </c>
      <c r="E403" s="88">
        <v>4</v>
      </c>
      <c r="F403" s="2">
        <v>3</v>
      </c>
      <c r="G403" s="2" t="s">
        <v>16</v>
      </c>
      <c r="H403" s="1" t="s">
        <v>6400</v>
      </c>
      <c r="I403" s="1" t="s">
        <v>11</v>
      </c>
      <c r="J403" s="1" t="s">
        <v>7189</v>
      </c>
      <c r="K403" s="1" t="s">
        <v>7174</v>
      </c>
      <c r="L403" s="1" t="s">
        <v>1614</v>
      </c>
      <c r="M403" s="1"/>
      <c r="N403" s="1" t="s">
        <v>4521</v>
      </c>
      <c r="O403" s="1" t="s">
        <v>362</v>
      </c>
      <c r="P403" s="1" t="s">
        <v>11</v>
      </c>
      <c r="Q403" s="1">
        <v>4180</v>
      </c>
      <c r="R403" s="1" t="s">
        <v>5220</v>
      </c>
      <c r="S403" s="1" t="s">
        <v>4300</v>
      </c>
      <c r="T403" s="1" t="s">
        <v>4301</v>
      </c>
      <c r="V403" s="2" t="s">
        <v>16</v>
      </c>
      <c r="W403" s="2">
        <v>6</v>
      </c>
      <c r="X403" s="27" t="s">
        <v>6666</v>
      </c>
      <c r="Y403" s="2">
        <v>2500</v>
      </c>
      <c r="Z403" s="1" t="s">
        <v>3098</v>
      </c>
      <c r="AA403" s="2" t="s">
        <v>16</v>
      </c>
      <c r="AB403" s="2">
        <v>2</v>
      </c>
      <c r="AC403" s="1" t="s">
        <v>2368</v>
      </c>
      <c r="AD403" s="1" t="s">
        <v>2369</v>
      </c>
      <c r="AE403" s="1" t="s">
        <v>2370</v>
      </c>
      <c r="AF403" s="1" t="s">
        <v>2371</v>
      </c>
      <c r="AH403" s="1" t="s">
        <v>3967</v>
      </c>
    </row>
    <row r="404" spans="1:34">
      <c r="A404" s="1">
        <v>5020</v>
      </c>
      <c r="B404" s="1" t="s">
        <v>5478</v>
      </c>
      <c r="C404" s="2" t="str">
        <f>IF(LEN(D404)&gt;0,D404&amp;"-"&amp;IF(E404&lt;10,"0","")&amp;E404,"")</f>
        <v>NC53-05</v>
      </c>
      <c r="D404" s="2" t="s">
        <v>7377</v>
      </c>
      <c r="E404" s="88">
        <v>5</v>
      </c>
      <c r="F404" s="2">
        <v>3</v>
      </c>
      <c r="G404" s="2" t="s">
        <v>16</v>
      </c>
      <c r="H404" s="1" t="s">
        <v>6401</v>
      </c>
      <c r="I404" s="1" t="s">
        <v>11</v>
      </c>
      <c r="J404" s="1" t="s">
        <v>7189</v>
      </c>
      <c r="K404" s="1" t="s">
        <v>7175</v>
      </c>
      <c r="L404" s="1" t="s">
        <v>1614</v>
      </c>
      <c r="M404" s="1"/>
      <c r="N404" s="1" t="s">
        <v>4522</v>
      </c>
      <c r="O404" s="1" t="s">
        <v>364</v>
      </c>
      <c r="P404" s="1" t="s">
        <v>11</v>
      </c>
      <c r="Q404" s="1">
        <v>4190</v>
      </c>
      <c r="R404" s="1" t="s">
        <v>5221</v>
      </c>
      <c r="S404" s="1" t="s">
        <v>4302</v>
      </c>
      <c r="T404" s="1" t="s">
        <v>4303</v>
      </c>
      <c r="V404" s="2" t="s">
        <v>16</v>
      </c>
      <c r="W404" s="2">
        <v>6</v>
      </c>
      <c r="X404" s="27" t="s">
        <v>6667</v>
      </c>
      <c r="Y404" s="2">
        <v>2490</v>
      </c>
      <c r="Z404" s="1" t="s">
        <v>3100</v>
      </c>
      <c r="AA404" s="2" t="s">
        <v>16</v>
      </c>
      <c r="AB404" s="2">
        <v>2</v>
      </c>
      <c r="AC404" s="1" t="s">
        <v>2375</v>
      </c>
      <c r="AD404" s="1" t="s">
        <v>2376</v>
      </c>
      <c r="AE404" s="1" t="s">
        <v>2377</v>
      </c>
      <c r="AF404" s="1" t="s">
        <v>2378</v>
      </c>
      <c r="AH404" s="1" t="s">
        <v>3968</v>
      </c>
    </row>
    <row r="405" spans="1:34">
      <c r="A405" s="1">
        <v>5030</v>
      </c>
      <c r="B405" s="1" t="s">
        <v>5478</v>
      </c>
      <c r="C405" s="2" t="str">
        <f>IF(LEN(D405)&gt;0,D405&amp;"-"&amp;IF(E405&lt;10,"0","")&amp;E405,"")</f>
        <v>NC53-06</v>
      </c>
      <c r="D405" s="2" t="s">
        <v>7377</v>
      </c>
      <c r="E405" s="88">
        <v>6</v>
      </c>
      <c r="F405" s="2">
        <v>3</v>
      </c>
      <c r="G405" s="2" t="s">
        <v>16</v>
      </c>
      <c r="H405" s="1" t="s">
        <v>6402</v>
      </c>
      <c r="I405" s="1" t="s">
        <v>11</v>
      </c>
      <c r="J405" s="1" t="s">
        <v>7189</v>
      </c>
      <c r="K405" s="1" t="s">
        <v>7192</v>
      </c>
      <c r="L405" s="1" t="s">
        <v>1733</v>
      </c>
      <c r="M405" s="1"/>
      <c r="N405" s="1" t="s">
        <v>4523</v>
      </c>
      <c r="O405" s="1" t="s">
        <v>3791</v>
      </c>
      <c r="P405" s="1" t="s">
        <v>11</v>
      </c>
      <c r="Q405" s="1">
        <v>4200</v>
      </c>
      <c r="R405" s="1" t="s">
        <v>5208</v>
      </c>
      <c r="S405" s="1" t="s">
        <v>5213</v>
      </c>
      <c r="T405" s="1" t="s">
        <v>4304</v>
      </c>
      <c r="V405" s="2" t="s">
        <v>16</v>
      </c>
      <c r="W405" s="2">
        <v>6</v>
      </c>
      <c r="X405" s="27" t="s">
        <v>6668</v>
      </c>
      <c r="Y405" s="2">
        <v>2530</v>
      </c>
      <c r="Z405" s="1" t="s">
        <v>3094</v>
      </c>
      <c r="AA405" s="2" t="s">
        <v>16</v>
      </c>
      <c r="AB405" s="2">
        <v>2</v>
      </c>
      <c r="AC405" s="1" t="s">
        <v>2354</v>
      </c>
      <c r="AD405" s="1" t="s">
        <v>2355</v>
      </c>
      <c r="AE405" s="1" t="s">
        <v>2356</v>
      </c>
      <c r="AF405" s="1" t="s">
        <v>2357</v>
      </c>
      <c r="AH405" s="1" t="s">
        <v>3965</v>
      </c>
    </row>
    <row r="406" spans="1:34">
      <c r="A406" s="1">
        <v>5040</v>
      </c>
      <c r="B406" s="1" t="s">
        <v>5478</v>
      </c>
      <c r="C406" s="2" t="str">
        <f>IF(LEN(D406)&gt;0,D406&amp;"-"&amp;IF(E406&lt;10,"0","")&amp;E406,"")</f>
        <v/>
      </c>
      <c r="D406" s="2" t="s">
        <v>3019</v>
      </c>
      <c r="E406" s="88" t="s">
        <v>3019</v>
      </c>
      <c r="J406" s="1" t="s">
        <v>3019</v>
      </c>
      <c r="K406" s="1" t="s">
        <v>3019</v>
      </c>
      <c r="L406" s="1" t="s">
        <v>3019</v>
      </c>
      <c r="M406" s="1" t="s">
        <v>3019</v>
      </c>
      <c r="O406" s="1" t="s">
        <v>223</v>
      </c>
      <c r="P406" s="1" t="s">
        <v>19</v>
      </c>
      <c r="Q406" s="1">
        <v>4210</v>
      </c>
      <c r="R406" s="1" t="s">
        <v>5224</v>
      </c>
      <c r="S406" s="1" t="s">
        <v>4305</v>
      </c>
      <c r="T406" s="1" t="s">
        <v>4306</v>
      </c>
      <c r="V406" s="2" t="s">
        <v>65</v>
      </c>
      <c r="W406" s="2">
        <v>6</v>
      </c>
      <c r="X406" s="27" t="s">
        <v>6992</v>
      </c>
      <c r="Y406" s="2" t="s">
        <v>3019</v>
      </c>
      <c r="AA406" s="2" t="s">
        <v>3019</v>
      </c>
      <c r="AB406" s="2" t="s">
        <v>3019</v>
      </c>
      <c r="AC406" s="1" t="s">
        <v>3019</v>
      </c>
      <c r="AD406" s="1" t="s">
        <v>3019</v>
      </c>
      <c r="AE406" s="1" t="s">
        <v>3019</v>
      </c>
      <c r="AF406" s="1" t="s">
        <v>3019</v>
      </c>
      <c r="AH406" s="1" t="s">
        <v>3019</v>
      </c>
    </row>
    <row r="407" spans="1:34">
      <c r="A407" s="1">
        <v>5050</v>
      </c>
      <c r="B407" s="1" t="s">
        <v>5478</v>
      </c>
      <c r="C407" s="2" t="str">
        <f>IF(LEN(D407)&gt;0,D407&amp;"-"&amp;IF(E407&lt;10,"0","")&amp;E407,"")</f>
        <v>NC53-07</v>
      </c>
      <c r="D407" s="2" t="s">
        <v>7377</v>
      </c>
      <c r="E407" s="88">
        <v>7</v>
      </c>
      <c r="F407" s="2">
        <v>3</v>
      </c>
      <c r="G407" s="2" t="s">
        <v>21</v>
      </c>
      <c r="H407" s="1" t="s">
        <v>4307</v>
      </c>
      <c r="I407" s="1" t="s">
        <v>11</v>
      </c>
      <c r="J407" s="1" t="s">
        <v>7189</v>
      </c>
      <c r="K407" s="1" t="s">
        <v>7180</v>
      </c>
      <c r="L407" s="1" t="s">
        <v>2362</v>
      </c>
      <c r="M407" s="1"/>
      <c r="N407" s="1" t="s">
        <v>3761</v>
      </c>
      <c r="O407" s="1" t="s">
        <v>227</v>
      </c>
      <c r="P407" s="1" t="s">
        <v>11</v>
      </c>
      <c r="Q407" s="1">
        <v>4220</v>
      </c>
      <c r="R407" s="1" t="s">
        <v>5222</v>
      </c>
      <c r="S407" s="1" t="s">
        <v>4307</v>
      </c>
      <c r="T407" s="1" t="s">
        <v>4308</v>
      </c>
      <c r="V407" s="2" t="s">
        <v>21</v>
      </c>
      <c r="W407" s="2">
        <v>7</v>
      </c>
      <c r="X407" s="27" t="s">
        <v>6669</v>
      </c>
      <c r="Y407" s="2">
        <v>2550</v>
      </c>
      <c r="Z407" s="1" t="s">
        <v>1292</v>
      </c>
      <c r="AA407" s="2" t="s">
        <v>16</v>
      </c>
      <c r="AB407" s="2">
        <v>2</v>
      </c>
      <c r="AC407" s="1" t="s">
        <v>2389</v>
      </c>
      <c r="AD407" s="1" t="s">
        <v>2390</v>
      </c>
      <c r="AE407" s="1" t="s">
        <v>2391</v>
      </c>
      <c r="AF407" s="1" t="s">
        <v>2392</v>
      </c>
      <c r="AH407" s="1" t="s">
        <v>3969</v>
      </c>
    </row>
    <row r="408" spans="1:34">
      <c r="A408" s="1">
        <v>5060</v>
      </c>
      <c r="B408" s="1" t="s">
        <v>5478</v>
      </c>
      <c r="C408" s="2" t="str">
        <f>IF(LEN(D408)&gt;0,D408&amp;"-"&amp;IF(E408&lt;10,"0","")&amp;E408,"")</f>
        <v>NC53-08</v>
      </c>
      <c r="D408" s="2" t="s">
        <v>7377</v>
      </c>
      <c r="E408" s="88">
        <v>8</v>
      </c>
      <c r="F408" s="2">
        <v>3</v>
      </c>
      <c r="G408" s="2" t="s">
        <v>21</v>
      </c>
      <c r="H408" s="1" t="s">
        <v>4309</v>
      </c>
      <c r="I408" s="1" t="s">
        <v>11</v>
      </c>
      <c r="J408" s="1" t="s">
        <v>7189</v>
      </c>
      <c r="K408" s="1" t="s">
        <v>7086</v>
      </c>
      <c r="L408" s="1" t="s">
        <v>1614</v>
      </c>
      <c r="M408" s="1"/>
      <c r="N408" s="1" t="s">
        <v>3763</v>
      </c>
      <c r="O408" s="1" t="s">
        <v>231</v>
      </c>
      <c r="P408" s="1" t="s">
        <v>11</v>
      </c>
      <c r="Q408" s="1">
        <v>4230</v>
      </c>
      <c r="R408" s="1" t="s">
        <v>5223</v>
      </c>
      <c r="S408" s="1" t="s">
        <v>4309</v>
      </c>
      <c r="T408" s="1" t="s">
        <v>4310</v>
      </c>
      <c r="V408" s="2" t="s">
        <v>21</v>
      </c>
      <c r="W408" s="2">
        <v>7</v>
      </c>
      <c r="X408" s="27" t="s">
        <v>6670</v>
      </c>
      <c r="Y408" s="2">
        <v>2540</v>
      </c>
      <c r="Z408" s="1" t="s">
        <v>1296</v>
      </c>
      <c r="AA408" s="2" t="s">
        <v>21</v>
      </c>
      <c r="AB408" s="2">
        <v>2</v>
      </c>
      <c r="AC408" s="1" t="s">
        <v>2381</v>
      </c>
      <c r="AD408" s="1" t="s">
        <v>2382</v>
      </c>
      <c r="AE408" s="1" t="s">
        <v>1297</v>
      </c>
      <c r="AF408" s="1" t="s">
        <v>2383</v>
      </c>
      <c r="AH408" s="1" t="s">
        <v>3971</v>
      </c>
    </row>
    <row r="409" spans="1:34">
      <c r="A409" s="1">
        <v>5070</v>
      </c>
      <c r="B409" s="1" t="s">
        <v>5478</v>
      </c>
      <c r="C409" s="2" t="str">
        <f>IF(LEN(D409)&gt;0,D409&amp;"-"&amp;IF(E409&lt;10,"0","")&amp;E409,"")</f>
        <v>NC53-09</v>
      </c>
      <c r="D409" s="2" t="s">
        <v>7377</v>
      </c>
      <c r="E409" s="88">
        <v>9</v>
      </c>
      <c r="F409" s="2">
        <v>3</v>
      </c>
      <c r="G409" s="2" t="s">
        <v>5390</v>
      </c>
      <c r="H409" s="1" t="s">
        <v>2790</v>
      </c>
      <c r="I409" s="1" t="s">
        <v>11</v>
      </c>
      <c r="J409" s="1" t="s">
        <v>7189</v>
      </c>
      <c r="K409" s="1" t="s">
        <v>7193</v>
      </c>
      <c r="L409" s="1" t="s">
        <v>1614</v>
      </c>
      <c r="M409" s="1"/>
      <c r="N409" s="1" t="s">
        <v>4086</v>
      </c>
      <c r="Q409" s="1" t="s">
        <v>3019</v>
      </c>
      <c r="Y409" s="2">
        <v>2560</v>
      </c>
      <c r="Z409" s="1" t="s">
        <v>5392</v>
      </c>
      <c r="AA409" s="2" t="s">
        <v>21</v>
      </c>
      <c r="AB409" s="2">
        <v>3</v>
      </c>
      <c r="AC409" s="1" t="s">
        <v>2387</v>
      </c>
      <c r="AD409" s="1" t="s">
        <v>2790</v>
      </c>
      <c r="AE409" s="1" t="s">
        <v>2791</v>
      </c>
      <c r="AF409" s="1" t="s">
        <v>5503</v>
      </c>
      <c r="AG409" s="2" t="s">
        <v>2795</v>
      </c>
      <c r="AH409" s="1" t="s">
        <v>4983</v>
      </c>
    </row>
    <row r="410" spans="1:34">
      <c r="A410" s="1">
        <v>5080</v>
      </c>
      <c r="B410" s="1" t="s">
        <v>5478</v>
      </c>
      <c r="C410" s="2" t="str">
        <f>IF(LEN(D410)&gt;0,D410&amp;"-"&amp;IF(E410&lt;10,"0","")&amp;E410,"")</f>
        <v>NC39-NC54</v>
      </c>
      <c r="D410" s="2" t="s">
        <v>7353</v>
      </c>
      <c r="E410" s="88" t="s">
        <v>7378</v>
      </c>
      <c r="F410" s="2">
        <v>2</v>
      </c>
      <c r="G410" s="2" t="s">
        <v>65</v>
      </c>
      <c r="H410" s="1" t="s">
        <v>6403</v>
      </c>
      <c r="I410" s="1" t="s">
        <v>19</v>
      </c>
      <c r="J410" s="1" t="s">
        <v>7231</v>
      </c>
      <c r="K410" s="1" t="s">
        <v>7194</v>
      </c>
      <c r="L410" s="1" t="s">
        <v>5780</v>
      </c>
      <c r="M410" s="1" t="s">
        <v>7194</v>
      </c>
      <c r="N410" s="1" t="s">
        <v>3764</v>
      </c>
      <c r="O410" s="1" t="s">
        <v>307</v>
      </c>
      <c r="P410" s="1" t="s">
        <v>19</v>
      </c>
      <c r="Q410" s="1">
        <v>4240</v>
      </c>
      <c r="R410" s="1" t="s">
        <v>5226</v>
      </c>
      <c r="S410" s="1" t="s">
        <v>4311</v>
      </c>
      <c r="T410" s="1" t="s">
        <v>4312</v>
      </c>
      <c r="V410" s="2" t="s">
        <v>65</v>
      </c>
      <c r="W410" s="2">
        <v>6</v>
      </c>
      <c r="X410" s="27" t="s">
        <v>6671</v>
      </c>
      <c r="Y410" s="2">
        <v>2570</v>
      </c>
      <c r="Z410" s="1" t="s">
        <v>3104</v>
      </c>
      <c r="AA410" s="2" t="s">
        <v>65</v>
      </c>
      <c r="AB410" s="2">
        <v>1</v>
      </c>
      <c r="AC410" s="1" t="s">
        <v>2396</v>
      </c>
      <c r="AD410" s="1" t="s">
        <v>2397</v>
      </c>
      <c r="AE410" s="1" t="s">
        <v>2398</v>
      </c>
      <c r="AF410" s="1" t="s">
        <v>2399</v>
      </c>
      <c r="AH410" s="1" t="s">
        <v>3972</v>
      </c>
    </row>
    <row r="411" spans="1:34">
      <c r="A411" s="1">
        <v>5090</v>
      </c>
      <c r="B411" s="1" t="s">
        <v>5478</v>
      </c>
      <c r="C411" s="2" t="str">
        <f>IF(LEN(D411)&gt;0,D411&amp;"-"&amp;IF(E411&lt;10,"0","")&amp;E411,"")</f>
        <v>NC54-01</v>
      </c>
      <c r="D411" s="2" t="s">
        <v>7378</v>
      </c>
      <c r="E411" s="88">
        <v>1</v>
      </c>
      <c r="F411" s="2">
        <v>3</v>
      </c>
      <c r="G411" s="2" t="s">
        <v>21</v>
      </c>
      <c r="H411" s="1" t="s">
        <v>5522</v>
      </c>
      <c r="I411" s="1" t="s">
        <v>11</v>
      </c>
      <c r="J411" s="1" t="s">
        <v>7194</v>
      </c>
      <c r="K411" s="1" t="s">
        <v>7190</v>
      </c>
      <c r="L411" s="1" t="s">
        <v>5524</v>
      </c>
      <c r="M411" s="1"/>
      <c r="N411" s="1" t="s">
        <v>5526</v>
      </c>
      <c r="O411" s="1" t="s">
        <v>309</v>
      </c>
      <c r="P411" s="1" t="s">
        <v>11</v>
      </c>
      <c r="Q411" s="1">
        <v>4250</v>
      </c>
      <c r="R411" s="1" t="s">
        <v>5227</v>
      </c>
      <c r="S411" s="1" t="s">
        <v>4313</v>
      </c>
      <c r="T411" s="1" t="s">
        <v>4314</v>
      </c>
      <c r="U411" s="52" t="s">
        <v>5754</v>
      </c>
      <c r="V411" s="2" t="s">
        <v>21</v>
      </c>
      <c r="W411" s="2">
        <v>7</v>
      </c>
      <c r="X411" s="27" t="s">
        <v>6672</v>
      </c>
      <c r="Y411" s="2">
        <v>2580</v>
      </c>
      <c r="AA411" s="2" t="s">
        <v>21</v>
      </c>
      <c r="AB411" s="2">
        <v>2</v>
      </c>
      <c r="AC411" s="1" t="s">
        <v>3019</v>
      </c>
      <c r="AD411" s="1" t="s">
        <v>3019</v>
      </c>
      <c r="AE411" s="1" t="s">
        <v>3019</v>
      </c>
      <c r="AF411" s="1" t="s">
        <v>3019</v>
      </c>
      <c r="AG411" s="52" t="s">
        <v>5754</v>
      </c>
      <c r="AH411" s="1" t="s">
        <v>5527</v>
      </c>
    </row>
    <row r="412" spans="1:34">
      <c r="A412" s="1">
        <v>5100</v>
      </c>
      <c r="B412" s="1" t="s">
        <v>5478</v>
      </c>
      <c r="C412" s="2" t="str">
        <f>IF(LEN(D412)&gt;0,D412&amp;"-"&amp;IF(E412&lt;10,"0","")&amp;E412,"")</f>
        <v>NC54-02</v>
      </c>
      <c r="D412" s="2" t="s">
        <v>7378</v>
      </c>
      <c r="E412" s="88">
        <v>2</v>
      </c>
      <c r="F412" s="2">
        <v>3</v>
      </c>
      <c r="G412" s="2" t="s">
        <v>16</v>
      </c>
      <c r="H412" s="1" t="s">
        <v>6404</v>
      </c>
      <c r="I412" s="1" t="s">
        <v>11</v>
      </c>
      <c r="J412" s="1" t="s">
        <v>7194</v>
      </c>
      <c r="K412" s="1" t="s">
        <v>7191</v>
      </c>
      <c r="L412" s="1" t="s">
        <v>2362</v>
      </c>
      <c r="M412" s="1"/>
      <c r="N412" s="1" t="s">
        <v>4516</v>
      </c>
      <c r="O412" s="1" t="s">
        <v>3789</v>
      </c>
      <c r="P412" s="1" t="s">
        <v>11</v>
      </c>
      <c r="Q412" s="1">
        <v>4260</v>
      </c>
      <c r="R412" s="1" t="s">
        <v>5228</v>
      </c>
      <c r="S412" s="1" t="s">
        <v>4315</v>
      </c>
      <c r="T412" s="1" t="s">
        <v>4316</v>
      </c>
      <c r="V412" s="2" t="s">
        <v>16</v>
      </c>
      <c r="W412" s="2">
        <v>7</v>
      </c>
      <c r="X412" s="27" t="s">
        <v>6673</v>
      </c>
      <c r="Y412" s="2">
        <v>2610</v>
      </c>
      <c r="Z412" s="1" t="s">
        <v>3110</v>
      </c>
      <c r="AA412" s="2" t="s">
        <v>16</v>
      </c>
      <c r="AB412" s="2">
        <v>2</v>
      </c>
      <c r="AC412" s="1" t="s">
        <v>2409</v>
      </c>
      <c r="AD412" s="1" t="s">
        <v>2410</v>
      </c>
      <c r="AE412" s="1" t="s">
        <v>2411</v>
      </c>
      <c r="AF412" s="1" t="s">
        <v>2412</v>
      </c>
      <c r="AH412" s="1" t="s">
        <v>3974</v>
      </c>
    </row>
    <row r="413" spans="1:34">
      <c r="A413" s="1">
        <v>5110</v>
      </c>
      <c r="B413" s="1" t="s">
        <v>5478</v>
      </c>
      <c r="C413" s="2" t="str">
        <f>IF(LEN(D413)&gt;0,D413&amp;"-"&amp;IF(E413&lt;10,"0","")&amp;E413,"")</f>
        <v>NC54-03</v>
      </c>
      <c r="D413" s="2" t="s">
        <v>7378</v>
      </c>
      <c r="E413" s="88">
        <v>3</v>
      </c>
      <c r="F413" s="2">
        <v>3</v>
      </c>
      <c r="G413" s="2" t="s">
        <v>21</v>
      </c>
      <c r="H413" s="1" t="s">
        <v>6405</v>
      </c>
      <c r="I413" s="1" t="s">
        <v>11</v>
      </c>
      <c r="J413" s="1" t="s">
        <v>7194</v>
      </c>
      <c r="K413" s="1" t="s">
        <v>7176</v>
      </c>
      <c r="L413" s="1" t="s">
        <v>1733</v>
      </c>
      <c r="M413" s="1"/>
      <c r="N413" s="1" t="s">
        <v>3766</v>
      </c>
      <c r="O413" s="1" t="s">
        <v>360</v>
      </c>
      <c r="P413" s="1" t="s">
        <v>11</v>
      </c>
      <c r="Q413" s="1">
        <v>4270</v>
      </c>
      <c r="R413" s="1" t="s">
        <v>5229</v>
      </c>
      <c r="S413" s="1" t="s">
        <v>4317</v>
      </c>
      <c r="T413" s="1" t="s">
        <v>4515</v>
      </c>
      <c r="V413" s="2" t="s">
        <v>16</v>
      </c>
      <c r="W413" s="2">
        <v>7</v>
      </c>
      <c r="X413" s="27" t="s">
        <v>6674</v>
      </c>
      <c r="Y413" s="2">
        <v>2620</v>
      </c>
      <c r="Z413" s="1" t="s">
        <v>3106</v>
      </c>
      <c r="AA413" s="2" t="s">
        <v>21</v>
      </c>
      <c r="AB413" s="2">
        <v>2</v>
      </c>
      <c r="AC413" s="1" t="s">
        <v>2401</v>
      </c>
      <c r="AD413" s="1" t="s">
        <v>2402</v>
      </c>
      <c r="AE413" s="1" t="s">
        <v>2403</v>
      </c>
      <c r="AF413" s="1" t="s">
        <v>2404</v>
      </c>
      <c r="AH413" s="1" t="s">
        <v>3978</v>
      </c>
    </row>
    <row r="414" spans="1:34">
      <c r="A414" s="1">
        <v>5120</v>
      </c>
      <c r="B414" s="1" t="s">
        <v>5478</v>
      </c>
      <c r="C414" s="2" t="str">
        <f>IF(LEN(D414)&gt;0,D414&amp;"-"&amp;IF(E414&lt;10,"0","")&amp;E414,"")</f>
        <v>NC54-04</v>
      </c>
      <c r="D414" s="2" t="s">
        <v>7378</v>
      </c>
      <c r="E414" s="88">
        <v>4</v>
      </c>
      <c r="F414" s="2">
        <v>3</v>
      </c>
      <c r="G414" s="2" t="s">
        <v>16</v>
      </c>
      <c r="H414" s="1" t="s">
        <v>6406</v>
      </c>
      <c r="I414" s="1" t="s">
        <v>11</v>
      </c>
      <c r="J414" s="1" t="s">
        <v>7194</v>
      </c>
      <c r="K414" s="1" t="s">
        <v>7174</v>
      </c>
      <c r="L414" s="1" t="s">
        <v>1614</v>
      </c>
      <c r="M414" s="1"/>
      <c r="N414" s="1" t="s">
        <v>4517</v>
      </c>
      <c r="O414" s="1" t="s">
        <v>362</v>
      </c>
      <c r="P414" s="1" t="s">
        <v>11</v>
      </c>
      <c r="Q414" s="1">
        <v>4280</v>
      </c>
      <c r="R414" s="1" t="s">
        <v>5230</v>
      </c>
      <c r="S414" s="1" t="s">
        <v>4318</v>
      </c>
      <c r="T414" s="1" t="s">
        <v>4319</v>
      </c>
      <c r="V414" s="2" t="s">
        <v>16</v>
      </c>
      <c r="W414" s="2">
        <v>7</v>
      </c>
      <c r="X414" s="27" t="s">
        <v>6675</v>
      </c>
      <c r="Y414" s="2">
        <v>2600</v>
      </c>
      <c r="Z414" s="1" t="s">
        <v>3112</v>
      </c>
      <c r="AA414" s="2" t="s">
        <v>16</v>
      </c>
      <c r="AB414" s="2">
        <v>2</v>
      </c>
      <c r="AC414" s="1" t="s">
        <v>2413</v>
      </c>
      <c r="AD414" s="1" t="s">
        <v>2414</v>
      </c>
      <c r="AE414" s="1" t="s">
        <v>2415</v>
      </c>
      <c r="AF414" s="1" t="s">
        <v>2416</v>
      </c>
      <c r="AH414" s="1" t="s">
        <v>3975</v>
      </c>
    </row>
    <row r="415" spans="1:34">
      <c r="A415" s="1">
        <v>5130</v>
      </c>
      <c r="B415" s="1" t="s">
        <v>5478</v>
      </c>
      <c r="C415" s="2" t="str">
        <f>IF(LEN(D415)&gt;0,D415&amp;"-"&amp;IF(E415&lt;10,"0","")&amp;E415,"")</f>
        <v>NC54-05</v>
      </c>
      <c r="D415" s="2" t="s">
        <v>7378</v>
      </c>
      <c r="E415" s="88">
        <v>5</v>
      </c>
      <c r="F415" s="2">
        <v>3</v>
      </c>
      <c r="G415" s="2" t="s">
        <v>16</v>
      </c>
      <c r="H415" s="1" t="s">
        <v>6407</v>
      </c>
      <c r="I415" s="1" t="s">
        <v>11</v>
      </c>
      <c r="J415" s="1" t="s">
        <v>7194</v>
      </c>
      <c r="K415" s="1" t="s">
        <v>7175</v>
      </c>
      <c r="L415" s="1" t="s">
        <v>1614</v>
      </c>
      <c r="M415" s="1"/>
      <c r="N415" s="1" t="s">
        <v>4518</v>
      </c>
      <c r="O415" s="1" t="s">
        <v>364</v>
      </c>
      <c r="P415" s="1" t="s">
        <v>11</v>
      </c>
      <c r="Q415" s="1">
        <v>4290</v>
      </c>
      <c r="R415" s="1" t="s">
        <v>5231</v>
      </c>
      <c r="S415" s="1" t="s">
        <v>4320</v>
      </c>
      <c r="T415" s="1" t="s">
        <v>4321</v>
      </c>
      <c r="V415" s="2" t="s">
        <v>16</v>
      </c>
      <c r="W415" s="2">
        <v>7</v>
      </c>
      <c r="X415" s="27" t="s">
        <v>6676</v>
      </c>
      <c r="Y415" s="2">
        <v>2590</v>
      </c>
      <c r="Z415" s="1" t="s">
        <v>3114</v>
      </c>
      <c r="AA415" s="2" t="s">
        <v>16</v>
      </c>
      <c r="AB415" s="2">
        <v>2</v>
      </c>
      <c r="AC415" s="1" t="s">
        <v>2418</v>
      </c>
      <c r="AD415" s="1" t="s">
        <v>2419</v>
      </c>
      <c r="AE415" s="1" t="s">
        <v>2420</v>
      </c>
      <c r="AF415" s="1" t="s">
        <v>2421</v>
      </c>
      <c r="AH415" s="1" t="s">
        <v>3976</v>
      </c>
    </row>
    <row r="416" spans="1:34">
      <c r="A416" s="1">
        <v>5140</v>
      </c>
      <c r="B416" s="1" t="s">
        <v>5478</v>
      </c>
      <c r="C416" s="2" t="str">
        <f>IF(LEN(D416)&gt;0,D416&amp;"-"&amp;IF(E416&lt;10,"0","")&amp;E416,"")</f>
        <v>NC54-06</v>
      </c>
      <c r="D416" s="2" t="s">
        <v>7378</v>
      </c>
      <c r="E416" s="88">
        <v>6</v>
      </c>
      <c r="F416" s="2">
        <v>3</v>
      </c>
      <c r="G416" s="2" t="s">
        <v>16</v>
      </c>
      <c r="H416" s="1" t="s">
        <v>6408</v>
      </c>
      <c r="I416" s="1" t="s">
        <v>11</v>
      </c>
      <c r="J416" s="1" t="s">
        <v>7194</v>
      </c>
      <c r="K416" s="1" t="s">
        <v>7192</v>
      </c>
      <c r="L416" s="1" t="s">
        <v>1733</v>
      </c>
      <c r="M416" s="1"/>
      <c r="N416" s="1" t="s">
        <v>4519</v>
      </c>
      <c r="O416" s="1" t="s">
        <v>3791</v>
      </c>
      <c r="P416" s="1" t="s">
        <v>11</v>
      </c>
      <c r="Q416" s="1">
        <v>4300</v>
      </c>
      <c r="R416" s="1" t="s">
        <v>5210</v>
      </c>
      <c r="S416" s="1" t="s">
        <v>5214</v>
      </c>
      <c r="T416" s="1" t="s">
        <v>4322</v>
      </c>
      <c r="V416" s="2" t="s">
        <v>16</v>
      </c>
      <c r="W416" s="2">
        <v>7</v>
      </c>
      <c r="X416" s="27" t="s">
        <v>6677</v>
      </c>
      <c r="Y416" s="2">
        <v>2630</v>
      </c>
      <c r="Z416" s="1" t="s">
        <v>3108</v>
      </c>
      <c r="AA416" s="2" t="s">
        <v>16</v>
      </c>
      <c r="AB416" s="2">
        <v>2</v>
      </c>
      <c r="AC416" s="1" t="s">
        <v>2405</v>
      </c>
      <c r="AD416" s="1" t="s">
        <v>2406</v>
      </c>
      <c r="AE416" s="1" t="s">
        <v>2407</v>
      </c>
      <c r="AF416" s="1" t="s">
        <v>2408</v>
      </c>
      <c r="AH416" s="1" t="s">
        <v>3973</v>
      </c>
    </row>
    <row r="417" spans="1:34">
      <c r="A417" s="1">
        <v>5150</v>
      </c>
      <c r="B417" s="1" t="s">
        <v>5478</v>
      </c>
      <c r="C417" s="2" t="str">
        <f>IF(LEN(D417)&gt;0,D417&amp;"-"&amp;IF(E417&lt;10,"0","")&amp;E417,"")</f>
        <v/>
      </c>
      <c r="D417" s="2" t="s">
        <v>3019</v>
      </c>
      <c r="E417" s="88" t="s">
        <v>3019</v>
      </c>
      <c r="J417" s="1" t="s">
        <v>3019</v>
      </c>
      <c r="K417" s="1" t="s">
        <v>3019</v>
      </c>
      <c r="L417" s="1" t="s">
        <v>3019</v>
      </c>
      <c r="M417" s="1" t="s">
        <v>3019</v>
      </c>
      <c r="O417" s="1" t="s">
        <v>223</v>
      </c>
      <c r="P417" s="1" t="s">
        <v>19</v>
      </c>
      <c r="Q417" s="1">
        <v>4310</v>
      </c>
      <c r="R417" s="1" t="s">
        <v>5232</v>
      </c>
      <c r="S417" s="1" t="s">
        <v>4323</v>
      </c>
      <c r="T417" s="1" t="s">
        <v>4324</v>
      </c>
      <c r="V417" s="2" t="s">
        <v>65</v>
      </c>
      <c r="W417" s="2">
        <v>7</v>
      </c>
      <c r="X417" s="27" t="s">
        <v>6993</v>
      </c>
      <c r="Y417" s="2" t="s">
        <v>3019</v>
      </c>
      <c r="AA417" s="2" t="s">
        <v>3019</v>
      </c>
      <c r="AB417" s="2" t="s">
        <v>3019</v>
      </c>
      <c r="AC417" s="1" t="s">
        <v>3019</v>
      </c>
      <c r="AD417" s="1" t="s">
        <v>3019</v>
      </c>
      <c r="AE417" s="1" t="s">
        <v>3019</v>
      </c>
      <c r="AF417" s="1" t="s">
        <v>3019</v>
      </c>
      <c r="AH417" s="1" t="s">
        <v>3019</v>
      </c>
    </row>
    <row r="418" spans="1:34">
      <c r="A418" s="1">
        <v>5160</v>
      </c>
      <c r="B418" s="1" t="s">
        <v>5478</v>
      </c>
      <c r="C418" s="2" t="str">
        <f>IF(LEN(D418)&gt;0,D418&amp;"-"&amp;IF(E418&lt;10,"0","")&amp;E418,"")</f>
        <v>NC54-07</v>
      </c>
      <c r="D418" s="2" t="s">
        <v>7378</v>
      </c>
      <c r="E418" s="88">
        <v>7</v>
      </c>
      <c r="F418" s="2">
        <v>3</v>
      </c>
      <c r="G418" s="2" t="s">
        <v>21</v>
      </c>
      <c r="H418" s="1" t="s">
        <v>4325</v>
      </c>
      <c r="I418" s="1" t="s">
        <v>11</v>
      </c>
      <c r="J418" s="1" t="s">
        <v>7194</v>
      </c>
      <c r="K418" s="1" t="s">
        <v>7180</v>
      </c>
      <c r="L418" s="1" t="s">
        <v>2362</v>
      </c>
      <c r="M418" s="1"/>
      <c r="N418" s="1" t="s">
        <v>3765</v>
      </c>
      <c r="O418" s="1" t="s">
        <v>227</v>
      </c>
      <c r="P418" s="1" t="s">
        <v>11</v>
      </c>
      <c r="Q418" s="1">
        <v>4320</v>
      </c>
      <c r="R418" s="1" t="s">
        <v>5233</v>
      </c>
      <c r="S418" s="1" t="s">
        <v>4325</v>
      </c>
      <c r="T418" s="1" t="s">
        <v>4326</v>
      </c>
      <c r="V418" s="2" t="s">
        <v>21</v>
      </c>
      <c r="W418" s="2">
        <v>8</v>
      </c>
      <c r="X418" s="27" t="s">
        <v>6678</v>
      </c>
      <c r="Y418" s="2">
        <v>2650</v>
      </c>
      <c r="Z418" s="1" t="s">
        <v>3116</v>
      </c>
      <c r="AA418" s="2" t="s">
        <v>16</v>
      </c>
      <c r="AB418" s="2">
        <v>2</v>
      </c>
      <c r="AC418" s="1" t="s">
        <v>2428</v>
      </c>
      <c r="AD418" s="1" t="s">
        <v>2429</v>
      </c>
      <c r="AE418" s="1" t="s">
        <v>2430</v>
      </c>
      <c r="AF418" s="1" t="s">
        <v>2431</v>
      </c>
      <c r="AH418" s="1" t="s">
        <v>3977</v>
      </c>
    </row>
    <row r="419" spans="1:34">
      <c r="A419" s="1">
        <v>5170</v>
      </c>
      <c r="B419" s="1" t="s">
        <v>5478</v>
      </c>
      <c r="C419" s="2" t="str">
        <f>IF(LEN(D419)&gt;0,D419&amp;"-"&amp;IF(E419&lt;10,"0","")&amp;E419,"")</f>
        <v>NC54-08</v>
      </c>
      <c r="D419" s="2" t="s">
        <v>7378</v>
      </c>
      <c r="E419" s="88">
        <v>8</v>
      </c>
      <c r="F419" s="2">
        <v>3</v>
      </c>
      <c r="G419" s="2" t="s">
        <v>21</v>
      </c>
      <c r="H419" s="1" t="s">
        <v>4327</v>
      </c>
      <c r="I419" s="1" t="s">
        <v>11</v>
      </c>
      <c r="J419" s="1" t="s">
        <v>7194</v>
      </c>
      <c r="K419" s="1" t="s">
        <v>7086</v>
      </c>
      <c r="L419" s="1" t="s">
        <v>1614</v>
      </c>
      <c r="M419" s="1"/>
      <c r="N419" s="1" t="s">
        <v>3767</v>
      </c>
      <c r="O419" s="1" t="s">
        <v>231</v>
      </c>
      <c r="P419" s="1" t="s">
        <v>11</v>
      </c>
      <c r="Q419" s="1">
        <v>4330</v>
      </c>
      <c r="R419" s="1" t="s">
        <v>5234</v>
      </c>
      <c r="S419" s="1" t="s">
        <v>4327</v>
      </c>
      <c r="T419" s="1" t="s">
        <v>4328</v>
      </c>
      <c r="V419" s="2" t="s">
        <v>21</v>
      </c>
      <c r="W419" s="2">
        <v>8</v>
      </c>
      <c r="X419" s="27" t="s">
        <v>6679</v>
      </c>
      <c r="Y419" s="2">
        <v>2640</v>
      </c>
      <c r="Z419" s="1" t="s">
        <v>3118</v>
      </c>
      <c r="AA419" s="2" t="s">
        <v>21</v>
      </c>
      <c r="AB419" s="2">
        <v>2</v>
      </c>
      <c r="AC419" s="1" t="s">
        <v>2423</v>
      </c>
      <c r="AD419" s="1" t="s">
        <v>2424</v>
      </c>
      <c r="AE419" s="1" t="s">
        <v>2425</v>
      </c>
      <c r="AF419" s="1" t="s">
        <v>2426</v>
      </c>
      <c r="AH419" s="1" t="s">
        <v>3979</v>
      </c>
    </row>
    <row r="420" spans="1:34">
      <c r="A420" s="1">
        <v>5180</v>
      </c>
      <c r="B420" s="1" t="s">
        <v>5478</v>
      </c>
      <c r="C420" s="2" t="str">
        <f>IF(LEN(D420)&gt;0,D420&amp;"-"&amp;IF(E420&lt;10,"0","")&amp;E420,"")</f>
        <v>NC54-09</v>
      </c>
      <c r="D420" s="2" t="s">
        <v>7378</v>
      </c>
      <c r="E420" s="88">
        <v>9</v>
      </c>
      <c r="F420" s="2">
        <v>3</v>
      </c>
      <c r="G420" s="2" t="s">
        <v>5390</v>
      </c>
      <c r="H420" s="1" t="s">
        <v>2790</v>
      </c>
      <c r="I420" s="1" t="s">
        <v>11</v>
      </c>
      <c r="J420" s="1" t="s">
        <v>7194</v>
      </c>
      <c r="K420" s="1" t="s">
        <v>7193</v>
      </c>
      <c r="L420" s="1" t="s">
        <v>1614</v>
      </c>
      <c r="M420" s="1"/>
      <c r="N420" s="1" t="s">
        <v>4086</v>
      </c>
      <c r="Q420" s="1" t="s">
        <v>3019</v>
      </c>
      <c r="Y420" s="2">
        <v>2660</v>
      </c>
      <c r="Z420" s="1" t="s">
        <v>5391</v>
      </c>
      <c r="AA420" s="2" t="s">
        <v>21</v>
      </c>
      <c r="AB420" s="2">
        <v>3</v>
      </c>
      <c r="AC420" s="1" t="s">
        <v>2427</v>
      </c>
      <c r="AD420" s="1" t="s">
        <v>2790</v>
      </c>
      <c r="AE420" s="1" t="s">
        <v>2791</v>
      </c>
      <c r="AF420" s="1" t="s">
        <v>5503</v>
      </c>
      <c r="AG420" s="2" t="s">
        <v>2795</v>
      </c>
      <c r="AH420" s="1" t="s">
        <v>4984</v>
      </c>
    </row>
    <row r="421" spans="1:34">
      <c r="A421" s="1">
        <v>5190</v>
      </c>
      <c r="B421" s="1" t="s">
        <v>5478</v>
      </c>
      <c r="C421" s="2" t="str">
        <f>IF(LEN(D421)&gt;0,D421&amp;"-"&amp;IF(E421&lt;10,"0","")&amp;E421,"")</f>
        <v>NC39-NC55</v>
      </c>
      <c r="D421" s="2" t="s">
        <v>7353</v>
      </c>
      <c r="E421" s="88" t="s">
        <v>7380</v>
      </c>
      <c r="F421" s="2">
        <v>2</v>
      </c>
      <c r="G421" s="2" t="s">
        <v>16</v>
      </c>
      <c r="H421" s="1" t="s">
        <v>6414</v>
      </c>
      <c r="I421" s="1" t="s">
        <v>19</v>
      </c>
      <c r="J421" s="1" t="s">
        <v>7231</v>
      </c>
      <c r="K421" s="1" t="s">
        <v>7080</v>
      </c>
      <c r="L421" s="1" t="s">
        <v>5780</v>
      </c>
      <c r="M421" s="1" t="s">
        <v>7379</v>
      </c>
      <c r="N421" s="1" t="s">
        <v>5123</v>
      </c>
      <c r="O421" s="1" t="s">
        <v>318</v>
      </c>
      <c r="P421" s="1" t="s">
        <v>19</v>
      </c>
      <c r="Q421" s="1">
        <v>4880</v>
      </c>
      <c r="R421" s="1" t="s">
        <v>1554</v>
      </c>
      <c r="S421" s="1" t="s">
        <v>4363</v>
      </c>
      <c r="T421" s="1" t="s">
        <v>4364</v>
      </c>
      <c r="V421" s="2" t="s">
        <v>16</v>
      </c>
      <c r="W421" s="2">
        <v>10</v>
      </c>
      <c r="X421" s="27" t="s">
        <v>6694</v>
      </c>
      <c r="Y421" s="2">
        <v>2830</v>
      </c>
      <c r="Z421" s="1" t="s">
        <v>1335</v>
      </c>
      <c r="AA421" s="2" t="s">
        <v>21</v>
      </c>
      <c r="AB421" s="2">
        <v>1</v>
      </c>
      <c r="AC421" s="1" t="s">
        <v>1336</v>
      </c>
      <c r="AD421" s="1" t="s">
        <v>2432</v>
      </c>
      <c r="AE421" s="1" t="s">
        <v>1337</v>
      </c>
      <c r="AF421" s="1" t="s">
        <v>2433</v>
      </c>
      <c r="AH421" s="1" t="s">
        <v>3991</v>
      </c>
    </row>
    <row r="422" spans="1:34">
      <c r="A422" s="1">
        <v>5200</v>
      </c>
      <c r="B422" s="1" t="s">
        <v>5478</v>
      </c>
      <c r="C422" s="2" t="str">
        <f>IF(LEN(D422)&gt;0,D422&amp;"-"&amp;IF(E422&lt;10,"0","")&amp;E422,"")</f>
        <v>NC55-01</v>
      </c>
      <c r="D422" s="88" t="str">
        <f>E421</f>
        <v>NC55</v>
      </c>
      <c r="E422" s="88">
        <v>1</v>
      </c>
      <c r="F422" s="2">
        <v>3</v>
      </c>
      <c r="G422" s="2" t="s">
        <v>16</v>
      </c>
      <c r="H422" s="1" t="s">
        <v>4366</v>
      </c>
      <c r="I422" s="1" t="s">
        <v>11</v>
      </c>
      <c r="J422" s="1" t="s">
        <v>7379</v>
      </c>
      <c r="K422" s="1" t="s">
        <v>7136</v>
      </c>
      <c r="L422" s="1" t="s">
        <v>1733</v>
      </c>
      <c r="M422" s="1"/>
      <c r="N422" s="1" t="s">
        <v>5124</v>
      </c>
      <c r="O422" s="1" t="s">
        <v>4365</v>
      </c>
      <c r="P422" s="1" t="s">
        <v>11</v>
      </c>
      <c r="Q422" s="1">
        <v>4890</v>
      </c>
      <c r="R422" s="1" t="s">
        <v>1436</v>
      </c>
      <c r="S422" s="1" t="s">
        <v>4366</v>
      </c>
      <c r="T422" s="1" t="s">
        <v>4367</v>
      </c>
      <c r="V422" s="2" t="s">
        <v>16</v>
      </c>
      <c r="W422" s="2">
        <v>11</v>
      </c>
      <c r="X422" s="27" t="s">
        <v>6695</v>
      </c>
      <c r="Y422" s="2">
        <v>2880</v>
      </c>
      <c r="Z422" s="1" t="s">
        <v>1339</v>
      </c>
      <c r="AA422" s="2" t="s">
        <v>16</v>
      </c>
      <c r="AB422" s="2">
        <v>2</v>
      </c>
      <c r="AC422" s="1" t="s">
        <v>2449</v>
      </c>
      <c r="AD422" s="1" t="s">
        <v>2450</v>
      </c>
      <c r="AE422" s="1" t="s">
        <v>1340</v>
      </c>
      <c r="AF422" s="1" t="s">
        <v>2451</v>
      </c>
      <c r="AH422" s="1" t="s">
        <v>3992</v>
      </c>
    </row>
    <row r="423" spans="1:34">
      <c r="A423" s="1">
        <v>5210</v>
      </c>
      <c r="B423" s="1" t="s">
        <v>5478</v>
      </c>
      <c r="C423" s="2" t="str">
        <f>IF(LEN(D423)&gt;0,D423&amp;"-"&amp;IF(E423&lt;10,"0","")&amp;E423,"")</f>
        <v>NC55-02</v>
      </c>
      <c r="D423" s="88" t="str">
        <f>D422</f>
        <v>NC55</v>
      </c>
      <c r="E423" s="88">
        <v>2</v>
      </c>
      <c r="F423" s="2">
        <v>3</v>
      </c>
      <c r="G423" s="2" t="s">
        <v>16</v>
      </c>
      <c r="H423" s="1" t="s">
        <v>4369</v>
      </c>
      <c r="I423" s="1" t="s">
        <v>11</v>
      </c>
      <c r="J423" s="1" t="s">
        <v>7379</v>
      </c>
      <c r="K423" s="1" t="s">
        <v>7137</v>
      </c>
      <c r="L423" s="1" t="s">
        <v>1733</v>
      </c>
      <c r="M423" s="1"/>
      <c r="N423" s="1" t="s">
        <v>5125</v>
      </c>
      <c r="O423" s="1" t="s">
        <v>4368</v>
      </c>
      <c r="P423" s="1" t="s">
        <v>11</v>
      </c>
      <c r="Q423" s="1">
        <v>4900</v>
      </c>
      <c r="R423" s="1" t="s">
        <v>1437</v>
      </c>
      <c r="S423" s="1" t="s">
        <v>4369</v>
      </c>
      <c r="T423" s="1" t="s">
        <v>4370</v>
      </c>
      <c r="V423" s="2" t="s">
        <v>16</v>
      </c>
      <c r="W423" s="2">
        <v>11</v>
      </c>
      <c r="X423" s="27" t="s">
        <v>6696</v>
      </c>
      <c r="Y423" s="2">
        <v>2870</v>
      </c>
      <c r="Z423" s="1" t="s">
        <v>1342</v>
      </c>
      <c r="AA423" s="2" t="s">
        <v>16</v>
      </c>
      <c r="AB423" s="2">
        <v>2</v>
      </c>
      <c r="AC423" s="1" t="s">
        <v>2444</v>
      </c>
      <c r="AD423" s="1" t="s">
        <v>2445</v>
      </c>
      <c r="AE423" s="1" t="s">
        <v>1343</v>
      </c>
      <c r="AF423" s="1" t="s">
        <v>2446</v>
      </c>
      <c r="AH423" s="1" t="s">
        <v>3993</v>
      </c>
    </row>
    <row r="424" spans="1:34">
      <c r="A424" s="1">
        <v>5220</v>
      </c>
      <c r="B424" s="1" t="s">
        <v>5478</v>
      </c>
      <c r="C424" s="2" t="str">
        <f>IF(LEN(D424)&gt;0,D424&amp;"-"&amp;IF(E424&lt;10,"0","")&amp;E424,"")</f>
        <v>NC55-03</v>
      </c>
      <c r="D424" s="88" t="str">
        <f>D423</f>
        <v>NC55</v>
      </c>
      <c r="E424" s="88">
        <v>3</v>
      </c>
      <c r="F424" s="2">
        <v>3</v>
      </c>
      <c r="G424" s="2" t="s">
        <v>21</v>
      </c>
      <c r="H424" s="1" t="s">
        <v>4371</v>
      </c>
      <c r="I424" s="1" t="s">
        <v>11</v>
      </c>
      <c r="J424" s="1" t="s">
        <v>7379</v>
      </c>
      <c r="K424" s="1" t="s">
        <v>7170</v>
      </c>
      <c r="L424" s="1" t="s">
        <v>1733</v>
      </c>
      <c r="M424" s="1"/>
      <c r="N424" s="1" t="s">
        <v>5126</v>
      </c>
      <c r="O424" s="1" t="s">
        <v>320</v>
      </c>
      <c r="P424" s="1" t="s">
        <v>11</v>
      </c>
      <c r="Q424" s="1">
        <v>4910</v>
      </c>
      <c r="R424" s="1" t="s">
        <v>1438</v>
      </c>
      <c r="S424" s="1" t="s">
        <v>4371</v>
      </c>
      <c r="T424" s="1" t="s">
        <v>4372</v>
      </c>
      <c r="V424" s="2" t="s">
        <v>21</v>
      </c>
      <c r="W424" s="2">
        <v>6</v>
      </c>
      <c r="X424" s="44" t="s">
        <v>6697</v>
      </c>
      <c r="Y424" s="2">
        <v>2670</v>
      </c>
      <c r="Z424" s="1" t="s">
        <v>1348</v>
      </c>
      <c r="AA424" s="2" t="s">
        <v>21</v>
      </c>
      <c r="AB424" s="2">
        <v>2</v>
      </c>
      <c r="AC424" s="1" t="s">
        <v>2460</v>
      </c>
      <c r="AD424" s="1" t="s">
        <v>2461</v>
      </c>
      <c r="AE424" s="1" t="s">
        <v>1349</v>
      </c>
      <c r="AF424" s="1" t="s">
        <v>2462</v>
      </c>
      <c r="AH424" s="1" t="s">
        <v>3995</v>
      </c>
    </row>
    <row r="425" spans="1:34">
      <c r="A425" s="1">
        <v>5230</v>
      </c>
      <c r="B425" s="1" t="s">
        <v>5478</v>
      </c>
      <c r="C425" s="2" t="str">
        <f>IF(LEN(D425)&gt;0,D425&amp;"-"&amp;IF(E425&lt;10,"0","")&amp;E425,"")</f>
        <v>NC55-04</v>
      </c>
      <c r="D425" s="88" t="str">
        <f>D424</f>
        <v>NC55</v>
      </c>
      <c r="E425" s="88">
        <v>4</v>
      </c>
      <c r="F425" s="2">
        <v>3</v>
      </c>
      <c r="G425" s="2" t="s">
        <v>21</v>
      </c>
      <c r="H425" s="1" t="s">
        <v>4374</v>
      </c>
      <c r="I425" s="1" t="s">
        <v>11</v>
      </c>
      <c r="J425" s="1" t="s">
        <v>7379</v>
      </c>
      <c r="K425" s="1" t="s">
        <v>7203</v>
      </c>
      <c r="L425" s="1" t="s">
        <v>1733</v>
      </c>
      <c r="M425" s="1"/>
      <c r="N425" s="1" t="s">
        <v>5127</v>
      </c>
      <c r="O425" s="1" t="s">
        <v>4373</v>
      </c>
      <c r="P425" s="1" t="s">
        <v>11</v>
      </c>
      <c r="Q425" s="1">
        <v>4920</v>
      </c>
      <c r="R425" s="1" t="s">
        <v>1439</v>
      </c>
      <c r="S425" s="1" t="s">
        <v>4374</v>
      </c>
      <c r="T425" s="1" t="s">
        <v>4375</v>
      </c>
      <c r="V425" s="2" t="s">
        <v>21</v>
      </c>
      <c r="W425" s="2">
        <v>11</v>
      </c>
      <c r="X425" s="27" t="s">
        <v>6698</v>
      </c>
      <c r="Y425" s="2">
        <v>2840</v>
      </c>
      <c r="Z425" s="1" t="s">
        <v>1360</v>
      </c>
      <c r="AA425" s="2" t="s">
        <v>21</v>
      </c>
      <c r="AB425" s="2">
        <v>2</v>
      </c>
      <c r="AC425" s="1" t="s">
        <v>2437</v>
      </c>
      <c r="AD425" s="1" t="s">
        <v>2438</v>
      </c>
      <c r="AE425" s="1" t="s">
        <v>1361</v>
      </c>
      <c r="AF425" s="1" t="s">
        <v>2439</v>
      </c>
      <c r="AH425" s="1" t="s">
        <v>4000</v>
      </c>
    </row>
    <row r="426" spans="1:34">
      <c r="A426" s="1">
        <v>5240</v>
      </c>
      <c r="B426" s="1" t="s">
        <v>5478</v>
      </c>
      <c r="C426" s="2" t="str">
        <f>IF(LEN(D426)&gt;0,D426&amp;"-"&amp;IF(E426&lt;10,"0","")&amp;E426,"")</f>
        <v>NC55-05</v>
      </c>
      <c r="D426" s="88" t="str">
        <f>D425</f>
        <v>NC55</v>
      </c>
      <c r="E426" s="88">
        <v>5</v>
      </c>
      <c r="F426" s="2">
        <v>3</v>
      </c>
      <c r="G426" s="2" t="s">
        <v>21</v>
      </c>
      <c r="H426" s="1" t="s">
        <v>4376</v>
      </c>
      <c r="I426" s="1" t="s">
        <v>11</v>
      </c>
      <c r="J426" s="1" t="s">
        <v>7379</v>
      </c>
      <c r="K426" s="1" t="s">
        <v>7171</v>
      </c>
      <c r="L426" s="1" t="s">
        <v>1733</v>
      </c>
      <c r="M426" s="1"/>
      <c r="N426" s="1" t="s">
        <v>5128</v>
      </c>
      <c r="O426" s="1" t="s">
        <v>322</v>
      </c>
      <c r="P426" s="1" t="s">
        <v>11</v>
      </c>
      <c r="Q426" s="1">
        <v>4930</v>
      </c>
      <c r="R426" s="1" t="s">
        <v>1441</v>
      </c>
      <c r="S426" s="1" t="s">
        <v>4376</v>
      </c>
      <c r="T426" s="1" t="s">
        <v>4377</v>
      </c>
      <c r="V426" s="2" t="s">
        <v>21</v>
      </c>
      <c r="W426" s="2">
        <v>11</v>
      </c>
      <c r="X426" s="27" t="s">
        <v>6699</v>
      </c>
      <c r="Y426" s="2">
        <v>2850</v>
      </c>
      <c r="Z426" s="1" t="s">
        <v>1345</v>
      </c>
      <c r="AA426" s="2" t="s">
        <v>21</v>
      </c>
      <c r="AB426" s="2">
        <v>2</v>
      </c>
      <c r="AC426" s="1" t="s">
        <v>2454</v>
      </c>
      <c r="AD426" s="1" t="s">
        <v>2455</v>
      </c>
      <c r="AE426" s="1" t="s">
        <v>1346</v>
      </c>
      <c r="AF426" s="1" t="s">
        <v>2456</v>
      </c>
      <c r="AH426" s="1" t="s">
        <v>3994</v>
      </c>
    </row>
    <row r="427" spans="1:34">
      <c r="A427" s="1">
        <v>5250</v>
      </c>
      <c r="B427" s="1" t="s">
        <v>5478</v>
      </c>
      <c r="C427" s="2" t="str">
        <f>IF(LEN(D427)&gt;0,D427&amp;"-"&amp;IF(E427&lt;10,"0","")&amp;E427,"")</f>
        <v>NC55-06</v>
      </c>
      <c r="D427" s="88" t="str">
        <f>D426</f>
        <v>NC55</v>
      </c>
      <c r="E427" s="88">
        <v>6</v>
      </c>
      <c r="F427" s="2">
        <v>3</v>
      </c>
      <c r="G427" s="2" t="s">
        <v>16</v>
      </c>
      <c r="H427" s="1" t="s">
        <v>4378</v>
      </c>
      <c r="I427" s="1" t="s">
        <v>11</v>
      </c>
      <c r="J427" s="1" t="s">
        <v>7379</v>
      </c>
      <c r="K427" s="1" t="s">
        <v>7204</v>
      </c>
      <c r="L427" s="1" t="s">
        <v>1733</v>
      </c>
      <c r="M427" s="1"/>
      <c r="N427" s="1" t="s">
        <v>5129</v>
      </c>
      <c r="O427" s="1" t="s">
        <v>324</v>
      </c>
      <c r="P427" s="1" t="s">
        <v>11</v>
      </c>
      <c r="Q427" s="1">
        <v>4940</v>
      </c>
      <c r="R427" s="1" t="s">
        <v>1443</v>
      </c>
      <c r="S427" s="1" t="s">
        <v>4378</v>
      </c>
      <c r="T427" s="1" t="s">
        <v>4379</v>
      </c>
      <c r="V427" s="2" t="s">
        <v>16</v>
      </c>
      <c r="W427" s="2">
        <v>11</v>
      </c>
      <c r="X427" s="27" t="s">
        <v>6700</v>
      </c>
      <c r="Y427" s="2">
        <v>2860</v>
      </c>
      <c r="Z427" s="1" t="s">
        <v>1351</v>
      </c>
      <c r="AA427" s="2" t="s">
        <v>21</v>
      </c>
      <c r="AB427" s="2">
        <v>2</v>
      </c>
      <c r="AC427" s="1" t="s">
        <v>2466</v>
      </c>
      <c r="AD427" s="1" t="s">
        <v>2467</v>
      </c>
      <c r="AE427" s="1" t="s">
        <v>1352</v>
      </c>
      <c r="AF427" s="1" t="s">
        <v>2468</v>
      </c>
      <c r="AH427" s="1" t="s">
        <v>3997</v>
      </c>
    </row>
    <row r="428" spans="1:34">
      <c r="A428" s="1">
        <v>5260</v>
      </c>
      <c r="B428" s="1" t="s">
        <v>5478</v>
      </c>
      <c r="C428" s="2" t="str">
        <f>IF(LEN(D428)&gt;0,D428&amp;"-"&amp;IF(E428&lt;10,"0","")&amp;E428,"")</f>
        <v>NC55-07</v>
      </c>
      <c r="D428" s="88" t="str">
        <f>D427</f>
        <v>NC55</v>
      </c>
      <c r="E428" s="88">
        <v>7</v>
      </c>
      <c r="F428" s="2">
        <v>3</v>
      </c>
      <c r="G428" s="2" t="s">
        <v>21</v>
      </c>
      <c r="H428" s="1" t="s">
        <v>4380</v>
      </c>
      <c r="I428" s="1" t="s">
        <v>11</v>
      </c>
      <c r="J428" s="1" t="s">
        <v>7379</v>
      </c>
      <c r="K428" s="1" t="s">
        <v>7138</v>
      </c>
      <c r="L428" s="1" t="s">
        <v>1733</v>
      </c>
      <c r="M428" s="1"/>
      <c r="N428" s="1" t="s">
        <v>5130</v>
      </c>
      <c r="O428" s="1" t="s">
        <v>326</v>
      </c>
      <c r="P428" s="1" t="s">
        <v>11</v>
      </c>
      <c r="Q428" s="1">
        <v>4950</v>
      </c>
      <c r="R428" s="1" t="s">
        <v>1446</v>
      </c>
      <c r="S428" s="1" t="s">
        <v>4380</v>
      </c>
      <c r="T428" s="1" t="s">
        <v>4381</v>
      </c>
      <c r="V428" s="2" t="s">
        <v>21</v>
      </c>
      <c r="W428" s="2">
        <v>11</v>
      </c>
      <c r="X428" s="27" t="s">
        <v>6701</v>
      </c>
      <c r="Y428" s="2">
        <v>2900</v>
      </c>
      <c r="Z428" s="1" t="s">
        <v>1357</v>
      </c>
      <c r="AA428" s="2" t="s">
        <v>21</v>
      </c>
      <c r="AB428" s="2">
        <v>2</v>
      </c>
      <c r="AC428" s="1" t="s">
        <v>2481</v>
      </c>
      <c r="AD428" s="1" t="s">
        <v>2482</v>
      </c>
      <c r="AE428" s="1" t="s">
        <v>1358</v>
      </c>
      <c r="AF428" s="1" t="s">
        <v>2483</v>
      </c>
      <c r="AH428" s="1" t="s">
        <v>3999</v>
      </c>
    </row>
    <row r="429" spans="1:34">
      <c r="A429" s="1">
        <v>5270</v>
      </c>
      <c r="B429" s="1" t="s">
        <v>5478</v>
      </c>
      <c r="C429" s="2" t="str">
        <f>IF(LEN(D429)&gt;0,D429&amp;"-"&amp;IF(E429&lt;10,"0","")&amp;E429,"")</f>
        <v>NC39-NC56</v>
      </c>
      <c r="D429" s="2" t="s">
        <v>7353</v>
      </c>
      <c r="E429" s="88" t="s">
        <v>7382</v>
      </c>
      <c r="F429" s="2">
        <v>2</v>
      </c>
      <c r="G429" s="2" t="s">
        <v>16</v>
      </c>
      <c r="H429" s="1" t="s">
        <v>6415</v>
      </c>
      <c r="I429" s="1" t="s">
        <v>19</v>
      </c>
      <c r="J429" s="1" t="s">
        <v>7231</v>
      </c>
      <c r="K429" s="1" t="s">
        <v>7205</v>
      </c>
      <c r="L429" s="1" t="s">
        <v>5780</v>
      </c>
      <c r="M429" s="1" t="s">
        <v>7381</v>
      </c>
      <c r="N429" s="1" t="s">
        <v>5131</v>
      </c>
      <c r="O429" s="1" t="s">
        <v>318</v>
      </c>
      <c r="P429" s="1" t="s">
        <v>19</v>
      </c>
      <c r="Q429" s="1">
        <v>4960</v>
      </c>
      <c r="R429" s="1" t="s">
        <v>1555</v>
      </c>
      <c r="S429" s="1" t="s">
        <v>4382</v>
      </c>
      <c r="T429" s="1" t="s">
        <v>4383</v>
      </c>
      <c r="V429" s="2" t="s">
        <v>16</v>
      </c>
      <c r="W429" s="2">
        <v>5</v>
      </c>
      <c r="X429" s="27" t="s">
        <v>6702</v>
      </c>
      <c r="Y429" s="2">
        <v>2750</v>
      </c>
      <c r="AA429" s="2" t="s">
        <v>16</v>
      </c>
      <c r="AB429" s="2" t="s">
        <v>3019</v>
      </c>
      <c r="AC429" s="1" t="s">
        <v>3019</v>
      </c>
      <c r="AD429" s="1" t="s">
        <v>3019</v>
      </c>
      <c r="AE429" s="1" t="s">
        <v>3019</v>
      </c>
      <c r="AF429" s="1" t="s">
        <v>3019</v>
      </c>
      <c r="AH429" s="1" t="s">
        <v>5775</v>
      </c>
    </row>
    <row r="430" spans="1:34">
      <c r="A430" s="1">
        <v>5280</v>
      </c>
      <c r="B430" s="1" t="s">
        <v>5478</v>
      </c>
      <c r="C430" s="2" t="str">
        <f>IF(LEN(D430)&gt;0,D430&amp;"-"&amp;IF(E430&lt;10,"0","")&amp;E430,"")</f>
        <v>NC56-01</v>
      </c>
      <c r="D430" s="88" t="str">
        <f>E429</f>
        <v>NC56</v>
      </c>
      <c r="E430" s="88">
        <v>1</v>
      </c>
      <c r="F430" s="2">
        <v>3</v>
      </c>
      <c r="G430" s="2" t="s">
        <v>16</v>
      </c>
      <c r="H430" s="1" t="s">
        <v>6416</v>
      </c>
      <c r="I430" s="1" t="s">
        <v>11</v>
      </c>
      <c r="J430" s="1" t="s">
        <v>7381</v>
      </c>
      <c r="K430" s="1" t="s">
        <v>7170</v>
      </c>
      <c r="L430" s="1" t="s">
        <v>1733</v>
      </c>
      <c r="M430" s="1"/>
      <c r="N430" s="1" t="s">
        <v>5132</v>
      </c>
      <c r="O430" s="1" t="s">
        <v>320</v>
      </c>
      <c r="P430" s="1" t="s">
        <v>11</v>
      </c>
      <c r="Q430" s="1">
        <v>4970</v>
      </c>
      <c r="R430" s="1" t="s">
        <v>1447</v>
      </c>
      <c r="S430" s="1" t="s">
        <v>4384</v>
      </c>
      <c r="T430" s="1" t="s">
        <v>4385</v>
      </c>
      <c r="V430" s="2" t="s">
        <v>16</v>
      </c>
      <c r="W430" s="2">
        <v>6</v>
      </c>
      <c r="X430" s="44" t="s">
        <v>6703</v>
      </c>
      <c r="Y430" s="2">
        <v>2760</v>
      </c>
      <c r="Z430" s="1" t="s">
        <v>3628</v>
      </c>
      <c r="AA430" s="2" t="s">
        <v>16</v>
      </c>
      <c r="AB430" s="2">
        <v>2</v>
      </c>
      <c r="AC430" s="1" t="s">
        <v>2494</v>
      </c>
      <c r="AD430" s="1" t="s">
        <v>2495</v>
      </c>
      <c r="AE430" s="1" t="s">
        <v>2496</v>
      </c>
      <c r="AF430" s="1" t="s">
        <v>2497</v>
      </c>
      <c r="AH430" s="1" t="s">
        <v>3996</v>
      </c>
    </row>
    <row r="431" spans="1:34">
      <c r="A431" s="1">
        <v>5290</v>
      </c>
      <c r="B431" s="1" t="s">
        <v>5478</v>
      </c>
      <c r="C431" s="2" t="str">
        <f>IF(LEN(D431)&gt;0,D431&amp;"-"&amp;IF(E431&lt;10,"0","")&amp;E431,"")</f>
        <v>NC39-NC57</v>
      </c>
      <c r="D431" s="2" t="s">
        <v>7353</v>
      </c>
      <c r="E431" s="88" t="s">
        <v>7384</v>
      </c>
      <c r="F431" s="2">
        <v>2</v>
      </c>
      <c r="G431" s="2" t="s">
        <v>708</v>
      </c>
      <c r="H431" s="1" t="s">
        <v>6417</v>
      </c>
      <c r="I431" s="1" t="s">
        <v>19</v>
      </c>
      <c r="J431" s="1" t="s">
        <v>7231</v>
      </c>
      <c r="K431" s="1" t="s">
        <v>7156</v>
      </c>
      <c r="L431" s="1" t="s">
        <v>5780</v>
      </c>
      <c r="M431" s="1" t="s">
        <v>7383</v>
      </c>
      <c r="N431" s="1" t="s">
        <v>5627</v>
      </c>
      <c r="O431" s="75" t="s">
        <v>1009</v>
      </c>
      <c r="P431" s="75" t="s">
        <v>19</v>
      </c>
      <c r="Q431" s="1">
        <v>4700</v>
      </c>
      <c r="R431" s="75" t="s">
        <v>5235</v>
      </c>
      <c r="S431" s="75" t="s">
        <v>4329</v>
      </c>
      <c r="T431" s="75" t="s">
        <v>4330</v>
      </c>
      <c r="U431" s="41"/>
      <c r="V431" s="41" t="s">
        <v>708</v>
      </c>
      <c r="W431" s="2">
        <v>5</v>
      </c>
      <c r="X431" s="74" t="s">
        <v>6704</v>
      </c>
      <c r="Y431" s="2">
        <v>2680</v>
      </c>
      <c r="Z431" s="1" t="s">
        <v>1298</v>
      </c>
      <c r="AA431" s="2" t="s">
        <v>708</v>
      </c>
      <c r="AB431" s="2">
        <v>1</v>
      </c>
      <c r="AC431" s="1" t="s">
        <v>1299</v>
      </c>
      <c r="AD431" s="1" t="s">
        <v>2517</v>
      </c>
      <c r="AE431" s="1" t="s">
        <v>2518</v>
      </c>
      <c r="AF431" s="1" t="s">
        <v>2519</v>
      </c>
      <c r="AH431" s="1" t="s">
        <v>3980</v>
      </c>
    </row>
    <row r="432" spans="1:34">
      <c r="A432" s="1">
        <v>5300</v>
      </c>
      <c r="B432" s="1" t="s">
        <v>5478</v>
      </c>
      <c r="C432" s="2" t="str">
        <f>IF(LEN(D432)&gt;0,D432&amp;"-"&amp;IF(E432&lt;10,"0","")&amp;E432,"")</f>
        <v>NC57-01</v>
      </c>
      <c r="D432" s="88" t="str">
        <f>E431</f>
        <v>NC57</v>
      </c>
      <c r="E432" s="88">
        <v>1</v>
      </c>
      <c r="F432" s="2">
        <v>3</v>
      </c>
      <c r="G432" s="2" t="s">
        <v>21</v>
      </c>
      <c r="H432" s="1" t="s">
        <v>4331</v>
      </c>
      <c r="I432" s="1" t="s">
        <v>11</v>
      </c>
      <c r="J432" s="1" t="s">
        <v>7383</v>
      </c>
      <c r="K432" s="1" t="s">
        <v>7158</v>
      </c>
      <c r="L432" s="1" t="s">
        <v>1733</v>
      </c>
      <c r="M432" s="1"/>
      <c r="N432" s="1" t="s">
        <v>4910</v>
      </c>
      <c r="O432" s="1" t="s">
        <v>225</v>
      </c>
      <c r="P432" s="1" t="s">
        <v>11</v>
      </c>
      <c r="Q432" s="1">
        <v>4710</v>
      </c>
      <c r="R432" s="1" t="s">
        <v>5209</v>
      </c>
      <c r="S432" s="1" t="s">
        <v>4331</v>
      </c>
      <c r="T432" s="1" t="s">
        <v>4332</v>
      </c>
      <c r="V432" s="2" t="s">
        <v>21</v>
      </c>
      <c r="W432" s="2">
        <v>6</v>
      </c>
      <c r="X432" s="27" t="s">
        <v>6705</v>
      </c>
      <c r="Y432" s="2">
        <v>2700</v>
      </c>
      <c r="Z432" s="1" t="s">
        <v>1301</v>
      </c>
      <c r="AA432" s="2" t="s">
        <v>21</v>
      </c>
      <c r="AB432" s="2">
        <v>2</v>
      </c>
      <c r="AC432" s="1" t="s">
        <v>2524</v>
      </c>
      <c r="AD432" s="1" t="s">
        <v>2525</v>
      </c>
      <c r="AE432" s="1" t="s">
        <v>1302</v>
      </c>
      <c r="AF432" s="1" t="s">
        <v>2526</v>
      </c>
      <c r="AH432" s="1" t="s">
        <v>3981</v>
      </c>
    </row>
    <row r="433" spans="1:34">
      <c r="A433" s="1">
        <v>5310</v>
      </c>
      <c r="B433" s="1" t="s">
        <v>5478</v>
      </c>
      <c r="C433" s="2" t="str">
        <f>IF(LEN(D433)&gt;0,D433&amp;"-"&amp;IF(E433&lt;10,"0","")&amp;E433,"")</f>
        <v>NC57-02</v>
      </c>
      <c r="D433" s="88" t="str">
        <f>D432</f>
        <v>NC57</v>
      </c>
      <c r="E433" s="88">
        <v>2</v>
      </c>
      <c r="F433" s="2">
        <v>3</v>
      </c>
      <c r="G433" s="2" t="s">
        <v>16</v>
      </c>
      <c r="H433" s="1" t="s">
        <v>4333</v>
      </c>
      <c r="I433" s="1" t="s">
        <v>11</v>
      </c>
      <c r="J433" s="1" t="s">
        <v>7383</v>
      </c>
      <c r="K433" s="1" t="s">
        <v>7085</v>
      </c>
      <c r="L433" s="1" t="s">
        <v>1614</v>
      </c>
      <c r="M433" s="1"/>
      <c r="N433" s="1" t="s">
        <v>642</v>
      </c>
      <c r="O433" s="1" t="s">
        <v>311</v>
      </c>
      <c r="P433" s="1" t="s">
        <v>11</v>
      </c>
      <c r="Q433" s="1">
        <v>4720</v>
      </c>
      <c r="R433" s="1" t="s">
        <v>5236</v>
      </c>
      <c r="S433" s="1" t="s">
        <v>4333</v>
      </c>
      <c r="T433" s="1" t="s">
        <v>642</v>
      </c>
      <c r="U433" s="2" t="s">
        <v>2795</v>
      </c>
      <c r="V433" s="2" t="s">
        <v>16</v>
      </c>
      <c r="W433" s="2">
        <v>6</v>
      </c>
      <c r="X433" s="27" t="s">
        <v>6706</v>
      </c>
      <c r="Y433" s="2">
        <v>2740</v>
      </c>
      <c r="AA433" s="2" t="s">
        <v>21</v>
      </c>
      <c r="AB433" s="2">
        <v>3</v>
      </c>
      <c r="AC433" s="1" t="s">
        <v>2789</v>
      </c>
      <c r="AD433" s="1" t="s">
        <v>2790</v>
      </c>
      <c r="AE433" s="1" t="s">
        <v>2791</v>
      </c>
      <c r="AF433" s="1" t="s">
        <v>5503</v>
      </c>
      <c r="AG433" s="2" t="s">
        <v>2795</v>
      </c>
      <c r="AH433" s="1" t="s">
        <v>5070</v>
      </c>
    </row>
    <row r="434" spans="1:34">
      <c r="A434" s="1">
        <v>5320</v>
      </c>
      <c r="B434" s="1" t="s">
        <v>5478</v>
      </c>
      <c r="C434" s="2" t="str">
        <f>IF(LEN(D434)&gt;0,D434&amp;"-"&amp;IF(E434&lt;10,"0","")&amp;E434,"")</f>
        <v>NC57-03</v>
      </c>
      <c r="D434" s="88" t="str">
        <f>D433</f>
        <v>NC57</v>
      </c>
      <c r="E434" s="88">
        <v>3</v>
      </c>
      <c r="F434" s="2">
        <v>3</v>
      </c>
      <c r="G434" s="2" t="s">
        <v>21</v>
      </c>
      <c r="H434" s="1" t="s">
        <v>4334</v>
      </c>
      <c r="I434" s="1" t="s">
        <v>11</v>
      </c>
      <c r="J434" s="1" t="s">
        <v>7383</v>
      </c>
      <c r="K434" s="1" t="s">
        <v>7192</v>
      </c>
      <c r="L434" s="1" t="s">
        <v>1733</v>
      </c>
      <c r="M434" s="1"/>
      <c r="N434" s="1" t="s">
        <v>4911</v>
      </c>
      <c r="O434" s="1" t="s">
        <v>229</v>
      </c>
      <c r="P434" s="1" t="s">
        <v>11</v>
      </c>
      <c r="Q434" s="1">
        <v>4730</v>
      </c>
      <c r="R434" s="1" t="s">
        <v>5237</v>
      </c>
      <c r="S434" s="1" t="s">
        <v>4334</v>
      </c>
      <c r="T434" s="1" t="s">
        <v>4335</v>
      </c>
      <c r="V434" s="2" t="s">
        <v>21</v>
      </c>
      <c r="W434" s="2">
        <v>6</v>
      </c>
      <c r="X434" s="27" t="s">
        <v>6707</v>
      </c>
      <c r="Y434" s="2">
        <v>2690</v>
      </c>
      <c r="Z434" s="1" t="s">
        <v>1305</v>
      </c>
      <c r="AA434" s="2" t="s">
        <v>21</v>
      </c>
      <c r="AB434" s="2">
        <v>2</v>
      </c>
      <c r="AC434" s="1" t="s">
        <v>2520</v>
      </c>
      <c r="AD434" s="1" t="s">
        <v>2521</v>
      </c>
      <c r="AE434" s="1" t="s">
        <v>1306</v>
      </c>
      <c r="AF434" s="1" t="s">
        <v>2522</v>
      </c>
      <c r="AH434" s="1" t="s">
        <v>3982</v>
      </c>
    </row>
    <row r="435" spans="1:34">
      <c r="A435" s="1">
        <v>5330</v>
      </c>
      <c r="B435" s="1" t="s">
        <v>5478</v>
      </c>
      <c r="C435" s="2" t="str">
        <f>IF(LEN(D435)&gt;0,D435&amp;"-"&amp;IF(E435&lt;10,"0","")&amp;E435,"")</f>
        <v>NC57-04</v>
      </c>
      <c r="D435" s="88" t="str">
        <f>D434</f>
        <v>NC57</v>
      </c>
      <c r="E435" s="88">
        <v>4</v>
      </c>
      <c r="F435" s="2">
        <v>3</v>
      </c>
      <c r="G435" s="2" t="s">
        <v>21</v>
      </c>
      <c r="H435" s="1" t="s">
        <v>4336</v>
      </c>
      <c r="I435" s="1" t="s">
        <v>11</v>
      </c>
      <c r="J435" s="1" t="s">
        <v>7383</v>
      </c>
      <c r="K435" s="1" t="s">
        <v>7086</v>
      </c>
      <c r="L435" s="1" t="s">
        <v>1614</v>
      </c>
      <c r="M435" s="1"/>
      <c r="N435" s="1" t="s">
        <v>4912</v>
      </c>
      <c r="O435" s="1" t="s">
        <v>231</v>
      </c>
      <c r="P435" s="1" t="s">
        <v>11</v>
      </c>
      <c r="Q435" s="1">
        <v>4740</v>
      </c>
      <c r="R435" s="1" t="s">
        <v>5238</v>
      </c>
      <c r="S435" s="1" t="s">
        <v>4336</v>
      </c>
      <c r="T435" s="1" t="s">
        <v>4337</v>
      </c>
      <c r="V435" s="2" t="s">
        <v>21</v>
      </c>
      <c r="W435" s="2">
        <v>6</v>
      </c>
      <c r="X435" s="27" t="s">
        <v>6708</v>
      </c>
      <c r="Y435" s="2">
        <v>2720</v>
      </c>
      <c r="Z435" s="1" t="s">
        <v>1308</v>
      </c>
      <c r="AA435" s="2" t="s">
        <v>21</v>
      </c>
      <c r="AB435" s="2">
        <v>2</v>
      </c>
      <c r="AC435" s="1" t="s">
        <v>2527</v>
      </c>
      <c r="AD435" s="1" t="s">
        <v>2528</v>
      </c>
      <c r="AE435" s="1" t="s">
        <v>1309</v>
      </c>
      <c r="AF435" s="1" t="s">
        <v>2529</v>
      </c>
      <c r="AH435" s="1" t="s">
        <v>3983</v>
      </c>
    </row>
    <row r="436" spans="1:34">
      <c r="A436" s="1">
        <v>5340</v>
      </c>
      <c r="B436" s="1" t="s">
        <v>5478</v>
      </c>
      <c r="C436" s="2" t="str">
        <f>IF(LEN(D436)&gt;0,D436&amp;"-"&amp;IF(E436&lt;10,"0","")&amp;E436,"")</f>
        <v>NC57-05</v>
      </c>
      <c r="D436" s="88" t="str">
        <f>D435</f>
        <v>NC57</v>
      </c>
      <c r="E436" s="88">
        <v>5</v>
      </c>
      <c r="F436" s="2">
        <v>3</v>
      </c>
      <c r="G436" s="2" t="s">
        <v>21</v>
      </c>
      <c r="H436" s="1" t="s">
        <v>6447</v>
      </c>
      <c r="I436" s="1" t="s">
        <v>11</v>
      </c>
      <c r="J436" s="1" t="s">
        <v>7383</v>
      </c>
      <c r="K436" s="1" t="s">
        <v>7206</v>
      </c>
      <c r="L436" s="1" t="s">
        <v>1614</v>
      </c>
      <c r="M436" s="1"/>
      <c r="N436" s="1" t="s">
        <v>4918</v>
      </c>
      <c r="O436" s="1" t="s">
        <v>235</v>
      </c>
      <c r="P436" s="1" t="s">
        <v>11</v>
      </c>
      <c r="Q436" s="1">
        <v>4750</v>
      </c>
      <c r="R436" s="1" t="s">
        <v>5239</v>
      </c>
      <c r="S436" s="1" t="s">
        <v>645</v>
      </c>
      <c r="T436" s="1" t="s">
        <v>4918</v>
      </c>
      <c r="V436" s="2" t="s">
        <v>21</v>
      </c>
      <c r="W436" s="2">
        <v>6</v>
      </c>
      <c r="X436" s="27" t="s">
        <v>6709</v>
      </c>
      <c r="Y436" s="2">
        <v>2710</v>
      </c>
      <c r="AA436" s="2" t="s">
        <v>21</v>
      </c>
      <c r="AB436" s="2">
        <v>3</v>
      </c>
      <c r="AC436" s="1" t="s">
        <v>5752</v>
      </c>
      <c r="AD436" s="1" t="s">
        <v>3019</v>
      </c>
      <c r="AE436" s="1" t="s">
        <v>3019</v>
      </c>
      <c r="AF436" s="1" t="s">
        <v>3019</v>
      </c>
      <c r="AH436" s="1" t="s">
        <v>5067</v>
      </c>
    </row>
    <row r="437" spans="1:34">
      <c r="A437" s="1">
        <v>5350</v>
      </c>
      <c r="B437" s="1" t="s">
        <v>5478</v>
      </c>
      <c r="C437" s="2" t="str">
        <f>IF(LEN(D437)&gt;0,D437&amp;"-"&amp;IF(E437&lt;10,"0","")&amp;E437,"")</f>
        <v>NC57-06</v>
      </c>
      <c r="D437" s="88" t="str">
        <f>D436</f>
        <v>NC57</v>
      </c>
      <c r="E437" s="88">
        <v>6</v>
      </c>
      <c r="F437" s="2">
        <v>3</v>
      </c>
      <c r="G437" s="2" t="s">
        <v>16</v>
      </c>
      <c r="H437" s="1" t="s">
        <v>4338</v>
      </c>
      <c r="I437" s="1" t="s">
        <v>11</v>
      </c>
      <c r="J437" s="1" t="s">
        <v>7383</v>
      </c>
      <c r="K437" s="1" t="s">
        <v>7159</v>
      </c>
      <c r="L437" s="1" t="s">
        <v>1653</v>
      </c>
      <c r="M437" s="1"/>
      <c r="N437" s="1" t="s">
        <v>1011</v>
      </c>
      <c r="O437" s="1" t="s">
        <v>646</v>
      </c>
      <c r="P437" s="1" t="s">
        <v>11</v>
      </c>
      <c r="Q437" s="1">
        <v>4760</v>
      </c>
      <c r="R437" s="1" t="s">
        <v>5240</v>
      </c>
      <c r="S437" s="1" t="s">
        <v>4338</v>
      </c>
      <c r="T437" s="1" t="s">
        <v>4339</v>
      </c>
      <c r="V437" s="2" t="s">
        <v>16</v>
      </c>
      <c r="W437" s="2">
        <v>6</v>
      </c>
      <c r="X437" s="27" t="s">
        <v>7016</v>
      </c>
      <c r="Y437" s="2" t="s">
        <v>3019</v>
      </c>
      <c r="AA437" s="2" t="s">
        <v>3019</v>
      </c>
      <c r="AB437" s="2" t="s">
        <v>3019</v>
      </c>
      <c r="AC437" s="1" t="s">
        <v>3019</v>
      </c>
      <c r="AD437" s="1" t="s">
        <v>3019</v>
      </c>
      <c r="AE437" s="1" t="s">
        <v>3019</v>
      </c>
      <c r="AF437" s="1" t="s">
        <v>3019</v>
      </c>
      <c r="AH437" s="1" t="s">
        <v>3019</v>
      </c>
    </row>
    <row r="438" spans="1:34">
      <c r="A438" s="1">
        <v>5360</v>
      </c>
      <c r="B438" s="1" t="s">
        <v>5478</v>
      </c>
      <c r="C438" s="2" t="str">
        <f>IF(LEN(D438)&gt;0,D438&amp;"-"&amp;IF(E438&lt;10,"0","")&amp;E438,"")</f>
        <v>NC57-07</v>
      </c>
      <c r="D438" s="88" t="str">
        <f>D437</f>
        <v>NC57</v>
      </c>
      <c r="E438" s="88">
        <v>7</v>
      </c>
      <c r="F438" s="2">
        <v>3</v>
      </c>
      <c r="G438" s="2" t="s">
        <v>21</v>
      </c>
      <c r="H438" s="1" t="s">
        <v>4340</v>
      </c>
      <c r="I438" s="1" t="s">
        <v>11</v>
      </c>
      <c r="J438" s="1" t="s">
        <v>7383</v>
      </c>
      <c r="K438" s="1" t="s">
        <v>7162</v>
      </c>
      <c r="L438" s="1" t="s">
        <v>2362</v>
      </c>
      <c r="M438" s="1"/>
      <c r="N438" s="1" t="s">
        <v>4916</v>
      </c>
      <c r="O438" s="1" t="s">
        <v>314</v>
      </c>
      <c r="P438" s="1" t="s">
        <v>11</v>
      </c>
      <c r="Q438" s="1">
        <v>4770</v>
      </c>
      <c r="R438" s="1" t="s">
        <v>5241</v>
      </c>
      <c r="S438" s="1" t="s">
        <v>4340</v>
      </c>
      <c r="T438" s="1" t="s">
        <v>4341</v>
      </c>
      <c r="V438" s="2" t="s">
        <v>21</v>
      </c>
      <c r="W438" s="2">
        <v>6</v>
      </c>
      <c r="X438" s="27" t="s">
        <v>6710</v>
      </c>
      <c r="Y438" s="2">
        <v>2730</v>
      </c>
      <c r="Z438" s="1" t="s">
        <v>1313</v>
      </c>
      <c r="AA438" s="2" t="s">
        <v>16</v>
      </c>
      <c r="AB438" s="2">
        <v>2</v>
      </c>
      <c r="AC438" s="1" t="s">
        <v>2530</v>
      </c>
      <c r="AD438" s="1" t="s">
        <v>2531</v>
      </c>
      <c r="AE438" s="1" t="s">
        <v>2532</v>
      </c>
      <c r="AF438" s="1" t="s">
        <v>2533</v>
      </c>
      <c r="AH438" s="1" t="s">
        <v>3984</v>
      </c>
    </row>
    <row r="439" spans="1:34">
      <c r="A439" s="1">
        <v>5370</v>
      </c>
      <c r="B439" s="1" t="s">
        <v>5478</v>
      </c>
      <c r="C439" s="2" t="str">
        <f>IF(LEN(D439)&gt;0,D439&amp;"-"&amp;IF(E439&lt;10,"0","")&amp;E439,"")</f>
        <v>NC57-08</v>
      </c>
      <c r="D439" s="88" t="str">
        <f>D438</f>
        <v>NC57</v>
      </c>
      <c r="E439" s="88">
        <v>8</v>
      </c>
      <c r="F439" s="2">
        <v>3</v>
      </c>
      <c r="G439" s="2" t="s">
        <v>21</v>
      </c>
      <c r="H439" s="1" t="s">
        <v>4342</v>
      </c>
      <c r="I439" s="1" t="s">
        <v>11</v>
      </c>
      <c r="J439" s="1" t="s">
        <v>7383</v>
      </c>
      <c r="K439" s="1" t="s">
        <v>7138</v>
      </c>
      <c r="L439" s="1" t="s">
        <v>1733</v>
      </c>
      <c r="M439" s="1"/>
      <c r="N439" s="1" t="s">
        <v>1012</v>
      </c>
      <c r="O439" s="1" t="s">
        <v>648</v>
      </c>
      <c r="P439" s="1" t="s">
        <v>11</v>
      </c>
      <c r="Q439" s="1">
        <v>4780</v>
      </c>
      <c r="R439" s="1" t="s">
        <v>5242</v>
      </c>
      <c r="S439" s="1" t="s">
        <v>4342</v>
      </c>
      <c r="T439" s="1" t="s">
        <v>1012</v>
      </c>
      <c r="V439" s="2" t="s">
        <v>21</v>
      </c>
      <c r="W439" s="2">
        <v>6</v>
      </c>
      <c r="X439" s="27" t="s">
        <v>7017</v>
      </c>
      <c r="Y439" s="2" t="s">
        <v>3019</v>
      </c>
      <c r="AA439" s="2" t="s">
        <v>3019</v>
      </c>
      <c r="AB439" s="2" t="s">
        <v>3019</v>
      </c>
      <c r="AC439" s="1" t="s">
        <v>3019</v>
      </c>
      <c r="AD439" s="1" t="s">
        <v>3019</v>
      </c>
      <c r="AE439" s="1" t="s">
        <v>3019</v>
      </c>
      <c r="AF439" s="1" t="s">
        <v>3019</v>
      </c>
      <c r="AH439" s="1" t="s">
        <v>3019</v>
      </c>
    </row>
    <row r="440" spans="1:34">
      <c r="A440" s="1">
        <v>5380</v>
      </c>
      <c r="B440" s="1" t="s">
        <v>5478</v>
      </c>
      <c r="C440" s="2" t="str">
        <f>IF(LEN(D440)&gt;0,D440&amp;"-"&amp;IF(E440&lt;10,"0","")&amp;E440,"")</f>
        <v>NC57-09</v>
      </c>
      <c r="D440" s="88" t="str">
        <f>D439</f>
        <v>NC57</v>
      </c>
      <c r="E440" s="88">
        <v>9</v>
      </c>
      <c r="F440" s="2">
        <v>3</v>
      </c>
      <c r="G440" s="2" t="s">
        <v>21</v>
      </c>
      <c r="H440" s="1" t="s">
        <v>4343</v>
      </c>
      <c r="I440" s="1" t="s">
        <v>11</v>
      </c>
      <c r="J440" s="1" t="s">
        <v>7383</v>
      </c>
      <c r="K440" s="1" t="s">
        <v>7163</v>
      </c>
      <c r="L440" s="1" t="s">
        <v>1614</v>
      </c>
      <c r="M440" s="1"/>
      <c r="N440" s="1" t="s">
        <v>4913</v>
      </c>
      <c r="O440" s="1" t="s">
        <v>238</v>
      </c>
      <c r="P440" s="1" t="s">
        <v>11</v>
      </c>
      <c r="Q440" s="1">
        <v>4790</v>
      </c>
      <c r="R440" s="1" t="s">
        <v>5243</v>
      </c>
      <c r="S440" s="1" t="s">
        <v>4343</v>
      </c>
      <c r="T440" s="1" t="s">
        <v>4344</v>
      </c>
      <c r="U440" s="2" t="s">
        <v>5764</v>
      </c>
      <c r="V440" s="2" t="s">
        <v>21</v>
      </c>
      <c r="W440" s="2">
        <v>6</v>
      </c>
      <c r="X440" s="27" t="s">
        <v>7018</v>
      </c>
      <c r="Y440" s="2" t="s">
        <v>3019</v>
      </c>
      <c r="AA440" s="2" t="s">
        <v>3019</v>
      </c>
      <c r="AB440" s="2" t="s">
        <v>3019</v>
      </c>
      <c r="AC440" s="1" t="s">
        <v>3019</v>
      </c>
      <c r="AD440" s="1" t="s">
        <v>3019</v>
      </c>
      <c r="AE440" s="1" t="s">
        <v>3019</v>
      </c>
      <c r="AF440" s="1" t="s">
        <v>3019</v>
      </c>
      <c r="AH440" s="1" t="s">
        <v>3019</v>
      </c>
    </row>
    <row r="441" spans="1:34">
      <c r="A441" s="1">
        <v>5390</v>
      </c>
      <c r="B441" s="1" t="s">
        <v>5478</v>
      </c>
      <c r="C441" s="2" t="str">
        <f>IF(LEN(D441)&gt;0,D441&amp;"-"&amp;IF(E441&lt;10,"0","")&amp;E441,"")</f>
        <v>NC57-10</v>
      </c>
      <c r="D441" s="88" t="str">
        <f>D440</f>
        <v>NC57</v>
      </c>
      <c r="E441" s="88">
        <v>10</v>
      </c>
      <c r="F441" s="2">
        <v>3</v>
      </c>
      <c r="G441" s="2" t="s">
        <v>16</v>
      </c>
      <c r="H441" s="1" t="s">
        <v>4345</v>
      </c>
      <c r="I441" s="1" t="s">
        <v>11</v>
      </c>
      <c r="J441" s="1" t="s">
        <v>7383</v>
      </c>
      <c r="K441" s="1" t="s">
        <v>7164</v>
      </c>
      <c r="L441" s="1" t="s">
        <v>1614</v>
      </c>
      <c r="M441" s="1"/>
      <c r="N441" s="1" t="s">
        <v>4155</v>
      </c>
      <c r="O441" s="1" t="s">
        <v>239</v>
      </c>
      <c r="P441" s="1" t="s">
        <v>11</v>
      </c>
      <c r="Q441" s="1">
        <v>4800</v>
      </c>
      <c r="R441" s="1" t="s">
        <v>5244</v>
      </c>
      <c r="S441" s="1" t="s">
        <v>4345</v>
      </c>
      <c r="T441" s="1" t="s">
        <v>4155</v>
      </c>
      <c r="V441" s="2" t="s">
        <v>16</v>
      </c>
      <c r="W441" s="2">
        <v>6</v>
      </c>
      <c r="X441" s="27" t="s">
        <v>7019</v>
      </c>
      <c r="Y441" s="2" t="s">
        <v>3019</v>
      </c>
      <c r="AA441" s="2" t="s">
        <v>3019</v>
      </c>
      <c r="AB441" s="2" t="s">
        <v>3019</v>
      </c>
      <c r="AC441" s="1" t="s">
        <v>3019</v>
      </c>
      <c r="AD441" s="1" t="s">
        <v>3019</v>
      </c>
      <c r="AE441" s="1" t="s">
        <v>3019</v>
      </c>
      <c r="AF441" s="1" t="s">
        <v>3019</v>
      </c>
      <c r="AH441" s="1" t="s">
        <v>3019</v>
      </c>
    </row>
    <row r="442" spans="1:34">
      <c r="A442" s="1">
        <v>5400</v>
      </c>
      <c r="B442" s="1" t="s">
        <v>5478</v>
      </c>
      <c r="C442" s="2" t="str">
        <f>IF(LEN(D442)&gt;0,D442&amp;"-"&amp;IF(E442&lt;10,"0","")&amp;E442,"")</f>
        <v>NC39-NC58</v>
      </c>
      <c r="D442" s="2" t="s">
        <v>7353</v>
      </c>
      <c r="E442" s="88" t="s">
        <v>7386</v>
      </c>
      <c r="F442" s="2">
        <v>2</v>
      </c>
      <c r="G442" s="2" t="s">
        <v>65</v>
      </c>
      <c r="H442" s="1" t="s">
        <v>6442</v>
      </c>
      <c r="I442" s="1" t="s">
        <v>19</v>
      </c>
      <c r="J442" s="1" t="s">
        <v>7231</v>
      </c>
      <c r="K442" s="1" t="s">
        <v>7207</v>
      </c>
      <c r="L442" s="1" t="s">
        <v>5780</v>
      </c>
      <c r="M442" s="1" t="s">
        <v>7385</v>
      </c>
      <c r="N442" s="1" t="s">
        <v>4347</v>
      </c>
      <c r="O442" s="1" t="s">
        <v>1009</v>
      </c>
      <c r="P442" s="1" t="s">
        <v>19</v>
      </c>
      <c r="Q442" s="1">
        <v>4810</v>
      </c>
      <c r="R442" s="1" t="s">
        <v>5235</v>
      </c>
      <c r="S442" s="1" t="s">
        <v>4346</v>
      </c>
      <c r="T442" s="1" t="s">
        <v>4347</v>
      </c>
      <c r="V442" s="2" t="s">
        <v>708</v>
      </c>
      <c r="W442" s="2">
        <v>5</v>
      </c>
      <c r="X442" s="27" t="s">
        <v>6711</v>
      </c>
      <c r="Y442" s="2">
        <v>2770</v>
      </c>
      <c r="Z442" s="1" t="s">
        <v>3856</v>
      </c>
      <c r="AA442" s="2" t="s">
        <v>708</v>
      </c>
      <c r="AB442" s="2">
        <v>2</v>
      </c>
      <c r="AC442" s="1" t="s">
        <v>2499</v>
      </c>
      <c r="AD442" s="1" t="s">
        <v>2500</v>
      </c>
      <c r="AE442" s="1" t="s">
        <v>2501</v>
      </c>
      <c r="AF442" s="1" t="s">
        <v>2502</v>
      </c>
      <c r="AH442" s="1" t="s">
        <v>4987</v>
      </c>
    </row>
    <row r="443" spans="1:34">
      <c r="A443" s="1">
        <v>5410</v>
      </c>
      <c r="B443" s="1" t="s">
        <v>5478</v>
      </c>
      <c r="C443" s="2" t="str">
        <f>IF(LEN(D443)&gt;0,D443&amp;"-"&amp;IF(E443&lt;10,"0","")&amp;E443,"")</f>
        <v>NC58-01</v>
      </c>
      <c r="D443" s="88" t="str">
        <f>E442</f>
        <v>NC58</v>
      </c>
      <c r="E443" s="88">
        <v>1</v>
      </c>
      <c r="F443" s="2">
        <v>3</v>
      </c>
      <c r="G443" s="2" t="s">
        <v>21</v>
      </c>
      <c r="H443" s="1" t="s">
        <v>6443</v>
      </c>
      <c r="I443" s="1" t="s">
        <v>11</v>
      </c>
      <c r="J443" s="1" t="s">
        <v>7385</v>
      </c>
      <c r="K443" s="1" t="s">
        <v>7158</v>
      </c>
      <c r="L443" s="1" t="s">
        <v>1733</v>
      </c>
      <c r="M443" s="1"/>
      <c r="N443" s="1" t="s">
        <v>4914</v>
      </c>
      <c r="O443" s="1" t="s">
        <v>225</v>
      </c>
      <c r="P443" s="1" t="s">
        <v>11</v>
      </c>
      <c r="Q443" s="1">
        <v>4820</v>
      </c>
      <c r="R443" s="1" t="s">
        <v>5209</v>
      </c>
      <c r="S443" s="1" t="s">
        <v>4348</v>
      </c>
      <c r="T443" s="1" t="s">
        <v>4349</v>
      </c>
      <c r="V443" s="2" t="s">
        <v>21</v>
      </c>
      <c r="W443" s="2">
        <v>6</v>
      </c>
      <c r="X443" s="27" t="s">
        <v>6712</v>
      </c>
      <c r="Y443" s="2">
        <v>2780</v>
      </c>
      <c r="Z443" s="1" t="s">
        <v>3840</v>
      </c>
      <c r="AA443" s="2" t="s">
        <v>16</v>
      </c>
      <c r="AB443" s="2">
        <v>3</v>
      </c>
      <c r="AC443" s="1" t="s">
        <v>2505</v>
      </c>
      <c r="AD443" s="1" t="s">
        <v>2506</v>
      </c>
      <c r="AE443" s="1" t="s">
        <v>2507</v>
      </c>
      <c r="AF443" s="1" t="s">
        <v>2508</v>
      </c>
      <c r="AH443" s="1" t="s">
        <v>4988</v>
      </c>
    </row>
    <row r="444" spans="1:34">
      <c r="A444" s="1">
        <v>5420</v>
      </c>
      <c r="B444" s="1" t="s">
        <v>5478</v>
      </c>
      <c r="C444" s="2" t="str">
        <f>IF(LEN(D444)&gt;0,D444&amp;"-"&amp;IF(E444&lt;10,"0","")&amp;E444,"")</f>
        <v>NC58-02</v>
      </c>
      <c r="D444" s="88" t="str">
        <f>D443</f>
        <v>NC58</v>
      </c>
      <c r="E444" s="88">
        <v>2</v>
      </c>
      <c r="F444" s="2">
        <v>3</v>
      </c>
      <c r="G444" s="2" t="s">
        <v>16</v>
      </c>
      <c r="H444" s="1" t="s">
        <v>6567</v>
      </c>
      <c r="I444" s="1" t="s">
        <v>11</v>
      </c>
      <c r="J444" s="1" t="s">
        <v>7385</v>
      </c>
      <c r="K444" s="1" t="s">
        <v>7085</v>
      </c>
      <c r="L444" s="1" t="s">
        <v>1614</v>
      </c>
      <c r="M444" s="1"/>
      <c r="O444" s="1" t="s">
        <v>311</v>
      </c>
      <c r="P444" s="1" t="s">
        <v>11</v>
      </c>
      <c r="Q444" s="1">
        <v>4830</v>
      </c>
      <c r="R444" s="1" t="s">
        <v>5236</v>
      </c>
      <c r="S444" s="1" t="s">
        <v>6568</v>
      </c>
      <c r="T444" s="1" t="s">
        <v>642</v>
      </c>
      <c r="U444" s="2" t="s">
        <v>2795</v>
      </c>
      <c r="V444" s="2" t="s">
        <v>16</v>
      </c>
      <c r="W444" s="2">
        <v>6</v>
      </c>
      <c r="X444" s="27" t="s">
        <v>6713</v>
      </c>
      <c r="Y444" s="2">
        <v>2820</v>
      </c>
      <c r="AA444" s="2" t="s">
        <v>21</v>
      </c>
      <c r="AB444" s="2">
        <v>3</v>
      </c>
      <c r="AC444" s="1" t="s">
        <v>2789</v>
      </c>
      <c r="AD444" s="1" t="s">
        <v>2790</v>
      </c>
      <c r="AE444" s="1" t="s">
        <v>2791</v>
      </c>
      <c r="AF444" s="1" t="s">
        <v>5503</v>
      </c>
      <c r="AG444" s="2" t="s">
        <v>2795</v>
      </c>
      <c r="AH444" s="1" t="s">
        <v>5528</v>
      </c>
    </row>
    <row r="445" spans="1:34">
      <c r="A445" s="1">
        <v>5430</v>
      </c>
      <c r="B445" s="1" t="s">
        <v>5478</v>
      </c>
      <c r="C445" s="2" t="str">
        <f>IF(LEN(D445)&gt;0,D445&amp;"-"&amp;IF(E445&lt;10,"0","")&amp;E445,"")</f>
        <v>NC58-03</v>
      </c>
      <c r="D445" s="88" t="str">
        <f>D444</f>
        <v>NC58</v>
      </c>
      <c r="E445" s="88">
        <v>3</v>
      </c>
      <c r="F445" s="2">
        <v>3</v>
      </c>
      <c r="G445" s="2" t="s">
        <v>21</v>
      </c>
      <c r="H445" s="1" t="s">
        <v>6444</v>
      </c>
      <c r="I445" s="1" t="s">
        <v>11</v>
      </c>
      <c r="J445" s="1" t="s">
        <v>7385</v>
      </c>
      <c r="K445" s="1" t="s">
        <v>7192</v>
      </c>
      <c r="L445" s="1" t="s">
        <v>1733</v>
      </c>
      <c r="M445" s="1"/>
      <c r="N445" s="1" t="s">
        <v>4911</v>
      </c>
      <c r="O445" s="1" t="s">
        <v>229</v>
      </c>
      <c r="P445" s="1" t="s">
        <v>11</v>
      </c>
      <c r="Q445" s="1">
        <v>4840</v>
      </c>
      <c r="R445" s="1" t="s">
        <v>5237</v>
      </c>
      <c r="S445" s="1" t="s">
        <v>4350</v>
      </c>
      <c r="T445" s="1" t="s">
        <v>4335</v>
      </c>
      <c r="V445" s="2" t="s">
        <v>21</v>
      </c>
      <c r="W445" s="2">
        <v>6</v>
      </c>
      <c r="X445" s="27" t="s">
        <v>7020</v>
      </c>
    </row>
    <row r="446" spans="1:34">
      <c r="A446" s="1">
        <v>5440</v>
      </c>
      <c r="B446" s="1" t="s">
        <v>5478</v>
      </c>
      <c r="C446" s="2" t="str">
        <f>IF(LEN(D446)&gt;0,D446&amp;"-"&amp;IF(E446&lt;10,"0","")&amp;E446,"")</f>
        <v>NC58-04</v>
      </c>
      <c r="D446" s="88" t="str">
        <f>D445</f>
        <v>NC58</v>
      </c>
      <c r="E446" s="88">
        <v>4</v>
      </c>
      <c r="F446" s="2">
        <v>3</v>
      </c>
      <c r="G446" s="2" t="s">
        <v>21</v>
      </c>
      <c r="H446" s="1" t="s">
        <v>6445</v>
      </c>
      <c r="I446" s="1" t="s">
        <v>11</v>
      </c>
      <c r="J446" s="1" t="s">
        <v>7385</v>
      </c>
      <c r="K446" s="1" t="s">
        <v>7086</v>
      </c>
      <c r="L446" s="1" t="s">
        <v>1614</v>
      </c>
      <c r="M446" s="1"/>
      <c r="N446" s="1" t="s">
        <v>4915</v>
      </c>
      <c r="O446" s="1" t="s">
        <v>231</v>
      </c>
      <c r="P446" s="1" t="s">
        <v>11</v>
      </c>
      <c r="Q446" s="1">
        <v>4850</v>
      </c>
      <c r="R446" s="1" t="s">
        <v>5238</v>
      </c>
      <c r="S446" s="1" t="s">
        <v>4351</v>
      </c>
      <c r="T446" s="1" t="s">
        <v>4352</v>
      </c>
      <c r="V446" s="2" t="s">
        <v>21</v>
      </c>
      <c r="W446" s="2">
        <v>6</v>
      </c>
      <c r="X446" s="27" t="s">
        <v>6714</v>
      </c>
      <c r="Y446" s="2">
        <v>2800</v>
      </c>
      <c r="Z446" s="1" t="s">
        <v>3841</v>
      </c>
      <c r="AA446" s="2" t="s">
        <v>21</v>
      </c>
      <c r="AB446" s="2">
        <v>3</v>
      </c>
      <c r="AC446" s="1" t="s">
        <v>2509</v>
      </c>
      <c r="AD446" s="1" t="s">
        <v>2510</v>
      </c>
      <c r="AE446" s="1" t="s">
        <v>2511</v>
      </c>
      <c r="AF446" s="1" t="s">
        <v>2512</v>
      </c>
      <c r="AH446" s="1" t="s">
        <v>4989</v>
      </c>
    </row>
    <row r="447" spans="1:34">
      <c r="A447" s="1">
        <v>5450</v>
      </c>
      <c r="B447" s="1" t="s">
        <v>5478</v>
      </c>
      <c r="C447" s="2" t="str">
        <f>IF(LEN(D447)&gt;0,D447&amp;"-"&amp;IF(E447&lt;10,"0","")&amp;E447,"")</f>
        <v>NC58-05</v>
      </c>
      <c r="D447" s="88" t="str">
        <f>D446</f>
        <v>NC58</v>
      </c>
      <c r="E447" s="88">
        <v>5</v>
      </c>
      <c r="F447" s="2">
        <v>3</v>
      </c>
      <c r="G447" s="2" t="s">
        <v>21</v>
      </c>
      <c r="H447" s="1" t="s">
        <v>6446</v>
      </c>
      <c r="I447" s="1" t="s">
        <v>11</v>
      </c>
      <c r="J447" s="1" t="s">
        <v>7385</v>
      </c>
      <c r="K447" s="1" t="s">
        <v>7206</v>
      </c>
      <c r="L447" s="1" t="s">
        <v>1614</v>
      </c>
      <c r="M447" s="1"/>
      <c r="N447" s="1" t="s">
        <v>4354</v>
      </c>
      <c r="O447" s="1" t="s">
        <v>235</v>
      </c>
      <c r="P447" s="1" t="s">
        <v>11</v>
      </c>
      <c r="Q447" s="1">
        <v>4860</v>
      </c>
      <c r="R447" s="1" t="s">
        <v>5239</v>
      </c>
      <c r="S447" s="1" t="s">
        <v>4353</v>
      </c>
      <c r="T447" s="1" t="s">
        <v>4354</v>
      </c>
      <c r="V447" s="2" t="s">
        <v>21</v>
      </c>
      <c r="W447" s="2">
        <v>6</v>
      </c>
      <c r="X447" s="27" t="s">
        <v>6715</v>
      </c>
      <c r="Y447" s="2">
        <v>2790</v>
      </c>
      <c r="AA447" s="2" t="s">
        <v>21</v>
      </c>
      <c r="AB447" s="2">
        <v>4</v>
      </c>
      <c r="AC447" s="1" t="s">
        <v>5752</v>
      </c>
      <c r="AD447" s="1" t="s">
        <v>3019</v>
      </c>
      <c r="AE447" s="1" t="s">
        <v>3019</v>
      </c>
      <c r="AF447" s="1" t="s">
        <v>3019</v>
      </c>
      <c r="AH447" s="1" t="s">
        <v>5072</v>
      </c>
    </row>
    <row r="448" spans="1:34">
      <c r="A448" s="1">
        <v>5460</v>
      </c>
      <c r="B448" s="1" t="s">
        <v>5478</v>
      </c>
      <c r="C448" s="2" t="str">
        <f>IF(LEN(D448)&gt;0,D448&amp;"-"&amp;IF(E448&lt;10,"0","")&amp;E448,"")</f>
        <v>NC58-06</v>
      </c>
      <c r="D448" s="88" t="str">
        <f>D447</f>
        <v>NC58</v>
      </c>
      <c r="E448" s="88">
        <v>6</v>
      </c>
      <c r="F448" s="2">
        <v>3</v>
      </c>
      <c r="G448" s="2" t="s">
        <v>21</v>
      </c>
      <c r="H448" s="1" t="s">
        <v>6441</v>
      </c>
      <c r="I448" s="1" t="s">
        <v>11</v>
      </c>
      <c r="J448" s="1" t="s">
        <v>7385</v>
      </c>
      <c r="K448" s="1" t="s">
        <v>7162</v>
      </c>
      <c r="L448" s="1" t="s">
        <v>2362</v>
      </c>
      <c r="M448" s="1"/>
      <c r="N448" s="1" t="s">
        <v>4917</v>
      </c>
      <c r="O448" s="1" t="s">
        <v>314</v>
      </c>
      <c r="P448" s="1" t="s">
        <v>11</v>
      </c>
      <c r="Q448" s="1">
        <v>4870</v>
      </c>
      <c r="R448" s="1" t="s">
        <v>5241</v>
      </c>
      <c r="S448" s="1" t="s">
        <v>4355</v>
      </c>
      <c r="T448" s="1" t="s">
        <v>4356</v>
      </c>
      <c r="V448" s="2" t="s">
        <v>21</v>
      </c>
      <c r="W448" s="2">
        <v>6</v>
      </c>
      <c r="X448" s="27" t="s">
        <v>6716</v>
      </c>
      <c r="Y448" s="2">
        <v>2810</v>
      </c>
      <c r="Z448" s="1" t="s">
        <v>3842</v>
      </c>
      <c r="AA448" s="2" t="s">
        <v>16</v>
      </c>
      <c r="AB448" s="2">
        <v>3</v>
      </c>
      <c r="AC448" s="1" t="s">
        <v>2513</v>
      </c>
      <c r="AD448" s="1" t="s">
        <v>2514</v>
      </c>
      <c r="AE448" s="1" t="s">
        <v>2515</v>
      </c>
      <c r="AF448" s="1" t="s">
        <v>2516</v>
      </c>
      <c r="AH448" s="1" t="s">
        <v>4990</v>
      </c>
    </row>
    <row r="449" spans="1:34">
      <c r="A449" s="1">
        <v>5470</v>
      </c>
      <c r="B449" s="1" t="s">
        <v>5478</v>
      </c>
      <c r="C449" s="2" t="str">
        <f>IF(LEN(D449)&gt;0,D449&amp;"-"&amp;IF(E449&lt;10,"0","")&amp;E449,"")</f>
        <v>NC39-NC59</v>
      </c>
      <c r="D449" s="2" t="s">
        <v>7353</v>
      </c>
      <c r="E449" s="88" t="s">
        <v>7388</v>
      </c>
      <c r="F449" s="2">
        <v>2</v>
      </c>
      <c r="G449" s="2" t="s">
        <v>65</v>
      </c>
      <c r="H449" s="1" t="s">
        <v>6380</v>
      </c>
      <c r="I449" s="1" t="s">
        <v>19</v>
      </c>
      <c r="J449" s="1" t="s">
        <v>7231</v>
      </c>
      <c r="K449" s="1" t="s">
        <v>7080</v>
      </c>
      <c r="L449" s="1" t="s">
        <v>1614</v>
      </c>
      <c r="M449" s="1" t="s">
        <v>7387</v>
      </c>
      <c r="N449" s="1" t="s">
        <v>4387</v>
      </c>
      <c r="O449" s="1" t="s">
        <v>1015</v>
      </c>
      <c r="P449" s="1" t="s">
        <v>19</v>
      </c>
      <c r="Q449" s="1">
        <v>4990</v>
      </c>
      <c r="R449" s="1" t="s">
        <v>1556</v>
      </c>
      <c r="S449" s="1" t="s">
        <v>4386</v>
      </c>
      <c r="T449" s="1" t="s">
        <v>4387</v>
      </c>
      <c r="V449" s="2" t="s">
        <v>16</v>
      </c>
      <c r="W449" s="2">
        <v>6</v>
      </c>
      <c r="X449" s="27" t="s">
        <v>7021</v>
      </c>
    </row>
    <row r="450" spans="1:34">
      <c r="A450" s="1">
        <v>5480</v>
      </c>
      <c r="B450" s="1" t="s">
        <v>5478</v>
      </c>
      <c r="C450" s="2" t="str">
        <f>IF(LEN(D450)&gt;0,D450&amp;"-"&amp;IF(E450&lt;10,"0","")&amp;E450,"")</f>
        <v>NC59-01</v>
      </c>
      <c r="D450" s="2" t="s">
        <v>7388</v>
      </c>
      <c r="E450" s="88">
        <v>1</v>
      </c>
      <c r="F450" s="2">
        <v>3</v>
      </c>
      <c r="G450" s="2" t="s">
        <v>16</v>
      </c>
      <c r="H450" s="1" t="s">
        <v>4388</v>
      </c>
      <c r="I450" s="1" t="s">
        <v>11</v>
      </c>
      <c r="J450" s="1" t="s">
        <v>7387</v>
      </c>
      <c r="K450" s="1" t="s">
        <v>7174</v>
      </c>
      <c r="L450" s="1" t="s">
        <v>1614</v>
      </c>
      <c r="M450" s="1"/>
      <c r="N450" s="1" t="s">
        <v>4389</v>
      </c>
      <c r="O450" s="1" t="s">
        <v>328</v>
      </c>
      <c r="P450" s="1" t="s">
        <v>11</v>
      </c>
      <c r="Q450" s="1">
        <v>5000</v>
      </c>
      <c r="R450" s="1" t="s">
        <v>1448</v>
      </c>
      <c r="S450" s="1" t="s">
        <v>4388</v>
      </c>
      <c r="T450" s="1" t="s">
        <v>4389</v>
      </c>
      <c r="V450" s="2" t="s">
        <v>16</v>
      </c>
      <c r="W450" s="2">
        <v>6</v>
      </c>
      <c r="X450" s="27" t="s">
        <v>7022</v>
      </c>
      <c r="Y450" s="2" t="s">
        <v>3019</v>
      </c>
      <c r="AA450" s="2" t="s">
        <v>3019</v>
      </c>
      <c r="AB450" s="2" t="s">
        <v>3019</v>
      </c>
      <c r="AC450" s="1" t="s">
        <v>3019</v>
      </c>
      <c r="AD450" s="1" t="s">
        <v>3019</v>
      </c>
      <c r="AE450" s="1" t="s">
        <v>3019</v>
      </c>
      <c r="AF450" s="1" t="s">
        <v>3019</v>
      </c>
      <c r="AH450" s="1" t="s">
        <v>3019</v>
      </c>
    </row>
    <row r="451" spans="1:34">
      <c r="A451" s="1">
        <v>5490</v>
      </c>
      <c r="B451" s="1" t="s">
        <v>5478</v>
      </c>
      <c r="C451" s="2" t="str">
        <f>IF(LEN(D451)&gt;0,D451&amp;"-"&amp;IF(E451&lt;10,"0","")&amp;E451,"")</f>
        <v>NC59-02</v>
      </c>
      <c r="D451" s="2" t="s">
        <v>7388</v>
      </c>
      <c r="E451" s="88">
        <v>2</v>
      </c>
      <c r="F451" s="2">
        <v>3</v>
      </c>
      <c r="G451" s="2" t="s">
        <v>16</v>
      </c>
      <c r="H451" s="1" t="s">
        <v>4390</v>
      </c>
      <c r="I451" s="1" t="s">
        <v>11</v>
      </c>
      <c r="J451" s="1" t="s">
        <v>7387</v>
      </c>
      <c r="K451" s="1" t="s">
        <v>7175</v>
      </c>
      <c r="L451" s="1" t="s">
        <v>1653</v>
      </c>
      <c r="M451" s="1"/>
      <c r="N451" s="1" t="s">
        <v>4391</v>
      </c>
      <c r="O451" s="1" t="s">
        <v>269</v>
      </c>
      <c r="P451" s="1" t="s">
        <v>11</v>
      </c>
      <c r="Q451" s="1">
        <v>5010</v>
      </c>
      <c r="R451" s="1" t="s">
        <v>1449</v>
      </c>
      <c r="S451" s="1" t="s">
        <v>4390</v>
      </c>
      <c r="T451" s="1" t="s">
        <v>4391</v>
      </c>
      <c r="V451" s="2" t="s">
        <v>16</v>
      </c>
      <c r="W451" s="2">
        <v>6</v>
      </c>
      <c r="X451" s="27" t="s">
        <v>7023</v>
      </c>
      <c r="Y451" s="2" t="s">
        <v>3019</v>
      </c>
      <c r="AA451" s="2" t="s">
        <v>3019</v>
      </c>
      <c r="AB451" s="2" t="s">
        <v>3019</v>
      </c>
      <c r="AC451" s="1" t="s">
        <v>3019</v>
      </c>
      <c r="AD451" s="1" t="s">
        <v>3019</v>
      </c>
      <c r="AE451" s="1" t="s">
        <v>3019</v>
      </c>
      <c r="AF451" s="1" t="s">
        <v>3019</v>
      </c>
      <c r="AH451" s="1" t="s">
        <v>3019</v>
      </c>
    </row>
    <row r="452" spans="1:34">
      <c r="A452" s="1">
        <v>5500</v>
      </c>
      <c r="B452" s="1" t="s">
        <v>5478</v>
      </c>
      <c r="C452" s="2" t="str">
        <f>IF(LEN(D452)&gt;0,D452&amp;"-"&amp;IF(E452&lt;10,"0","")&amp;E452,"")</f>
        <v>NC59-03</v>
      </c>
      <c r="D452" s="2" t="s">
        <v>7388</v>
      </c>
      <c r="E452" s="88">
        <v>3</v>
      </c>
      <c r="F452" s="2">
        <v>3</v>
      </c>
      <c r="G452" s="2" t="s">
        <v>21</v>
      </c>
      <c r="H452" s="1" t="s">
        <v>4392</v>
      </c>
      <c r="I452" s="1" t="s">
        <v>11</v>
      </c>
      <c r="J452" s="1" t="s">
        <v>7387</v>
      </c>
      <c r="K452" s="1" t="s">
        <v>7176</v>
      </c>
      <c r="L452" s="1" t="s">
        <v>1733</v>
      </c>
      <c r="M452" s="1"/>
      <c r="N452" s="1" t="s">
        <v>4393</v>
      </c>
      <c r="O452" s="1" t="s">
        <v>270</v>
      </c>
      <c r="P452" s="1" t="s">
        <v>11</v>
      </c>
      <c r="Q452" s="1">
        <v>5020</v>
      </c>
      <c r="R452" s="1" t="s">
        <v>1450</v>
      </c>
      <c r="S452" s="1" t="s">
        <v>4392</v>
      </c>
      <c r="T452" s="1" t="s">
        <v>4393</v>
      </c>
      <c r="U452" s="2">
        <v>0</v>
      </c>
      <c r="V452" s="2" t="s">
        <v>21</v>
      </c>
      <c r="W452" s="2">
        <v>6</v>
      </c>
      <c r="X452" s="27" t="s">
        <v>7024</v>
      </c>
      <c r="Y452" s="2" t="s">
        <v>3019</v>
      </c>
      <c r="AA452" s="2" t="s">
        <v>3019</v>
      </c>
      <c r="AB452" s="2" t="s">
        <v>3019</v>
      </c>
      <c r="AC452" s="1" t="s">
        <v>3019</v>
      </c>
      <c r="AD452" s="1" t="s">
        <v>3019</v>
      </c>
      <c r="AE452" s="1" t="s">
        <v>3019</v>
      </c>
      <c r="AF452" s="1" t="s">
        <v>3019</v>
      </c>
      <c r="AH452" s="1" t="s">
        <v>3019</v>
      </c>
    </row>
    <row r="453" spans="1:34">
      <c r="A453" s="1">
        <v>5510</v>
      </c>
      <c r="B453" s="1" t="s">
        <v>5478</v>
      </c>
      <c r="C453" s="2" t="str">
        <f>IF(LEN(D453)&gt;0,D453&amp;"-"&amp;IF(E453&lt;10,"0","")&amp;E453,"")</f>
        <v>NC59-04</v>
      </c>
      <c r="D453" s="2" t="s">
        <v>7388</v>
      </c>
      <c r="E453" s="88">
        <v>4</v>
      </c>
      <c r="F453" s="2">
        <v>3</v>
      </c>
      <c r="G453" s="2" t="s">
        <v>21</v>
      </c>
      <c r="H453" s="1" t="s">
        <v>4394</v>
      </c>
      <c r="I453" s="1" t="s">
        <v>11</v>
      </c>
      <c r="J453" s="1" t="s">
        <v>7387</v>
      </c>
      <c r="K453" s="1" t="s">
        <v>7177</v>
      </c>
      <c r="L453" s="1" t="s">
        <v>1614</v>
      </c>
      <c r="M453" s="1"/>
      <c r="N453" s="1" t="s">
        <v>4395</v>
      </c>
      <c r="O453" s="1" t="s">
        <v>271</v>
      </c>
      <c r="P453" s="1" t="s">
        <v>11</v>
      </c>
      <c r="Q453" s="1">
        <v>5030</v>
      </c>
      <c r="R453" s="1" t="s">
        <v>1451</v>
      </c>
      <c r="S453" s="1" t="s">
        <v>4394</v>
      </c>
      <c r="T453" s="1" t="s">
        <v>4395</v>
      </c>
      <c r="U453" s="2" t="s">
        <v>5764</v>
      </c>
      <c r="V453" s="2" t="s">
        <v>21</v>
      </c>
      <c r="W453" s="2">
        <v>6</v>
      </c>
      <c r="X453" s="27" t="s">
        <v>7025</v>
      </c>
      <c r="Y453" s="2" t="s">
        <v>3019</v>
      </c>
      <c r="AA453" s="2" t="s">
        <v>3019</v>
      </c>
      <c r="AB453" s="2" t="s">
        <v>3019</v>
      </c>
      <c r="AC453" s="1" t="s">
        <v>3019</v>
      </c>
      <c r="AD453" s="1" t="s">
        <v>3019</v>
      </c>
      <c r="AE453" s="1" t="s">
        <v>3019</v>
      </c>
      <c r="AF453" s="1" t="s">
        <v>3019</v>
      </c>
      <c r="AH453" s="1" t="s">
        <v>3019</v>
      </c>
    </row>
    <row r="454" spans="1:34">
      <c r="A454" s="1">
        <v>5520</v>
      </c>
      <c r="B454" s="1" t="s">
        <v>5478</v>
      </c>
      <c r="C454" s="2" t="str">
        <f>IF(LEN(D454)&gt;0,D454&amp;"-"&amp;IF(E454&lt;10,"0","")&amp;E454,"")</f>
        <v>NC39-NC60</v>
      </c>
      <c r="D454" s="2" t="s">
        <v>7353</v>
      </c>
      <c r="E454" s="88" t="s">
        <v>7389</v>
      </c>
      <c r="F454" s="2">
        <v>2</v>
      </c>
      <c r="G454" s="2" t="s">
        <v>65</v>
      </c>
      <c r="H454" s="1" t="s">
        <v>6381</v>
      </c>
      <c r="I454" s="1" t="s">
        <v>19</v>
      </c>
      <c r="J454" s="1" t="s">
        <v>7231</v>
      </c>
      <c r="K454" s="1" t="s">
        <v>7179</v>
      </c>
      <c r="L454" s="1" t="s">
        <v>5780</v>
      </c>
      <c r="M454" s="1" t="s">
        <v>7432</v>
      </c>
      <c r="N454" s="1" t="s">
        <v>4397</v>
      </c>
      <c r="O454" s="1" t="s">
        <v>274</v>
      </c>
      <c r="P454" s="1" t="s">
        <v>19</v>
      </c>
      <c r="Q454" s="1">
        <v>5040</v>
      </c>
      <c r="R454" s="1" t="s">
        <v>1556</v>
      </c>
      <c r="S454" s="1" t="s">
        <v>4396</v>
      </c>
      <c r="T454" s="1" t="s">
        <v>4397</v>
      </c>
      <c r="V454" s="2" t="s">
        <v>65</v>
      </c>
      <c r="W454" s="2">
        <v>6</v>
      </c>
      <c r="X454" s="27" t="s">
        <v>7026</v>
      </c>
      <c r="Y454" s="2" t="s">
        <v>3019</v>
      </c>
      <c r="AA454" s="2" t="s">
        <v>3019</v>
      </c>
      <c r="AB454" s="2" t="s">
        <v>3019</v>
      </c>
      <c r="AC454" s="1" t="s">
        <v>3019</v>
      </c>
      <c r="AD454" s="1" t="s">
        <v>3019</v>
      </c>
      <c r="AE454" s="1" t="s">
        <v>3019</v>
      </c>
      <c r="AF454" s="1" t="s">
        <v>3019</v>
      </c>
      <c r="AH454" s="1" t="s">
        <v>3019</v>
      </c>
    </row>
    <row r="455" spans="1:34">
      <c r="A455" s="1">
        <v>5530</v>
      </c>
      <c r="B455" s="1" t="s">
        <v>5478</v>
      </c>
      <c r="C455" s="2" t="str">
        <f>IF(LEN(D455)&gt;0,D455&amp;"-"&amp;IF(E455&lt;10,"0","")&amp;E455,"")</f>
        <v>NC60-01</v>
      </c>
      <c r="D455" s="2" t="s">
        <v>7389</v>
      </c>
      <c r="E455" s="88">
        <v>1</v>
      </c>
      <c r="F455" s="2">
        <v>3</v>
      </c>
      <c r="G455" s="2" t="s">
        <v>21</v>
      </c>
      <c r="H455" s="1" t="s">
        <v>4398</v>
      </c>
      <c r="I455" s="1" t="s">
        <v>11</v>
      </c>
      <c r="J455" s="1" t="s">
        <v>7432</v>
      </c>
      <c r="K455" s="1" t="s">
        <v>7158</v>
      </c>
      <c r="L455" s="1" t="s">
        <v>1733</v>
      </c>
      <c r="M455" s="1"/>
      <c r="N455" s="1" t="s">
        <v>4399</v>
      </c>
      <c r="O455" s="1" t="s">
        <v>225</v>
      </c>
      <c r="P455" s="1" t="s">
        <v>11</v>
      </c>
      <c r="Q455" s="1">
        <v>5050</v>
      </c>
      <c r="R455" s="1" t="s">
        <v>1448</v>
      </c>
      <c r="S455" s="1" t="s">
        <v>4398</v>
      </c>
      <c r="T455" s="1" t="s">
        <v>4399</v>
      </c>
      <c r="U455" s="2">
        <v>0</v>
      </c>
      <c r="V455" s="2" t="s">
        <v>21</v>
      </c>
      <c r="W455" s="2">
        <v>7</v>
      </c>
      <c r="X455" s="27" t="s">
        <v>7027</v>
      </c>
      <c r="Y455" s="2" t="s">
        <v>3019</v>
      </c>
      <c r="AA455" s="2" t="s">
        <v>3019</v>
      </c>
      <c r="AB455" s="2" t="s">
        <v>3019</v>
      </c>
      <c r="AC455" s="1" t="s">
        <v>3019</v>
      </c>
      <c r="AD455" s="1" t="s">
        <v>3019</v>
      </c>
      <c r="AE455" s="1" t="s">
        <v>3019</v>
      </c>
      <c r="AF455" s="1" t="s">
        <v>3019</v>
      </c>
      <c r="AH455" s="1" t="s">
        <v>3019</v>
      </c>
    </row>
    <row r="456" spans="1:34">
      <c r="A456" s="1">
        <v>5540</v>
      </c>
      <c r="B456" s="1" t="s">
        <v>5478</v>
      </c>
      <c r="C456" s="2" t="str">
        <f>IF(LEN(D456)&gt;0,D456&amp;"-"&amp;IF(E456&lt;10,"0","")&amp;E456,"")</f>
        <v>NC60-02</v>
      </c>
      <c r="D456" s="2" t="s">
        <v>7389</v>
      </c>
      <c r="E456" s="88">
        <v>2</v>
      </c>
      <c r="F456" s="2">
        <v>3</v>
      </c>
      <c r="G456" s="2" t="s">
        <v>21</v>
      </c>
      <c r="H456" s="1" t="s">
        <v>4400</v>
      </c>
      <c r="I456" s="1" t="s">
        <v>11</v>
      </c>
      <c r="J456" s="1" t="s">
        <v>7432</v>
      </c>
      <c r="K456" s="1" t="s">
        <v>7180</v>
      </c>
      <c r="L456" s="1" t="s">
        <v>2362</v>
      </c>
      <c r="M456" s="1"/>
      <c r="N456" s="1" t="s">
        <v>4401</v>
      </c>
      <c r="O456" s="1" t="s">
        <v>227</v>
      </c>
      <c r="P456" s="1" t="s">
        <v>11</v>
      </c>
      <c r="Q456" s="1">
        <v>5060</v>
      </c>
      <c r="R456" s="1" t="s">
        <v>1449</v>
      </c>
      <c r="S456" s="1" t="s">
        <v>4400</v>
      </c>
      <c r="T456" s="1" t="s">
        <v>4401</v>
      </c>
      <c r="U456" s="2">
        <v>0</v>
      </c>
      <c r="V456" s="2" t="s">
        <v>21</v>
      </c>
      <c r="W456" s="2">
        <v>7</v>
      </c>
      <c r="X456" s="27" t="s">
        <v>7028</v>
      </c>
      <c r="Y456" s="2" t="s">
        <v>3019</v>
      </c>
      <c r="AA456" s="2" t="s">
        <v>3019</v>
      </c>
      <c r="AB456" s="2" t="s">
        <v>3019</v>
      </c>
      <c r="AC456" s="1" t="s">
        <v>3019</v>
      </c>
      <c r="AD456" s="1" t="s">
        <v>3019</v>
      </c>
      <c r="AE456" s="1" t="s">
        <v>3019</v>
      </c>
      <c r="AF456" s="1" t="s">
        <v>3019</v>
      </c>
      <c r="AH456" s="1" t="s">
        <v>3019</v>
      </c>
    </row>
    <row r="457" spans="1:34">
      <c r="A457" s="1">
        <v>5550</v>
      </c>
      <c r="B457" s="1" t="s">
        <v>5478</v>
      </c>
      <c r="C457" s="2" t="str">
        <f>IF(LEN(D457)&gt;0,D457&amp;"-"&amp;IF(E457&lt;10,"0","")&amp;E457,"")</f>
        <v>NC60-03</v>
      </c>
      <c r="D457" s="2" t="s">
        <v>7389</v>
      </c>
      <c r="E457" s="88">
        <v>3</v>
      </c>
      <c r="F457" s="2">
        <v>3</v>
      </c>
      <c r="G457" s="2" t="s">
        <v>21</v>
      </c>
      <c r="H457" s="1" t="s">
        <v>4402</v>
      </c>
      <c r="I457" s="1" t="s">
        <v>11</v>
      </c>
      <c r="J457" s="1" t="s">
        <v>7432</v>
      </c>
      <c r="K457" s="1" t="s">
        <v>7086</v>
      </c>
      <c r="L457" s="1" t="s">
        <v>1614</v>
      </c>
      <c r="M457" s="1"/>
      <c r="N457" s="1" t="s">
        <v>4403</v>
      </c>
      <c r="O457" s="1" t="s">
        <v>231</v>
      </c>
      <c r="P457" s="1" t="s">
        <v>11</v>
      </c>
      <c r="Q457" s="1">
        <v>5070</v>
      </c>
      <c r="R457" s="1" t="s">
        <v>1450</v>
      </c>
      <c r="S457" s="1" t="s">
        <v>4402</v>
      </c>
      <c r="T457" s="1" t="s">
        <v>4403</v>
      </c>
      <c r="U457" s="2" t="s">
        <v>5764</v>
      </c>
      <c r="V457" s="2" t="s">
        <v>21</v>
      </c>
      <c r="W457" s="2">
        <v>7</v>
      </c>
      <c r="X457" s="27" t="s">
        <v>7029</v>
      </c>
      <c r="Y457" s="2" t="s">
        <v>3019</v>
      </c>
      <c r="AA457" s="2" t="s">
        <v>3019</v>
      </c>
      <c r="AB457" s="2" t="s">
        <v>3019</v>
      </c>
      <c r="AC457" s="1" t="s">
        <v>3019</v>
      </c>
      <c r="AD457" s="1" t="s">
        <v>3019</v>
      </c>
      <c r="AE457" s="1" t="s">
        <v>3019</v>
      </c>
      <c r="AF457" s="1" t="s">
        <v>3019</v>
      </c>
      <c r="AH457" s="1" t="s">
        <v>3019</v>
      </c>
    </row>
    <row r="458" spans="1:34">
      <c r="A458" s="1">
        <v>5560</v>
      </c>
      <c r="B458" s="1" t="s">
        <v>1553</v>
      </c>
      <c r="C458" s="2" t="str">
        <f>IF(LEN(D458)&gt;0,D458&amp;"-"&amp;IF(E458&lt;10,"0","")&amp;E458,"")</f>
        <v>NC39-NC61</v>
      </c>
      <c r="D458" s="2" t="s">
        <v>7353</v>
      </c>
      <c r="E458" s="88" t="s">
        <v>7390</v>
      </c>
      <c r="F458" s="2">
        <v>2</v>
      </c>
      <c r="G458" s="2" t="s">
        <v>708</v>
      </c>
      <c r="H458" s="1" t="s">
        <v>1553</v>
      </c>
      <c r="I458" s="1" t="s">
        <v>19</v>
      </c>
      <c r="J458" s="1" t="s">
        <v>7231</v>
      </c>
      <c r="K458" s="1" t="s">
        <v>7209</v>
      </c>
      <c r="L458" s="1" t="s">
        <v>5780</v>
      </c>
      <c r="M458" s="1" t="s">
        <v>7232</v>
      </c>
      <c r="N458" s="1" t="s">
        <v>747</v>
      </c>
      <c r="O458" s="1" t="s">
        <v>746</v>
      </c>
      <c r="P458" s="1" t="s">
        <v>19</v>
      </c>
      <c r="Q458" s="1">
        <v>5100</v>
      </c>
      <c r="R458" s="1" t="s">
        <v>1563</v>
      </c>
      <c r="S458" s="1" t="s">
        <v>4446</v>
      </c>
      <c r="T458" s="1" t="s">
        <v>747</v>
      </c>
      <c r="V458" s="2" t="s">
        <v>708</v>
      </c>
      <c r="W458" s="2">
        <v>4</v>
      </c>
      <c r="X458" s="27" t="s">
        <v>6718</v>
      </c>
      <c r="Y458" s="2">
        <v>2910</v>
      </c>
      <c r="Z458" s="1" t="s">
        <v>3160</v>
      </c>
      <c r="AA458" s="2" t="s">
        <v>708</v>
      </c>
      <c r="AB458" s="2">
        <v>1</v>
      </c>
      <c r="AC458" s="1" t="s">
        <v>2575</v>
      </c>
      <c r="AD458" s="1" t="s">
        <v>2576</v>
      </c>
      <c r="AE458" s="1" t="s">
        <v>2577</v>
      </c>
      <c r="AF458" s="1" t="s">
        <v>2578</v>
      </c>
      <c r="AH458" s="1" t="s">
        <v>4991</v>
      </c>
    </row>
    <row r="459" spans="1:34">
      <c r="A459" s="1">
        <v>5570</v>
      </c>
      <c r="B459" s="1" t="s">
        <v>1553</v>
      </c>
      <c r="C459" s="2" t="str">
        <f>IF(LEN(D459)&gt;0,D459&amp;"-"&amp;IF(E459&lt;10,"0","")&amp;E459,"")</f>
        <v>NC61-01</v>
      </c>
      <c r="D459" s="2" t="s">
        <v>7390</v>
      </c>
      <c r="E459" s="88">
        <v>1</v>
      </c>
      <c r="F459" s="2">
        <v>3</v>
      </c>
      <c r="G459" s="2" t="s">
        <v>21</v>
      </c>
      <c r="H459" s="1" t="s">
        <v>748</v>
      </c>
      <c r="I459" s="1" t="s">
        <v>11</v>
      </c>
      <c r="J459" s="1" t="s">
        <v>7232</v>
      </c>
      <c r="K459" s="1" t="s">
        <v>1074</v>
      </c>
      <c r="L459" s="1" t="s">
        <v>1590</v>
      </c>
      <c r="M459" s="1"/>
      <c r="N459" s="1" t="s">
        <v>749</v>
      </c>
      <c r="O459" s="1" t="s">
        <v>334</v>
      </c>
      <c r="P459" s="1" t="s">
        <v>11</v>
      </c>
      <c r="Q459" s="1">
        <v>5110</v>
      </c>
      <c r="R459" s="1" t="s">
        <v>1486</v>
      </c>
      <c r="S459" s="1" t="s">
        <v>748</v>
      </c>
      <c r="T459" s="1" t="s">
        <v>749</v>
      </c>
      <c r="V459" s="2" t="s">
        <v>21</v>
      </c>
      <c r="W459" s="2">
        <v>5</v>
      </c>
      <c r="X459" s="27" t="s">
        <v>6719</v>
      </c>
      <c r="Y459" s="2">
        <v>2920</v>
      </c>
      <c r="Z459" s="6" t="s">
        <v>3138</v>
      </c>
      <c r="AA459" s="2" t="s">
        <v>21</v>
      </c>
      <c r="AB459" s="2">
        <v>2</v>
      </c>
      <c r="AC459" s="1" t="s">
        <v>2582</v>
      </c>
      <c r="AD459" s="1" t="s">
        <v>2583</v>
      </c>
      <c r="AE459" s="1" t="s">
        <v>2584</v>
      </c>
      <c r="AF459" s="1" t="s">
        <v>2585</v>
      </c>
      <c r="AH459" s="1" t="s">
        <v>4992</v>
      </c>
    </row>
    <row r="460" spans="1:34">
      <c r="A460" s="1">
        <v>5580</v>
      </c>
      <c r="B460" s="1" t="s">
        <v>1553</v>
      </c>
      <c r="C460" s="2" t="str">
        <f>IF(LEN(D460)&gt;0,D460&amp;"-"&amp;IF(E460&lt;10,"0","")&amp;E460,"")</f>
        <v>NC61-02</v>
      </c>
      <c r="D460" s="2" t="s">
        <v>7390</v>
      </c>
      <c r="E460" s="88">
        <v>2</v>
      </c>
      <c r="F460" s="2">
        <v>3</v>
      </c>
      <c r="G460" s="2" t="s">
        <v>16</v>
      </c>
      <c r="H460" s="1" t="s">
        <v>751</v>
      </c>
      <c r="I460" s="1" t="s">
        <v>11</v>
      </c>
      <c r="J460" s="1" t="s">
        <v>7232</v>
      </c>
      <c r="K460" s="1" t="s">
        <v>7086</v>
      </c>
      <c r="L460" s="1" t="s">
        <v>1614</v>
      </c>
      <c r="M460" s="1"/>
      <c r="N460" s="1" t="s">
        <v>5495</v>
      </c>
      <c r="O460" s="1" t="s">
        <v>750</v>
      </c>
      <c r="P460" s="1" t="s">
        <v>11</v>
      </c>
      <c r="Q460" s="1">
        <v>5120</v>
      </c>
      <c r="R460" s="1" t="s">
        <v>1488</v>
      </c>
      <c r="S460" s="1" t="s">
        <v>751</v>
      </c>
      <c r="T460" s="1" t="s">
        <v>5495</v>
      </c>
      <c r="V460" s="2" t="s">
        <v>16</v>
      </c>
      <c r="W460" s="2">
        <v>5</v>
      </c>
      <c r="X460" s="27" t="s">
        <v>7032</v>
      </c>
      <c r="Y460" s="2" t="s">
        <v>3019</v>
      </c>
      <c r="Z460" s="6"/>
      <c r="AA460" s="2" t="s">
        <v>3019</v>
      </c>
      <c r="AB460" s="2" t="s">
        <v>3019</v>
      </c>
      <c r="AC460" s="1" t="s">
        <v>3019</v>
      </c>
      <c r="AD460" s="1" t="s">
        <v>3019</v>
      </c>
      <c r="AE460" s="1" t="s">
        <v>3019</v>
      </c>
      <c r="AF460" s="1" t="s">
        <v>3019</v>
      </c>
      <c r="AH460" s="1" t="s">
        <v>3019</v>
      </c>
    </row>
    <row r="461" spans="1:34">
      <c r="A461" s="1">
        <v>5590</v>
      </c>
      <c r="B461" s="1" t="s">
        <v>1553</v>
      </c>
      <c r="C461" s="2" t="str">
        <f>IF(LEN(D461)&gt;0,D461&amp;"-"&amp;IF(E461&lt;10,"0","")&amp;E461,"")</f>
        <v>NC61-03</v>
      </c>
      <c r="D461" s="2" t="s">
        <v>7390</v>
      </c>
      <c r="E461" s="88">
        <v>3</v>
      </c>
      <c r="F461" s="2">
        <v>3</v>
      </c>
      <c r="G461" s="2" t="s">
        <v>21</v>
      </c>
      <c r="H461" s="1" t="s">
        <v>3892</v>
      </c>
      <c r="I461" s="1" t="s">
        <v>11</v>
      </c>
      <c r="J461" s="1" t="s">
        <v>7232</v>
      </c>
      <c r="K461" s="1" t="s">
        <v>7192</v>
      </c>
      <c r="L461" s="1" t="s">
        <v>1733</v>
      </c>
      <c r="M461" s="1"/>
      <c r="N461" s="1" t="s">
        <v>4468</v>
      </c>
      <c r="O461" s="1" t="s">
        <v>229</v>
      </c>
      <c r="P461" s="1" t="s">
        <v>11</v>
      </c>
      <c r="Q461" s="1">
        <v>5520</v>
      </c>
      <c r="R461" s="1" t="s">
        <v>5299</v>
      </c>
      <c r="S461" s="1" t="s">
        <v>808</v>
      </c>
      <c r="T461" s="1" t="s">
        <v>4468</v>
      </c>
      <c r="V461" s="2" t="s">
        <v>21</v>
      </c>
      <c r="W461" s="2">
        <v>7</v>
      </c>
      <c r="X461" s="27" t="s">
        <v>6720</v>
      </c>
      <c r="Y461" s="2">
        <v>2980</v>
      </c>
      <c r="Z461" s="1" t="s">
        <v>1473</v>
      </c>
      <c r="AA461" s="2" t="s">
        <v>21</v>
      </c>
      <c r="AB461" s="2">
        <v>2</v>
      </c>
      <c r="AC461" s="1" t="s">
        <v>2639</v>
      </c>
      <c r="AD461" s="1" t="s">
        <v>2640</v>
      </c>
      <c r="AE461" s="1" t="s">
        <v>2641</v>
      </c>
      <c r="AF461" s="1" t="s">
        <v>2642</v>
      </c>
      <c r="AH461" s="1" t="s">
        <v>4030</v>
      </c>
    </row>
    <row r="462" spans="1:34">
      <c r="A462" s="1">
        <v>5600</v>
      </c>
      <c r="B462" s="1" t="s">
        <v>1553</v>
      </c>
      <c r="C462" s="2" t="str">
        <f>IF(LEN(D462)&gt;0,D462&amp;"-"&amp;IF(E462&lt;10,"0","")&amp;E462,"")</f>
        <v>NC61-04</v>
      </c>
      <c r="D462" s="2" t="s">
        <v>7390</v>
      </c>
      <c r="E462" s="88">
        <v>4</v>
      </c>
      <c r="F462" s="2">
        <v>3</v>
      </c>
      <c r="G462" s="2" t="s">
        <v>16</v>
      </c>
      <c r="H462" s="1" t="s">
        <v>3893</v>
      </c>
      <c r="I462" s="1" t="s">
        <v>11</v>
      </c>
      <c r="J462" s="1" t="s">
        <v>7232</v>
      </c>
      <c r="K462" s="1" t="s">
        <v>7138</v>
      </c>
      <c r="L462" s="1" t="s">
        <v>1733</v>
      </c>
      <c r="M462" s="1"/>
      <c r="N462" s="1" t="s">
        <v>815</v>
      </c>
      <c r="O462" s="1" t="s">
        <v>648</v>
      </c>
      <c r="P462" s="1" t="s">
        <v>11</v>
      </c>
      <c r="Q462" s="1">
        <v>5560</v>
      </c>
      <c r="R462" s="1" t="s">
        <v>5323</v>
      </c>
      <c r="S462" s="1" t="s">
        <v>5469</v>
      </c>
      <c r="T462" s="1" t="s">
        <v>815</v>
      </c>
      <c r="V462" s="2" t="s">
        <v>16</v>
      </c>
      <c r="W462" s="2">
        <v>7</v>
      </c>
      <c r="X462" s="27" t="s">
        <v>6721</v>
      </c>
      <c r="Y462" s="2">
        <v>2990</v>
      </c>
      <c r="Z462" s="22" t="s">
        <v>5470</v>
      </c>
      <c r="AA462" s="23" t="s">
        <v>16</v>
      </c>
      <c r="AB462" s="23">
        <v>2</v>
      </c>
      <c r="AC462" s="22" t="s">
        <v>2633</v>
      </c>
      <c r="AD462" s="22" t="s">
        <v>2634</v>
      </c>
      <c r="AE462" s="22" t="s">
        <v>2635</v>
      </c>
      <c r="AF462" s="22" t="s">
        <v>2636</v>
      </c>
      <c r="AG462" s="23"/>
      <c r="AH462" s="22" t="s">
        <v>4994</v>
      </c>
    </row>
    <row r="463" spans="1:34">
      <c r="A463" s="1">
        <v>5610</v>
      </c>
      <c r="B463" s="1" t="s">
        <v>1553</v>
      </c>
      <c r="C463" s="2" t="str">
        <f>IF(LEN(D463)&gt;0,D463&amp;"-"&amp;IF(E463&lt;10,"0","")&amp;E463,"")</f>
        <v/>
      </c>
      <c r="D463" s="2" t="s">
        <v>3019</v>
      </c>
      <c r="E463" s="88" t="s">
        <v>3019</v>
      </c>
      <c r="J463" s="1" t="s">
        <v>3019</v>
      </c>
      <c r="K463" s="1" t="s">
        <v>3019</v>
      </c>
      <c r="L463" s="1" t="s">
        <v>3019</v>
      </c>
      <c r="M463" s="1" t="s">
        <v>3019</v>
      </c>
      <c r="N463" s="1" t="s">
        <v>802</v>
      </c>
      <c r="O463" s="1" t="s">
        <v>799</v>
      </c>
      <c r="P463" s="1" t="s">
        <v>19</v>
      </c>
      <c r="Q463" s="1">
        <v>5480</v>
      </c>
      <c r="R463" s="1" t="s">
        <v>5316</v>
      </c>
      <c r="S463" s="1" t="s">
        <v>800</v>
      </c>
      <c r="T463" s="1" t="s">
        <v>802</v>
      </c>
      <c r="V463" s="2" t="s">
        <v>21</v>
      </c>
      <c r="W463" s="2">
        <v>5</v>
      </c>
      <c r="X463" s="27" t="s">
        <v>7050</v>
      </c>
      <c r="Y463" s="2" t="s">
        <v>3019</v>
      </c>
      <c r="AA463" s="2" t="s">
        <v>3019</v>
      </c>
      <c r="AB463" s="2" t="s">
        <v>3019</v>
      </c>
      <c r="AC463" s="1" t="s">
        <v>3019</v>
      </c>
      <c r="AD463" s="1" t="s">
        <v>3019</v>
      </c>
      <c r="AE463" s="1" t="s">
        <v>3019</v>
      </c>
      <c r="AF463" s="1" t="s">
        <v>3019</v>
      </c>
      <c r="AH463" s="1" t="s">
        <v>3019</v>
      </c>
    </row>
    <row r="464" spans="1:34">
      <c r="A464" s="1">
        <v>5620</v>
      </c>
      <c r="B464" s="1" t="s">
        <v>1553</v>
      </c>
      <c r="C464" s="2" t="str">
        <f>IF(LEN(D464)&gt;0,D464&amp;"-"&amp;IF(E464&lt;10,"0","")&amp;E464,"")</f>
        <v>NC61-05</v>
      </c>
      <c r="D464" s="2" t="s">
        <v>7390</v>
      </c>
      <c r="E464" s="88">
        <v>5</v>
      </c>
      <c r="F464" s="2">
        <v>3</v>
      </c>
      <c r="G464" s="2" t="s">
        <v>21</v>
      </c>
      <c r="H464" s="1" t="s">
        <v>803</v>
      </c>
      <c r="I464" s="1" t="s">
        <v>11</v>
      </c>
      <c r="J464" s="1" t="s">
        <v>7232</v>
      </c>
      <c r="K464" s="1" t="s">
        <v>7288</v>
      </c>
      <c r="L464" s="1" t="s">
        <v>1614</v>
      </c>
      <c r="M464" s="1"/>
      <c r="N464" s="1" t="s">
        <v>5497</v>
      </c>
      <c r="O464" s="1" t="s">
        <v>351</v>
      </c>
      <c r="P464" s="1" t="s">
        <v>11</v>
      </c>
      <c r="Q464" s="1">
        <v>5490</v>
      </c>
      <c r="R464" s="1" t="s">
        <v>5317</v>
      </c>
      <c r="S464" s="1" t="s">
        <v>803</v>
      </c>
      <c r="T464" s="1" t="s">
        <v>5497</v>
      </c>
      <c r="U464" s="2" t="s">
        <v>5764</v>
      </c>
      <c r="V464" s="2" t="s">
        <v>21</v>
      </c>
      <c r="W464" s="2">
        <v>6</v>
      </c>
      <c r="X464" s="27" t="s">
        <v>7051</v>
      </c>
      <c r="Y464" s="2" t="s">
        <v>3019</v>
      </c>
      <c r="AA464" s="2" t="s">
        <v>3019</v>
      </c>
      <c r="AB464" s="2" t="s">
        <v>3019</v>
      </c>
      <c r="AC464" s="1" t="s">
        <v>3019</v>
      </c>
      <c r="AD464" s="1" t="s">
        <v>3019</v>
      </c>
      <c r="AE464" s="1" t="s">
        <v>3019</v>
      </c>
      <c r="AF464" s="1" t="s">
        <v>3019</v>
      </c>
      <c r="AH464" s="1" t="s">
        <v>3019</v>
      </c>
    </row>
    <row r="465" spans="1:34">
      <c r="A465" s="1">
        <v>5630</v>
      </c>
      <c r="B465" s="1" t="s">
        <v>1553</v>
      </c>
      <c r="C465" s="2" t="str">
        <f>IF(LEN(D465)&gt;0,D465&amp;"-"&amp;IF(E465&lt;10,"0","")&amp;E465,"")</f>
        <v>NC61-NC62</v>
      </c>
      <c r="D465" s="2" t="s">
        <v>7390</v>
      </c>
      <c r="E465" s="88" t="s">
        <v>7392</v>
      </c>
      <c r="F465" s="2">
        <v>3</v>
      </c>
      <c r="G465" s="2" t="s">
        <v>21</v>
      </c>
      <c r="H465" s="1" t="s">
        <v>3871</v>
      </c>
      <c r="I465" s="1" t="s">
        <v>19</v>
      </c>
      <c r="J465" s="1" t="s">
        <v>7232</v>
      </c>
      <c r="K465" s="1" t="s">
        <v>7201</v>
      </c>
      <c r="L465" s="1" t="s">
        <v>5780</v>
      </c>
      <c r="M465" s="1" t="s">
        <v>7391</v>
      </c>
      <c r="N465" s="1" t="s">
        <v>821</v>
      </c>
      <c r="O465" s="1" t="s">
        <v>368</v>
      </c>
      <c r="P465" s="1" t="s">
        <v>19</v>
      </c>
      <c r="Q465" s="1">
        <v>5840</v>
      </c>
      <c r="R465" s="1" t="s">
        <v>5325</v>
      </c>
      <c r="S465" s="1" t="s">
        <v>819</v>
      </c>
      <c r="T465" s="1" t="s">
        <v>821</v>
      </c>
      <c r="V465" s="2" t="s">
        <v>21</v>
      </c>
      <c r="W465" s="2">
        <v>6</v>
      </c>
      <c r="X465" s="27" t="s">
        <v>6755</v>
      </c>
      <c r="Y465" s="2">
        <v>3020</v>
      </c>
      <c r="Z465" s="1" t="s">
        <v>1490</v>
      </c>
      <c r="AA465" s="2" t="s">
        <v>16</v>
      </c>
      <c r="AB465" s="2">
        <v>2</v>
      </c>
      <c r="AC465" s="1" t="s">
        <v>2667</v>
      </c>
      <c r="AD465" s="1" t="s">
        <v>2668</v>
      </c>
      <c r="AE465" s="1" t="s">
        <v>1491</v>
      </c>
      <c r="AF465" s="1" t="s">
        <v>2669</v>
      </c>
      <c r="AH465" s="1" t="s">
        <v>4045</v>
      </c>
    </row>
    <row r="466" spans="1:34">
      <c r="A466" s="1">
        <v>5640</v>
      </c>
      <c r="B466" s="1" t="s">
        <v>1553</v>
      </c>
      <c r="C466" s="2" t="str">
        <f>IF(LEN(D466)&gt;0,D466&amp;"-"&amp;IF(E466&lt;10,"0","")&amp;E466,"")</f>
        <v>NC62-01</v>
      </c>
      <c r="D466" s="2" t="s">
        <v>7392</v>
      </c>
      <c r="E466" s="88">
        <v>1</v>
      </c>
      <c r="F466" s="2">
        <v>4</v>
      </c>
      <c r="G466" s="2" t="s">
        <v>21</v>
      </c>
      <c r="H466" s="1" t="s">
        <v>822</v>
      </c>
      <c r="I466" s="1" t="s">
        <v>11</v>
      </c>
      <c r="J466" s="1" t="s">
        <v>7391</v>
      </c>
      <c r="K466" s="1" t="s">
        <v>7165</v>
      </c>
      <c r="L466" s="1" t="s">
        <v>1598</v>
      </c>
      <c r="M466" s="1"/>
      <c r="N466" s="1" t="s">
        <v>823</v>
      </c>
      <c r="O466" s="1" t="s">
        <v>241</v>
      </c>
      <c r="P466" s="1" t="s">
        <v>11</v>
      </c>
      <c r="Q466" s="1">
        <v>5850</v>
      </c>
      <c r="R466" s="1" t="s">
        <v>5326</v>
      </c>
      <c r="S466" s="1" t="s">
        <v>822</v>
      </c>
      <c r="T466" s="1" t="s">
        <v>823</v>
      </c>
      <c r="V466" s="2" t="s">
        <v>21</v>
      </c>
      <c r="W466" s="2">
        <v>7</v>
      </c>
      <c r="X466" s="27" t="s">
        <v>6756</v>
      </c>
      <c r="Y466" s="2">
        <v>3030</v>
      </c>
      <c r="Z466" s="1" t="s">
        <v>1493</v>
      </c>
      <c r="AA466" s="2" t="s">
        <v>16</v>
      </c>
      <c r="AB466" s="2">
        <v>3</v>
      </c>
      <c r="AC466" s="1" t="s">
        <v>2671</v>
      </c>
      <c r="AD466" s="1" t="s">
        <v>2672</v>
      </c>
      <c r="AE466" s="1" t="s">
        <v>1494</v>
      </c>
      <c r="AF466" s="1" t="s">
        <v>2673</v>
      </c>
      <c r="AH466" s="1" t="s">
        <v>4046</v>
      </c>
    </row>
    <row r="467" spans="1:34">
      <c r="A467" s="1">
        <v>5650</v>
      </c>
      <c r="B467" s="1" t="s">
        <v>1553</v>
      </c>
      <c r="C467" s="2" t="str">
        <f>IF(LEN(D467)&gt;0,D467&amp;"-"&amp;IF(E467&lt;10,"0","")&amp;E467,"")</f>
        <v>NC62-02</v>
      </c>
      <c r="D467" s="2" t="s">
        <v>7392</v>
      </c>
      <c r="E467" s="88">
        <v>2</v>
      </c>
      <c r="F467" s="2">
        <v>4</v>
      </c>
      <c r="G467" s="2" t="s">
        <v>21</v>
      </c>
      <c r="H467" s="1" t="s">
        <v>824</v>
      </c>
      <c r="I467" s="1" t="s">
        <v>11</v>
      </c>
      <c r="J467" s="1" t="s">
        <v>7391</v>
      </c>
      <c r="K467" s="1" t="s">
        <v>7166</v>
      </c>
      <c r="L467" s="1" t="s">
        <v>1598</v>
      </c>
      <c r="M467" s="1"/>
      <c r="N467" s="1" t="s">
        <v>825</v>
      </c>
      <c r="O467" s="1" t="s">
        <v>243</v>
      </c>
      <c r="P467" s="1" t="s">
        <v>11</v>
      </c>
      <c r="Q467" s="1">
        <v>5870</v>
      </c>
      <c r="R467" s="1" t="s">
        <v>5327</v>
      </c>
      <c r="S467" s="1" t="s">
        <v>824</v>
      </c>
      <c r="T467" s="1" t="s">
        <v>825</v>
      </c>
      <c r="V467" s="2" t="s">
        <v>21</v>
      </c>
      <c r="W467" s="2">
        <v>7</v>
      </c>
      <c r="X467" s="27" t="s">
        <v>6757</v>
      </c>
      <c r="Y467" s="2">
        <v>3040</v>
      </c>
      <c r="Z467" s="1" t="s">
        <v>1496</v>
      </c>
      <c r="AA467" s="2" t="s">
        <v>16</v>
      </c>
      <c r="AB467" s="2">
        <v>3</v>
      </c>
      <c r="AC467" s="1" t="s">
        <v>2675</v>
      </c>
      <c r="AD467" s="1" t="s">
        <v>2676</v>
      </c>
      <c r="AE467" s="1" t="s">
        <v>1497</v>
      </c>
      <c r="AF467" s="1" t="s">
        <v>2677</v>
      </c>
      <c r="AH467" s="1" t="s">
        <v>4047</v>
      </c>
    </row>
    <row r="468" spans="1:34">
      <c r="A468" s="1">
        <v>5660</v>
      </c>
      <c r="B468" s="1" t="s">
        <v>1553</v>
      </c>
      <c r="C468" s="2" t="str">
        <f>IF(LEN(D468)&gt;0,D468&amp;"-"&amp;IF(E468&lt;10,"0","")&amp;E468,"")</f>
        <v>NC61-NC63</v>
      </c>
      <c r="D468" s="2" t="s">
        <v>7390</v>
      </c>
      <c r="E468" s="88" t="s">
        <v>7394</v>
      </c>
      <c r="F468" s="2">
        <v>3</v>
      </c>
      <c r="G468" s="2" t="s">
        <v>16</v>
      </c>
      <c r="H468" s="1" t="s">
        <v>6385</v>
      </c>
      <c r="I468" s="1" t="s">
        <v>19</v>
      </c>
      <c r="J468" s="1" t="s">
        <v>7232</v>
      </c>
      <c r="K468" s="1" t="s">
        <v>7080</v>
      </c>
      <c r="L468" s="1" t="s">
        <v>5780</v>
      </c>
      <c r="M468" s="1" t="s">
        <v>7393</v>
      </c>
      <c r="N468" s="1" t="s">
        <v>793</v>
      </c>
      <c r="O468" s="1" t="s">
        <v>344</v>
      </c>
      <c r="P468" s="1" t="s">
        <v>19</v>
      </c>
      <c r="Q468" s="1">
        <v>5420</v>
      </c>
      <c r="R468" s="1" t="s">
        <v>5311</v>
      </c>
      <c r="S468" s="1" t="s">
        <v>791</v>
      </c>
      <c r="T468" s="1" t="s">
        <v>793</v>
      </c>
      <c r="V468" s="2" t="s">
        <v>21</v>
      </c>
      <c r="W468" s="2">
        <v>5</v>
      </c>
      <c r="X468" s="27" t="s">
        <v>6730</v>
      </c>
      <c r="Y468" s="2">
        <v>2950</v>
      </c>
      <c r="AA468" s="2" t="s">
        <v>6448</v>
      </c>
      <c r="AB468" s="2" t="s">
        <v>3019</v>
      </c>
      <c r="AC468" s="1" t="s">
        <v>3019</v>
      </c>
      <c r="AD468" s="1" t="s">
        <v>3019</v>
      </c>
      <c r="AE468" s="1" t="s">
        <v>3019</v>
      </c>
      <c r="AF468" s="1" t="s">
        <v>3019</v>
      </c>
      <c r="AH468" s="1" t="s">
        <v>4991</v>
      </c>
    </row>
    <row r="469" spans="1:34">
      <c r="A469" s="1">
        <v>5670</v>
      </c>
      <c r="B469" s="1" t="s">
        <v>1553</v>
      </c>
      <c r="C469" s="2" t="str">
        <f>IF(LEN(D469)&gt;0,D469&amp;"-"&amp;IF(E469&lt;10,"0","")&amp;E469,"")</f>
        <v>NC63-01</v>
      </c>
      <c r="D469" s="2" t="s">
        <v>7394</v>
      </c>
      <c r="E469" s="88">
        <v>1</v>
      </c>
      <c r="F469" s="2">
        <v>4</v>
      </c>
      <c r="G469" s="2" t="s">
        <v>16</v>
      </c>
      <c r="H469" s="1" t="s">
        <v>794</v>
      </c>
      <c r="I469" s="1" t="s">
        <v>11</v>
      </c>
      <c r="J469" s="1" t="s">
        <v>7393</v>
      </c>
      <c r="K469" s="1" t="s">
        <v>7210</v>
      </c>
      <c r="L469" s="1" t="s">
        <v>2619</v>
      </c>
      <c r="M469" s="1"/>
      <c r="N469" s="1" t="s">
        <v>4465</v>
      </c>
      <c r="O469" s="1" t="s">
        <v>345</v>
      </c>
      <c r="P469" s="1" t="s">
        <v>11</v>
      </c>
      <c r="Q469" s="1">
        <v>5430</v>
      </c>
      <c r="R469" s="1" t="s">
        <v>5312</v>
      </c>
      <c r="S469" s="1" t="s">
        <v>794</v>
      </c>
      <c r="T469" s="1" t="s">
        <v>4465</v>
      </c>
      <c r="V469" s="2" t="s">
        <v>16</v>
      </c>
      <c r="W469" s="2">
        <v>6</v>
      </c>
      <c r="X469" s="27" t="s">
        <v>7047</v>
      </c>
      <c r="Y469" s="2" t="s">
        <v>3019</v>
      </c>
      <c r="AA469" s="2" t="s">
        <v>3019</v>
      </c>
      <c r="AB469" s="2" t="s">
        <v>3019</v>
      </c>
      <c r="AC469" s="1" t="s">
        <v>3019</v>
      </c>
      <c r="AD469" s="1" t="s">
        <v>3019</v>
      </c>
      <c r="AE469" s="1" t="s">
        <v>3019</v>
      </c>
      <c r="AF469" s="1" t="s">
        <v>3019</v>
      </c>
      <c r="AH469" s="1" t="s">
        <v>3019</v>
      </c>
    </row>
    <row r="470" spans="1:34">
      <c r="A470" s="1">
        <v>5680</v>
      </c>
      <c r="B470" s="1" t="s">
        <v>1553</v>
      </c>
      <c r="C470" s="2" t="str">
        <f>IF(LEN(D470)&gt;0,D470&amp;"-"&amp;IF(E470&lt;10,"0","")&amp;E470,"")</f>
        <v>NC63-02</v>
      </c>
      <c r="D470" s="2" t="s">
        <v>7394</v>
      </c>
      <c r="E470" s="88">
        <v>2</v>
      </c>
      <c r="F470" s="2">
        <v>4</v>
      </c>
      <c r="G470" s="2" t="s">
        <v>16</v>
      </c>
      <c r="H470" s="1" t="s">
        <v>796</v>
      </c>
      <c r="I470" s="1" t="s">
        <v>11</v>
      </c>
      <c r="J470" s="1" t="s">
        <v>7393</v>
      </c>
      <c r="K470" s="1" t="s">
        <v>7211</v>
      </c>
      <c r="L470" s="1" t="s">
        <v>2619</v>
      </c>
      <c r="M470" s="1"/>
      <c r="N470" s="1" t="s">
        <v>4466</v>
      </c>
      <c r="O470" s="1" t="s">
        <v>346</v>
      </c>
      <c r="P470" s="1" t="s">
        <v>11</v>
      </c>
      <c r="Q470" s="1">
        <v>5440</v>
      </c>
      <c r="R470" s="1" t="s">
        <v>5313</v>
      </c>
      <c r="S470" s="1" t="s">
        <v>796</v>
      </c>
      <c r="T470" s="1" t="s">
        <v>4466</v>
      </c>
      <c r="V470" s="2" t="s">
        <v>16</v>
      </c>
      <c r="W470" s="2">
        <v>6</v>
      </c>
      <c r="X470" s="27" t="s">
        <v>7048</v>
      </c>
      <c r="Y470" s="2" t="s">
        <v>3019</v>
      </c>
      <c r="AA470" s="2" t="s">
        <v>3019</v>
      </c>
      <c r="AB470" s="2" t="s">
        <v>3019</v>
      </c>
      <c r="AC470" s="1" t="s">
        <v>3019</v>
      </c>
      <c r="AD470" s="1" t="s">
        <v>3019</v>
      </c>
      <c r="AE470" s="1" t="s">
        <v>3019</v>
      </c>
      <c r="AF470" s="1" t="s">
        <v>3019</v>
      </c>
      <c r="AH470" s="1" t="s">
        <v>3019</v>
      </c>
    </row>
    <row r="471" spans="1:34">
      <c r="A471" s="1">
        <v>5690</v>
      </c>
      <c r="B471" s="1" t="s">
        <v>1553</v>
      </c>
      <c r="C471" s="2" t="str">
        <f>IF(LEN(D471)&gt;0,D471&amp;"-"&amp;IF(E471&lt;10,"0","")&amp;E471,"")</f>
        <v>NC63-03</v>
      </c>
      <c r="D471" s="2" t="s">
        <v>7394</v>
      </c>
      <c r="E471" s="88">
        <v>3</v>
      </c>
      <c r="F471" s="2">
        <v>4</v>
      </c>
      <c r="G471" s="2" t="s">
        <v>16</v>
      </c>
      <c r="H471" s="1" t="s">
        <v>3891</v>
      </c>
      <c r="I471" s="1" t="s">
        <v>11</v>
      </c>
      <c r="J471" s="1" t="s">
        <v>7393</v>
      </c>
      <c r="K471" s="1" t="s">
        <v>7212</v>
      </c>
      <c r="L471" s="1" t="s">
        <v>2619</v>
      </c>
      <c r="M471" s="1"/>
      <c r="N471" s="1" t="s">
        <v>5496</v>
      </c>
      <c r="O471" s="1" t="s">
        <v>347</v>
      </c>
      <c r="P471" s="1" t="s">
        <v>11</v>
      </c>
      <c r="Q471" s="1">
        <v>5450</v>
      </c>
      <c r="R471" s="1" t="s">
        <v>5314</v>
      </c>
      <c r="S471" s="1" t="s">
        <v>797</v>
      </c>
      <c r="T471" s="1" t="s">
        <v>5496</v>
      </c>
      <c r="V471" s="2" t="s">
        <v>16</v>
      </c>
      <c r="W471" s="2">
        <v>6</v>
      </c>
      <c r="X471" s="27" t="s">
        <v>7049</v>
      </c>
      <c r="Y471" s="2" t="s">
        <v>3019</v>
      </c>
      <c r="AA471" s="2" t="s">
        <v>3019</v>
      </c>
      <c r="AB471" s="2" t="s">
        <v>3019</v>
      </c>
      <c r="AC471" s="1" t="s">
        <v>3019</v>
      </c>
      <c r="AD471" s="1" t="s">
        <v>3019</v>
      </c>
      <c r="AE471" s="1" t="s">
        <v>3019</v>
      </c>
      <c r="AF471" s="1" t="s">
        <v>3019</v>
      </c>
      <c r="AH471" s="1" t="s">
        <v>3019</v>
      </c>
    </row>
    <row r="472" spans="1:34">
      <c r="A472" s="1">
        <v>5700</v>
      </c>
      <c r="B472" s="1" t="s">
        <v>1553</v>
      </c>
      <c r="C472" s="2" t="str">
        <f>IF(LEN(D472)&gt;0,D472&amp;"-"&amp;IF(E472&lt;10,"0","")&amp;E472,"")</f>
        <v>NC63-04</v>
      </c>
      <c r="D472" s="2" t="s">
        <v>7394</v>
      </c>
      <c r="E472" s="88">
        <v>4</v>
      </c>
      <c r="F472" s="2">
        <v>4</v>
      </c>
      <c r="G472" s="2" t="s">
        <v>21</v>
      </c>
      <c r="H472" s="1" t="s">
        <v>798</v>
      </c>
      <c r="I472" s="1" t="s">
        <v>11</v>
      </c>
      <c r="J472" s="1" t="s">
        <v>7393</v>
      </c>
      <c r="K472" s="1" t="s">
        <v>7213</v>
      </c>
      <c r="L472" s="1" t="s">
        <v>2619</v>
      </c>
      <c r="M472" s="1"/>
      <c r="N472" s="1" t="s">
        <v>4467</v>
      </c>
      <c r="O472" s="1" t="s">
        <v>348</v>
      </c>
      <c r="P472" s="1" t="s">
        <v>11</v>
      </c>
      <c r="Q472" s="1">
        <v>5460</v>
      </c>
      <c r="R472" s="1" t="s">
        <v>5315</v>
      </c>
      <c r="S472" s="1" t="s">
        <v>798</v>
      </c>
      <c r="T472" s="1" t="s">
        <v>4467</v>
      </c>
      <c r="V472" s="2" t="s">
        <v>21</v>
      </c>
      <c r="W472" s="2">
        <v>6</v>
      </c>
      <c r="X472" s="27" t="s">
        <v>6731</v>
      </c>
      <c r="Y472" s="2">
        <v>2960</v>
      </c>
      <c r="Z472" s="1" t="s">
        <v>1465</v>
      </c>
      <c r="AA472" s="2" t="s">
        <v>21</v>
      </c>
      <c r="AB472" s="2">
        <v>2</v>
      </c>
      <c r="AC472" s="1" t="s">
        <v>2617</v>
      </c>
      <c r="AD472" s="1" t="s">
        <v>2618</v>
      </c>
      <c r="AE472" s="1" t="s">
        <v>1466</v>
      </c>
      <c r="AF472" s="1" t="s">
        <v>2620</v>
      </c>
      <c r="AH472" s="1" t="s">
        <v>4028</v>
      </c>
    </row>
    <row r="473" spans="1:34">
      <c r="A473" s="1">
        <v>5710</v>
      </c>
      <c r="B473" s="1" t="s">
        <v>1553</v>
      </c>
      <c r="C473" s="2" t="str">
        <f>IF(LEN(D473)&gt;0,D473&amp;"-"&amp;IF(E473&lt;10,"0","")&amp;E473,"")</f>
        <v>NC63-05</v>
      </c>
      <c r="D473" s="2" t="s">
        <v>7394</v>
      </c>
      <c r="E473" s="88">
        <v>5</v>
      </c>
      <c r="F473" s="2">
        <v>4</v>
      </c>
      <c r="G473" s="2" t="s">
        <v>3894</v>
      </c>
      <c r="H473" s="1" t="s">
        <v>1560</v>
      </c>
      <c r="I473" s="1" t="s">
        <v>11</v>
      </c>
      <c r="J473" s="1" t="s">
        <v>7393</v>
      </c>
      <c r="K473" s="1" t="s">
        <v>7214</v>
      </c>
      <c r="L473" s="1" t="s">
        <v>1614</v>
      </c>
      <c r="M473" s="1"/>
      <c r="N473" s="1" t="s">
        <v>1561</v>
      </c>
      <c r="Q473" s="1">
        <v>5470</v>
      </c>
      <c r="S473" s="1" t="s">
        <v>1560</v>
      </c>
      <c r="T473" s="1" t="s">
        <v>1561</v>
      </c>
      <c r="V473" s="2">
        <v>0.1</v>
      </c>
      <c r="W473" s="2">
        <v>7</v>
      </c>
      <c r="X473" s="27" t="s">
        <v>6732</v>
      </c>
      <c r="Y473" s="2">
        <v>2970</v>
      </c>
      <c r="Z473" s="1" t="s">
        <v>1468</v>
      </c>
      <c r="AA473" s="2" t="s">
        <v>21</v>
      </c>
      <c r="AB473" s="2">
        <v>2</v>
      </c>
      <c r="AC473" s="1" t="s">
        <v>2626</v>
      </c>
      <c r="AD473" s="1" t="s">
        <v>2627</v>
      </c>
      <c r="AE473" s="1" t="s">
        <v>1469</v>
      </c>
      <c r="AF473" s="1" t="s">
        <v>2628</v>
      </c>
      <c r="AH473" s="1" t="s">
        <v>4029</v>
      </c>
    </row>
    <row r="474" spans="1:34">
      <c r="A474" s="1">
        <v>5720</v>
      </c>
      <c r="B474" s="1" t="s">
        <v>1553</v>
      </c>
      <c r="C474" s="2" t="str">
        <f>IF(LEN(D474)&gt;0,D474&amp;"-"&amp;IF(E474&lt;10,"0","")&amp;E474,"")</f>
        <v>NC61-NC64</v>
      </c>
      <c r="D474" s="2" t="s">
        <v>7390</v>
      </c>
      <c r="E474" s="88" t="s">
        <v>7396</v>
      </c>
      <c r="F474" s="2">
        <v>3</v>
      </c>
      <c r="G474" s="2" t="s">
        <v>16</v>
      </c>
      <c r="H474" s="1" t="s">
        <v>6383</v>
      </c>
      <c r="I474" s="1" t="s">
        <v>19</v>
      </c>
      <c r="J474" s="1" t="s">
        <v>7232</v>
      </c>
      <c r="K474" s="1" t="s">
        <v>7208</v>
      </c>
      <c r="L474" s="1" t="s">
        <v>5780</v>
      </c>
      <c r="M474" s="1" t="s">
        <v>7395</v>
      </c>
      <c r="N474" s="1" t="s">
        <v>4483</v>
      </c>
      <c r="O474" s="1" t="s">
        <v>4481</v>
      </c>
      <c r="P474" s="1" t="s">
        <v>19</v>
      </c>
      <c r="Q474" s="1">
        <v>5880</v>
      </c>
      <c r="R474" s="1" t="s">
        <v>5260</v>
      </c>
      <c r="S474" s="1" t="s">
        <v>4482</v>
      </c>
      <c r="T474" s="1" t="s">
        <v>4483</v>
      </c>
      <c r="V474" s="2" t="s">
        <v>16</v>
      </c>
      <c r="W474" s="2">
        <v>6</v>
      </c>
      <c r="X474" s="27" t="s">
        <v>6758</v>
      </c>
      <c r="Y474" s="2">
        <v>3000</v>
      </c>
      <c r="AA474" s="2" t="s">
        <v>6448</v>
      </c>
      <c r="AB474" s="2" t="s">
        <v>3019</v>
      </c>
      <c r="AC474" s="1" t="s">
        <v>3019</v>
      </c>
      <c r="AD474" s="1" t="s">
        <v>3019</v>
      </c>
      <c r="AE474" s="1" t="s">
        <v>3019</v>
      </c>
      <c r="AF474" s="1" t="s">
        <v>3019</v>
      </c>
      <c r="AH474" s="1" t="s">
        <v>5776</v>
      </c>
    </row>
    <row r="475" spans="1:34">
      <c r="A475" s="1">
        <v>5730</v>
      </c>
      <c r="B475" s="1" t="s">
        <v>1553</v>
      </c>
      <c r="C475" s="2" t="str">
        <f>IF(LEN(D475)&gt;0,D475&amp;"-"&amp;IF(E475&lt;10,"0","")&amp;E475,"")</f>
        <v>NC64-01</v>
      </c>
      <c r="D475" s="2" t="s">
        <v>7396</v>
      </c>
      <c r="E475" s="88">
        <v>1</v>
      </c>
      <c r="F475" s="2">
        <v>4</v>
      </c>
      <c r="G475" s="2" t="s">
        <v>16</v>
      </c>
      <c r="H475" s="1" t="s">
        <v>4484</v>
      </c>
      <c r="I475" s="1" t="s">
        <v>11</v>
      </c>
      <c r="J475" s="1" t="s">
        <v>7395</v>
      </c>
      <c r="K475" s="1" t="s">
        <v>7085</v>
      </c>
      <c r="L475" s="1" t="s">
        <v>1614</v>
      </c>
      <c r="M475" s="1"/>
      <c r="N475" s="1" t="s">
        <v>4485</v>
      </c>
      <c r="O475" s="1" t="s">
        <v>4440</v>
      </c>
      <c r="P475" s="1" t="s">
        <v>11</v>
      </c>
      <c r="Q475" s="1">
        <v>5890</v>
      </c>
      <c r="R475" s="1" t="s">
        <v>5261</v>
      </c>
      <c r="S475" s="1" t="s">
        <v>4484</v>
      </c>
      <c r="T475" s="1" t="s">
        <v>4485</v>
      </c>
      <c r="U475" s="2" t="s">
        <v>5764</v>
      </c>
      <c r="V475" s="2" t="s">
        <v>21</v>
      </c>
      <c r="W475" s="2">
        <v>7</v>
      </c>
      <c r="X475" s="27" t="s">
        <v>7063</v>
      </c>
      <c r="Y475" s="2" t="s">
        <v>3019</v>
      </c>
      <c r="AA475" s="2" t="s">
        <v>3019</v>
      </c>
      <c r="AB475" s="2" t="s">
        <v>3019</v>
      </c>
      <c r="AC475" s="1" t="s">
        <v>3019</v>
      </c>
      <c r="AD475" s="1" t="s">
        <v>3019</v>
      </c>
      <c r="AE475" s="1" t="s">
        <v>3019</v>
      </c>
      <c r="AF475" s="1" t="s">
        <v>3019</v>
      </c>
      <c r="AH475" s="1" t="s">
        <v>3019</v>
      </c>
    </row>
    <row r="476" spans="1:34">
      <c r="A476" s="1">
        <v>5740</v>
      </c>
      <c r="B476" s="1" t="s">
        <v>1553</v>
      </c>
      <c r="C476" s="2" t="str">
        <f>IF(LEN(D476)&gt;0,D476&amp;"-"&amp;IF(E476&lt;10,"0","")&amp;E476,"")</f>
        <v>NC64-02</v>
      </c>
      <c r="D476" s="2" t="s">
        <v>7396</v>
      </c>
      <c r="E476" s="88">
        <v>2</v>
      </c>
      <c r="F476" s="2">
        <v>4</v>
      </c>
      <c r="G476" s="2" t="s">
        <v>21</v>
      </c>
      <c r="H476" s="1" t="s">
        <v>4486</v>
      </c>
      <c r="I476" s="1" t="s">
        <v>11</v>
      </c>
      <c r="J476" s="1" t="s">
        <v>7395</v>
      </c>
      <c r="K476" s="1" t="s">
        <v>7084</v>
      </c>
      <c r="L476" s="1" t="s">
        <v>1653</v>
      </c>
      <c r="M476" s="1"/>
      <c r="N476" s="1" t="s">
        <v>4487</v>
      </c>
      <c r="O476" s="1" t="s">
        <v>4443</v>
      </c>
      <c r="P476" s="1" t="s">
        <v>11</v>
      </c>
      <c r="Q476" s="1">
        <v>5900</v>
      </c>
      <c r="R476" s="1" t="s">
        <v>5262</v>
      </c>
      <c r="S476" s="1" t="s">
        <v>4486</v>
      </c>
      <c r="T476" s="1" t="s">
        <v>4487</v>
      </c>
      <c r="V476" s="2" t="s">
        <v>16</v>
      </c>
      <c r="W476" s="2">
        <v>7</v>
      </c>
      <c r="X476" s="27" t="s">
        <v>6759</v>
      </c>
      <c r="Y476" s="2">
        <v>3010</v>
      </c>
      <c r="Z476" s="1" t="s">
        <v>3686</v>
      </c>
      <c r="AA476" s="2" t="s">
        <v>16</v>
      </c>
      <c r="AB476" s="2">
        <v>2</v>
      </c>
      <c r="AC476" s="1" t="s">
        <v>2662</v>
      </c>
      <c r="AD476" s="1" t="s">
        <v>2663</v>
      </c>
      <c r="AE476" s="1" t="s">
        <v>1710</v>
      </c>
      <c r="AF476" s="1" t="s">
        <v>2664</v>
      </c>
      <c r="AH476" s="1" t="s">
        <v>4996</v>
      </c>
    </row>
    <row r="477" spans="1:34">
      <c r="A477" s="1">
        <v>5750</v>
      </c>
      <c r="B477" s="1" t="s">
        <v>1553</v>
      </c>
      <c r="C477" s="2" t="str">
        <f>IF(LEN(D477)&gt;0,D477&amp;"-"&amp;IF(E477&lt;10,"0","")&amp;E477,"")</f>
        <v>NC61-NC65</v>
      </c>
      <c r="D477" s="2" t="s">
        <v>7390</v>
      </c>
      <c r="E477" s="88" t="s">
        <v>7398</v>
      </c>
      <c r="F477" s="2">
        <v>3</v>
      </c>
      <c r="G477" s="2" t="s">
        <v>65</v>
      </c>
      <c r="H477" s="1" t="s">
        <v>6384</v>
      </c>
      <c r="I477" s="1" t="s">
        <v>19</v>
      </c>
      <c r="J477" s="1" t="s">
        <v>7232</v>
      </c>
      <c r="K477" s="1" t="s">
        <v>7088</v>
      </c>
      <c r="L477" s="1" t="s">
        <v>5780</v>
      </c>
      <c r="M477" s="1" t="s">
        <v>7397</v>
      </c>
      <c r="N477" s="1" t="s">
        <v>4450</v>
      </c>
      <c r="O477" s="1" t="s">
        <v>4448</v>
      </c>
      <c r="P477" s="1" t="s">
        <v>19</v>
      </c>
      <c r="Q477" s="1">
        <v>5150</v>
      </c>
      <c r="R477" s="1" t="s">
        <v>5329</v>
      </c>
      <c r="S477" s="1" t="s">
        <v>4449</v>
      </c>
      <c r="T477" s="1" t="s">
        <v>4450</v>
      </c>
      <c r="V477" s="2" t="s">
        <v>65</v>
      </c>
      <c r="W477" s="2">
        <v>5</v>
      </c>
      <c r="X477" s="27" t="s">
        <v>6722</v>
      </c>
      <c r="Y477" s="2">
        <v>2930</v>
      </c>
      <c r="AA477" s="2" t="s">
        <v>6448</v>
      </c>
      <c r="AB477" s="2" t="s">
        <v>3019</v>
      </c>
      <c r="AC477" s="1" t="s">
        <v>3019</v>
      </c>
      <c r="AD477" s="1" t="s">
        <v>3019</v>
      </c>
      <c r="AE477" s="1" t="s">
        <v>3019</v>
      </c>
      <c r="AF477" s="1" t="s">
        <v>3019</v>
      </c>
      <c r="AH477" s="1" t="s">
        <v>5776</v>
      </c>
    </row>
    <row r="478" spans="1:34">
      <c r="A478" s="1">
        <v>5760</v>
      </c>
      <c r="B478" s="1" t="s">
        <v>1553</v>
      </c>
      <c r="C478" s="2" t="str">
        <f>IF(LEN(D478)&gt;0,D478&amp;"-"&amp;IF(E478&lt;10,"0","")&amp;E478,"")</f>
        <v>NC65-01</v>
      </c>
      <c r="D478" s="2" t="s">
        <v>7398</v>
      </c>
      <c r="E478" s="88">
        <v>1</v>
      </c>
      <c r="F478" s="2">
        <v>4</v>
      </c>
      <c r="G478" s="2" t="s">
        <v>16</v>
      </c>
      <c r="H478" s="1" t="s">
        <v>4451</v>
      </c>
      <c r="I478" s="1" t="s">
        <v>11</v>
      </c>
      <c r="J478" s="1" t="s">
        <v>7397</v>
      </c>
      <c r="K478" s="1" t="s">
        <v>7090</v>
      </c>
      <c r="L478" s="1" t="s">
        <v>1653</v>
      </c>
      <c r="M478" s="1"/>
      <c r="N478" s="1" t="s">
        <v>4452</v>
      </c>
      <c r="O478" s="1" t="s">
        <v>66</v>
      </c>
      <c r="P478" s="1" t="s">
        <v>11</v>
      </c>
      <c r="Q478" s="1">
        <v>5160</v>
      </c>
      <c r="R478" s="1" t="s">
        <v>5330</v>
      </c>
      <c r="S478" s="1" t="s">
        <v>4451</v>
      </c>
      <c r="T478" s="1" t="s">
        <v>4452</v>
      </c>
      <c r="V478" s="2" t="s">
        <v>16</v>
      </c>
      <c r="W478" s="2">
        <v>6</v>
      </c>
      <c r="X478" s="27" t="s">
        <v>7033</v>
      </c>
      <c r="Y478" s="2" t="s">
        <v>3019</v>
      </c>
      <c r="AA478" s="2" t="s">
        <v>3019</v>
      </c>
      <c r="AB478" s="2" t="s">
        <v>3019</v>
      </c>
      <c r="AC478" s="1" t="s">
        <v>3019</v>
      </c>
      <c r="AD478" s="1" t="s">
        <v>3019</v>
      </c>
      <c r="AE478" s="1" t="s">
        <v>3019</v>
      </c>
      <c r="AF478" s="1" t="s">
        <v>3019</v>
      </c>
      <c r="AH478" s="1" t="s">
        <v>3019</v>
      </c>
    </row>
    <row r="479" spans="1:34">
      <c r="A479" s="1">
        <v>5770</v>
      </c>
      <c r="B479" s="1" t="s">
        <v>1553</v>
      </c>
      <c r="C479" s="2" t="str">
        <f>IF(LEN(D479)&gt;0,D479&amp;"-"&amp;IF(E479&lt;10,"0","")&amp;E479,"")</f>
        <v>NC65-02</v>
      </c>
      <c r="D479" s="2" t="s">
        <v>7398</v>
      </c>
      <c r="E479" s="88">
        <v>2</v>
      </c>
      <c r="F479" s="2">
        <v>4</v>
      </c>
      <c r="G479" s="2" t="s">
        <v>16</v>
      </c>
      <c r="H479" s="1" t="s">
        <v>4453</v>
      </c>
      <c r="I479" s="1" t="s">
        <v>11</v>
      </c>
      <c r="J479" s="1" t="s">
        <v>7397</v>
      </c>
      <c r="K479" s="1" t="s">
        <v>7091</v>
      </c>
      <c r="L479" s="1" t="s">
        <v>1653</v>
      </c>
      <c r="M479" s="1"/>
      <c r="N479" s="1" t="s">
        <v>4454</v>
      </c>
      <c r="O479" s="1" t="s">
        <v>67</v>
      </c>
      <c r="P479" s="1" t="s">
        <v>11</v>
      </c>
      <c r="Q479" s="1">
        <v>5170</v>
      </c>
      <c r="R479" s="1" t="s">
        <v>5331</v>
      </c>
      <c r="S479" s="1" t="s">
        <v>4453</v>
      </c>
      <c r="T479" s="1" t="s">
        <v>4454</v>
      </c>
      <c r="V479" s="2" t="s">
        <v>16</v>
      </c>
      <c r="W479" s="2">
        <v>6</v>
      </c>
      <c r="X479" s="27" t="s">
        <v>6723</v>
      </c>
      <c r="Y479" s="2">
        <v>2940</v>
      </c>
      <c r="Z479" s="1" t="s">
        <v>3669</v>
      </c>
      <c r="AA479" s="2" t="s">
        <v>16</v>
      </c>
      <c r="AB479" s="2">
        <v>2</v>
      </c>
      <c r="AC479" s="1" t="s">
        <v>2587</v>
      </c>
      <c r="AD479" s="1" t="s">
        <v>2588</v>
      </c>
      <c r="AE479" s="1" t="s">
        <v>2589</v>
      </c>
      <c r="AF479" s="1" t="s">
        <v>2590</v>
      </c>
      <c r="AH479" s="1" t="s">
        <v>4993</v>
      </c>
    </row>
    <row r="480" spans="1:34">
      <c r="A480" s="1">
        <v>5780</v>
      </c>
      <c r="B480" s="1" t="s">
        <v>1553</v>
      </c>
      <c r="C480" s="2" t="str">
        <f>IF(LEN(D480)&gt;0,D480&amp;"-"&amp;IF(E480&lt;10,"0","")&amp;E480,"")</f>
        <v>NC65-03</v>
      </c>
      <c r="D480" s="2" t="s">
        <v>7398</v>
      </c>
      <c r="E480" s="88">
        <v>3</v>
      </c>
      <c r="F480" s="2">
        <v>4</v>
      </c>
      <c r="G480" s="2" t="s">
        <v>16</v>
      </c>
      <c r="H480" s="1" t="s">
        <v>4455</v>
      </c>
      <c r="I480" s="1" t="s">
        <v>11</v>
      </c>
      <c r="J480" s="1" t="s">
        <v>7397</v>
      </c>
      <c r="K480" s="1" t="s">
        <v>1074</v>
      </c>
      <c r="L480" s="1" t="s">
        <v>1614</v>
      </c>
      <c r="M480" s="1"/>
      <c r="N480" s="1" t="s">
        <v>4456</v>
      </c>
      <c r="O480" s="1" t="s">
        <v>68</v>
      </c>
      <c r="P480" s="1" t="s">
        <v>11</v>
      </c>
      <c r="Q480" s="1">
        <v>5180</v>
      </c>
      <c r="R480" s="1" t="s">
        <v>5332</v>
      </c>
      <c r="S480" s="1" t="s">
        <v>4455</v>
      </c>
      <c r="T480" s="1" t="s">
        <v>4456</v>
      </c>
      <c r="V480" s="2" t="s">
        <v>16</v>
      </c>
      <c r="W480" s="2">
        <v>6</v>
      </c>
      <c r="X480" s="27" t="s">
        <v>7034</v>
      </c>
      <c r="Y480" s="2" t="s">
        <v>3019</v>
      </c>
      <c r="AA480" s="2" t="s">
        <v>3019</v>
      </c>
      <c r="AB480" s="2" t="s">
        <v>3019</v>
      </c>
      <c r="AC480" s="1" t="s">
        <v>3019</v>
      </c>
      <c r="AD480" s="1" t="s">
        <v>3019</v>
      </c>
      <c r="AE480" s="1" t="s">
        <v>3019</v>
      </c>
      <c r="AF480" s="1" t="s">
        <v>3019</v>
      </c>
      <c r="AH480" s="1" t="s">
        <v>3019</v>
      </c>
    </row>
    <row r="481" spans="1:34">
      <c r="A481" s="1">
        <v>5790</v>
      </c>
      <c r="B481" s="1" t="s">
        <v>1553</v>
      </c>
      <c r="C481" s="2" t="str">
        <f>IF(LEN(D481)&gt;0,D481&amp;"-"&amp;IF(E481&lt;10,"0","")&amp;E481,"")</f>
        <v>NC61-NC66</v>
      </c>
      <c r="D481" s="2" t="s">
        <v>7390</v>
      </c>
      <c r="E481" s="88" t="s">
        <v>7400</v>
      </c>
      <c r="F481" s="2">
        <v>3</v>
      </c>
      <c r="G481" s="2" t="s">
        <v>16</v>
      </c>
      <c r="H481" s="1" t="s">
        <v>3864</v>
      </c>
      <c r="I481" s="1" t="s">
        <v>19</v>
      </c>
      <c r="J481" s="1" t="s">
        <v>7232</v>
      </c>
      <c r="K481" s="1" t="s">
        <v>7182</v>
      </c>
      <c r="L481" s="1" t="s">
        <v>5780</v>
      </c>
      <c r="M481" s="1" t="s">
        <v>7399</v>
      </c>
      <c r="N481" s="1" t="s">
        <v>758</v>
      </c>
      <c r="O481" s="1" t="s">
        <v>335</v>
      </c>
      <c r="P481" s="1" t="s">
        <v>19</v>
      </c>
      <c r="Q481" s="1">
        <v>5190</v>
      </c>
      <c r="R481" s="1" t="s">
        <v>1564</v>
      </c>
      <c r="S481" s="1" t="s">
        <v>756</v>
      </c>
      <c r="T481" s="1" t="s">
        <v>758</v>
      </c>
      <c r="V481" s="2" t="s">
        <v>16</v>
      </c>
      <c r="W481" s="2">
        <v>6</v>
      </c>
      <c r="X481" s="27" t="s">
        <v>7035</v>
      </c>
      <c r="Y481" s="2" t="s">
        <v>3019</v>
      </c>
      <c r="AA481" s="2" t="s">
        <v>3019</v>
      </c>
      <c r="AB481" s="2" t="s">
        <v>3019</v>
      </c>
      <c r="AC481" s="1" t="s">
        <v>3019</v>
      </c>
      <c r="AD481" s="1" t="s">
        <v>3019</v>
      </c>
      <c r="AE481" s="1" t="s">
        <v>3019</v>
      </c>
      <c r="AF481" s="1" t="s">
        <v>3019</v>
      </c>
      <c r="AH481" s="1" t="s">
        <v>3019</v>
      </c>
    </row>
    <row r="482" spans="1:34">
      <c r="A482" s="1">
        <v>5800</v>
      </c>
      <c r="B482" s="1" t="s">
        <v>1553</v>
      </c>
      <c r="C482" s="2" t="str">
        <f>IF(LEN(D482)&gt;0,D482&amp;"-"&amp;IF(E482&lt;10,"0","")&amp;E482,"")</f>
        <v>NC66-01</v>
      </c>
      <c r="D482" s="2" t="s">
        <v>7400</v>
      </c>
      <c r="E482" s="88">
        <v>1</v>
      </c>
      <c r="F482" s="2">
        <v>4</v>
      </c>
      <c r="G482" s="2" t="s">
        <v>21</v>
      </c>
      <c r="H482" s="1" t="s">
        <v>3879</v>
      </c>
      <c r="I482" s="1" t="s">
        <v>11</v>
      </c>
      <c r="J482" s="1" t="s">
        <v>7399</v>
      </c>
      <c r="K482" s="1" t="s">
        <v>7093</v>
      </c>
      <c r="L482" s="1" t="s">
        <v>1663</v>
      </c>
      <c r="M482" s="1"/>
      <c r="N482" s="1" t="s">
        <v>760</v>
      </c>
      <c r="O482" s="1" t="s">
        <v>69</v>
      </c>
      <c r="P482" s="1" t="s">
        <v>11</v>
      </c>
      <c r="Q482" s="1">
        <v>5200</v>
      </c>
      <c r="R482" s="1" t="s">
        <v>1492</v>
      </c>
      <c r="S482" s="1" t="s">
        <v>759</v>
      </c>
      <c r="T482" s="1" t="s">
        <v>760</v>
      </c>
      <c r="V482" s="2" t="s">
        <v>16</v>
      </c>
      <c r="W482" s="2">
        <v>7</v>
      </c>
      <c r="X482" s="27" t="s">
        <v>7036</v>
      </c>
      <c r="Y482" s="2" t="s">
        <v>3019</v>
      </c>
      <c r="AA482" s="2" t="s">
        <v>3019</v>
      </c>
      <c r="AB482" s="2" t="s">
        <v>3019</v>
      </c>
      <c r="AC482" s="1" t="s">
        <v>3019</v>
      </c>
      <c r="AD482" s="1" t="s">
        <v>3019</v>
      </c>
      <c r="AE482" s="1" t="s">
        <v>3019</v>
      </c>
      <c r="AF482" s="1" t="s">
        <v>3019</v>
      </c>
      <c r="AH482" s="1" t="s">
        <v>3019</v>
      </c>
    </row>
    <row r="483" spans="1:34">
      <c r="A483" s="1">
        <v>5810</v>
      </c>
      <c r="B483" s="1" t="s">
        <v>1553</v>
      </c>
      <c r="C483" s="2" t="str">
        <f>IF(LEN(D483)&gt;0,D483&amp;"-"&amp;IF(E483&lt;10,"0","")&amp;E483,"")</f>
        <v>NC66-02</v>
      </c>
      <c r="D483" s="2" t="s">
        <v>7400</v>
      </c>
      <c r="E483" s="88">
        <v>2</v>
      </c>
      <c r="F483" s="2">
        <v>4</v>
      </c>
      <c r="G483" s="2" t="s">
        <v>16</v>
      </c>
      <c r="H483" s="1" t="s">
        <v>3880</v>
      </c>
      <c r="I483" s="1" t="s">
        <v>11</v>
      </c>
      <c r="J483" s="1" t="s">
        <v>7399</v>
      </c>
      <c r="K483" s="1" t="s">
        <v>7181</v>
      </c>
      <c r="L483" s="1" t="s">
        <v>1614</v>
      </c>
      <c r="M483" s="1"/>
      <c r="N483" s="1" t="s">
        <v>1024</v>
      </c>
      <c r="O483" s="1" t="s">
        <v>357</v>
      </c>
      <c r="P483" s="1" t="s">
        <v>11</v>
      </c>
      <c r="Q483" s="1">
        <v>5210</v>
      </c>
      <c r="R483" s="1" t="s">
        <v>1495</v>
      </c>
      <c r="S483" s="1" t="s">
        <v>1023</v>
      </c>
      <c r="T483" s="1" t="s">
        <v>1024</v>
      </c>
      <c r="V483" s="2" t="s">
        <v>16</v>
      </c>
      <c r="W483" s="2">
        <v>7</v>
      </c>
      <c r="X483" s="27" t="s">
        <v>7037</v>
      </c>
      <c r="Y483" s="2" t="s">
        <v>3019</v>
      </c>
      <c r="AA483" s="2" t="s">
        <v>3019</v>
      </c>
      <c r="AB483" s="2" t="s">
        <v>3019</v>
      </c>
      <c r="AC483" s="1" t="s">
        <v>3019</v>
      </c>
      <c r="AD483" s="1" t="s">
        <v>3019</v>
      </c>
      <c r="AE483" s="1" t="s">
        <v>3019</v>
      </c>
      <c r="AF483" s="1" t="s">
        <v>3019</v>
      </c>
      <c r="AH483" s="1" t="s">
        <v>3019</v>
      </c>
    </row>
    <row r="484" spans="1:34">
      <c r="A484" s="1">
        <v>5820</v>
      </c>
      <c r="B484" s="1" t="s">
        <v>1553</v>
      </c>
      <c r="C484" s="2" t="str">
        <f>IF(LEN(D484)&gt;0,D484&amp;"-"&amp;IF(E484&lt;10,"0","")&amp;E484,"")</f>
        <v>NC66-03</v>
      </c>
      <c r="D484" s="2" t="s">
        <v>7400</v>
      </c>
      <c r="E484" s="88">
        <v>3</v>
      </c>
      <c r="F484" s="2">
        <v>4</v>
      </c>
      <c r="G484" s="2" t="s">
        <v>16</v>
      </c>
      <c r="H484" s="1" t="s">
        <v>3881</v>
      </c>
      <c r="I484" s="1" t="s">
        <v>11</v>
      </c>
      <c r="J484" s="1" t="s">
        <v>7399</v>
      </c>
      <c r="K484" s="1" t="s">
        <v>7095</v>
      </c>
      <c r="L484" s="1" t="s">
        <v>1614</v>
      </c>
      <c r="M484" s="1"/>
      <c r="N484" s="1" t="s">
        <v>1026</v>
      </c>
      <c r="O484" s="1" t="s">
        <v>74</v>
      </c>
      <c r="P484" s="1" t="s">
        <v>11</v>
      </c>
      <c r="Q484" s="1">
        <v>5220</v>
      </c>
      <c r="R484" s="1" t="s">
        <v>1500</v>
      </c>
      <c r="S484" s="1" t="s">
        <v>1025</v>
      </c>
      <c r="T484" s="1" t="s">
        <v>1026</v>
      </c>
      <c r="V484" s="2" t="s">
        <v>16</v>
      </c>
      <c r="W484" s="2">
        <v>7</v>
      </c>
      <c r="X484" s="27" t="s">
        <v>7038</v>
      </c>
      <c r="Y484" s="2" t="s">
        <v>3019</v>
      </c>
      <c r="AA484" s="2" t="s">
        <v>3019</v>
      </c>
      <c r="AB484" s="2" t="s">
        <v>3019</v>
      </c>
      <c r="AC484" s="1" t="s">
        <v>3019</v>
      </c>
      <c r="AD484" s="1" t="s">
        <v>3019</v>
      </c>
      <c r="AE484" s="1" t="s">
        <v>3019</v>
      </c>
      <c r="AF484" s="1" t="s">
        <v>3019</v>
      </c>
      <c r="AH484" s="1" t="s">
        <v>3019</v>
      </c>
    </row>
    <row r="485" spans="1:34">
      <c r="A485" s="1">
        <v>5830</v>
      </c>
      <c r="B485" s="1" t="s">
        <v>1553</v>
      </c>
      <c r="C485" s="2" t="str">
        <f>IF(LEN(D485)&gt;0,D485&amp;"-"&amp;IF(E485&lt;10,"0","")&amp;E485,"")</f>
        <v>NC66-04</v>
      </c>
      <c r="D485" s="2" t="s">
        <v>7400</v>
      </c>
      <c r="E485" s="88">
        <v>4</v>
      </c>
      <c r="F485" s="2">
        <v>4</v>
      </c>
      <c r="G485" s="2" t="s">
        <v>21</v>
      </c>
      <c r="H485" s="1" t="s">
        <v>3888</v>
      </c>
      <c r="I485" s="1" t="s">
        <v>11</v>
      </c>
      <c r="J485" s="1" t="s">
        <v>7399</v>
      </c>
      <c r="K485" s="1" t="s">
        <v>7085</v>
      </c>
      <c r="L485" s="1" t="s">
        <v>1614</v>
      </c>
      <c r="M485" s="1"/>
      <c r="N485" s="1" t="s">
        <v>339</v>
      </c>
      <c r="O485" s="1" t="s">
        <v>78</v>
      </c>
      <c r="P485" s="1" t="s">
        <v>11</v>
      </c>
      <c r="Q485" s="1">
        <v>5230</v>
      </c>
      <c r="R485" s="1" t="s">
        <v>5304</v>
      </c>
      <c r="S485" s="1" t="s">
        <v>776</v>
      </c>
      <c r="T485" s="1" t="s">
        <v>339</v>
      </c>
      <c r="U485" s="2" t="s">
        <v>5764</v>
      </c>
      <c r="V485" s="2" t="s">
        <v>21</v>
      </c>
      <c r="W485" s="2">
        <v>7</v>
      </c>
      <c r="X485" s="27" t="s">
        <v>7039</v>
      </c>
      <c r="Y485" s="2" t="s">
        <v>3019</v>
      </c>
    </row>
    <row r="486" spans="1:34">
      <c r="A486" s="1">
        <v>5840</v>
      </c>
      <c r="B486" s="1" t="s">
        <v>1553</v>
      </c>
      <c r="C486" s="2" t="str">
        <f>IF(LEN(D486)&gt;0,D486&amp;"-"&amp;IF(E486&lt;10,"0","")&amp;E486,"")</f>
        <v>NC61-NC67</v>
      </c>
      <c r="D486" s="2" t="s">
        <v>7390</v>
      </c>
      <c r="E486" s="88" t="s">
        <v>7402</v>
      </c>
      <c r="F486" s="2">
        <v>3</v>
      </c>
      <c r="G486" s="2" t="s">
        <v>16</v>
      </c>
      <c r="H486" s="1" t="s">
        <v>3865</v>
      </c>
      <c r="I486" s="1" t="s">
        <v>19</v>
      </c>
      <c r="J486" s="1" t="s">
        <v>7232</v>
      </c>
      <c r="K486" s="1" t="s">
        <v>7183</v>
      </c>
      <c r="L486" s="1" t="s">
        <v>5780</v>
      </c>
      <c r="M486" s="1" t="s">
        <v>7401</v>
      </c>
      <c r="N486" s="1" t="s">
        <v>763</v>
      </c>
      <c r="O486" s="1" t="s">
        <v>337</v>
      </c>
      <c r="P486" s="1" t="s">
        <v>19</v>
      </c>
      <c r="Q486" s="1">
        <v>5240</v>
      </c>
      <c r="R486" s="1" t="s">
        <v>1565</v>
      </c>
      <c r="S486" s="1" t="s">
        <v>761</v>
      </c>
      <c r="T486" s="1" t="s">
        <v>763</v>
      </c>
      <c r="V486" s="2" t="s">
        <v>16</v>
      </c>
      <c r="W486" s="2">
        <v>7</v>
      </c>
      <c r="X486" s="27" t="s">
        <v>6724</v>
      </c>
      <c r="Y486" s="2">
        <v>3050</v>
      </c>
      <c r="AA486" s="2" t="s">
        <v>16</v>
      </c>
      <c r="AB486" s="2" t="s">
        <v>3019</v>
      </c>
      <c r="AC486" s="1" t="s">
        <v>3019</v>
      </c>
      <c r="AD486" s="1" t="s">
        <v>3019</v>
      </c>
      <c r="AE486" s="1" t="s">
        <v>3019</v>
      </c>
      <c r="AF486" s="1" t="s">
        <v>3019</v>
      </c>
      <c r="AH486" s="1" t="s">
        <v>5083</v>
      </c>
    </row>
    <row r="487" spans="1:34">
      <c r="A487" s="1">
        <v>5850</v>
      </c>
      <c r="B487" s="1" t="s">
        <v>1553</v>
      </c>
      <c r="C487" s="2" t="str">
        <f>IF(LEN(D487)&gt;0,D487&amp;"-"&amp;IF(E487&lt;10,"0","")&amp;E487,"")</f>
        <v>NC67-01</v>
      </c>
      <c r="D487" s="2" t="s">
        <v>7402</v>
      </c>
      <c r="E487" s="88">
        <v>1</v>
      </c>
      <c r="F487" s="2">
        <v>4</v>
      </c>
      <c r="G487" s="2" t="s">
        <v>21</v>
      </c>
      <c r="H487" s="1" t="s">
        <v>3882</v>
      </c>
      <c r="I487" s="1" t="s">
        <v>11</v>
      </c>
      <c r="J487" s="1" t="s">
        <v>7401</v>
      </c>
      <c r="K487" s="1" t="s">
        <v>7093</v>
      </c>
      <c r="L487" s="1" t="s">
        <v>1663</v>
      </c>
      <c r="M487" s="1"/>
      <c r="N487" s="1" t="s">
        <v>765</v>
      </c>
      <c r="O487" s="1" t="s">
        <v>69</v>
      </c>
      <c r="P487" s="1" t="s">
        <v>11</v>
      </c>
      <c r="Q487" s="1">
        <v>5250</v>
      </c>
      <c r="R487" s="1" t="s">
        <v>1501</v>
      </c>
      <c r="S487" s="1" t="s">
        <v>764</v>
      </c>
      <c r="T487" s="1" t="s">
        <v>765</v>
      </c>
      <c r="V487" s="2" t="s">
        <v>16</v>
      </c>
      <c r="W487" s="2">
        <v>6</v>
      </c>
      <c r="X487" s="27" t="s">
        <v>6725</v>
      </c>
      <c r="Y487" s="2">
        <v>3070</v>
      </c>
      <c r="Z487" s="1" t="s">
        <v>1440</v>
      </c>
      <c r="AA487" s="2" t="s">
        <v>16</v>
      </c>
      <c r="AB487" s="2">
        <v>2</v>
      </c>
      <c r="AC487" s="1" t="s">
        <v>1395</v>
      </c>
      <c r="AD487" s="1" t="s">
        <v>2645</v>
      </c>
      <c r="AE487" s="1" t="s">
        <v>2646</v>
      </c>
      <c r="AF487" s="1" t="s">
        <v>2647</v>
      </c>
      <c r="AH487" s="1" t="s">
        <v>4017</v>
      </c>
    </row>
    <row r="488" spans="1:34">
      <c r="A488" s="1">
        <v>5860</v>
      </c>
      <c r="B488" s="1" t="s">
        <v>1553</v>
      </c>
      <c r="C488" s="2" t="str">
        <f>IF(LEN(D488)&gt;0,D488&amp;"-"&amp;IF(E488&lt;10,"0","")&amp;E488,"")</f>
        <v>NC67-02</v>
      </c>
      <c r="D488" s="2" t="s">
        <v>7402</v>
      </c>
      <c r="E488" s="88">
        <v>2</v>
      </c>
      <c r="F488" s="2">
        <v>4</v>
      </c>
      <c r="G488" s="2" t="s">
        <v>16</v>
      </c>
      <c r="H488" s="1" t="s">
        <v>3883</v>
      </c>
      <c r="I488" s="1" t="s">
        <v>11</v>
      </c>
      <c r="J488" s="1" t="s">
        <v>7401</v>
      </c>
      <c r="K488" s="1" t="s">
        <v>7181</v>
      </c>
      <c r="L488" s="1" t="s">
        <v>1663</v>
      </c>
      <c r="M488" s="1"/>
      <c r="N488" s="1" t="s">
        <v>767</v>
      </c>
      <c r="O488" s="1" t="s">
        <v>357</v>
      </c>
      <c r="P488" s="1" t="s">
        <v>11</v>
      </c>
      <c r="Q488" s="1">
        <v>5260</v>
      </c>
      <c r="R488" s="1" t="s">
        <v>1504</v>
      </c>
      <c r="S488" s="1" t="s">
        <v>766</v>
      </c>
      <c r="T488" s="1" t="s">
        <v>767</v>
      </c>
      <c r="V488" s="2" t="s">
        <v>16</v>
      </c>
      <c r="W488" s="2">
        <v>7</v>
      </c>
      <c r="X488" s="27" t="s">
        <v>6726</v>
      </c>
      <c r="Y488" s="2">
        <v>3060</v>
      </c>
      <c r="Z488" s="1" t="s">
        <v>1442</v>
      </c>
      <c r="AA488" s="2" t="s">
        <v>16</v>
      </c>
      <c r="AB488" s="2">
        <v>2</v>
      </c>
      <c r="AC488" s="1" t="s">
        <v>2650</v>
      </c>
      <c r="AD488" s="1" t="s">
        <v>2651</v>
      </c>
      <c r="AE488" s="1" t="s">
        <v>2652</v>
      </c>
      <c r="AF488" s="1" t="s">
        <v>2653</v>
      </c>
      <c r="AH488" s="1" t="s">
        <v>4018</v>
      </c>
    </row>
    <row r="489" spans="1:34">
      <c r="A489" s="1">
        <v>5870</v>
      </c>
      <c r="B489" s="1" t="s">
        <v>1553</v>
      </c>
      <c r="C489" s="2" t="str">
        <f>IF(LEN(D489)&gt;0,D489&amp;"-"&amp;IF(E489&lt;10,"0","")&amp;E489,"")</f>
        <v>NC67-03</v>
      </c>
      <c r="D489" s="2" t="s">
        <v>7402</v>
      </c>
      <c r="E489" s="88">
        <v>3</v>
      </c>
      <c r="F489" s="2">
        <v>4</v>
      </c>
      <c r="G489" s="2" t="s">
        <v>16</v>
      </c>
      <c r="H489" s="1" t="s">
        <v>3884</v>
      </c>
      <c r="I489" s="1" t="s">
        <v>11</v>
      </c>
      <c r="J489" s="1" t="s">
        <v>7401</v>
      </c>
      <c r="K489" s="1" t="s">
        <v>7095</v>
      </c>
      <c r="L489" s="1" t="s">
        <v>1614</v>
      </c>
      <c r="M489" s="1"/>
      <c r="N489" s="1" t="s">
        <v>1028</v>
      </c>
      <c r="O489" s="1" t="s">
        <v>74</v>
      </c>
      <c r="P489" s="1" t="s">
        <v>11</v>
      </c>
      <c r="Q489" s="1">
        <v>5270</v>
      </c>
      <c r="R489" s="1" t="s">
        <v>1507</v>
      </c>
      <c r="S489" s="1" t="s">
        <v>1027</v>
      </c>
      <c r="T489" s="1" t="s">
        <v>1028</v>
      </c>
      <c r="V489" s="2" t="s">
        <v>16</v>
      </c>
      <c r="W489" s="2">
        <v>7</v>
      </c>
      <c r="X489" s="27" t="s">
        <v>7040</v>
      </c>
      <c r="Y489" s="2" t="s">
        <v>3019</v>
      </c>
      <c r="AA489" s="2" t="s">
        <v>3019</v>
      </c>
      <c r="AB489" s="2" t="s">
        <v>3019</v>
      </c>
      <c r="AC489" s="1" t="s">
        <v>3019</v>
      </c>
      <c r="AD489" s="1" t="s">
        <v>3019</v>
      </c>
      <c r="AE489" s="1" t="s">
        <v>3019</v>
      </c>
      <c r="AF489" s="1" t="s">
        <v>3019</v>
      </c>
      <c r="AH489" s="1" t="s">
        <v>3019</v>
      </c>
    </row>
    <row r="490" spans="1:34">
      <c r="A490" s="1">
        <v>5880</v>
      </c>
      <c r="B490" s="1" t="s">
        <v>1553</v>
      </c>
      <c r="C490" s="2" t="str">
        <f>IF(LEN(D490)&gt;0,D490&amp;"-"&amp;IF(E490&lt;10,"0","")&amp;E490,"")</f>
        <v>NC67-04</v>
      </c>
      <c r="D490" s="2" t="s">
        <v>7402</v>
      </c>
      <c r="E490" s="88">
        <v>4</v>
      </c>
      <c r="F490" s="2">
        <v>4</v>
      </c>
      <c r="G490" s="2" t="s">
        <v>21</v>
      </c>
      <c r="H490" s="1" t="s">
        <v>3888</v>
      </c>
      <c r="I490" s="1" t="s">
        <v>11</v>
      </c>
      <c r="J490" s="1" t="s">
        <v>7401</v>
      </c>
      <c r="K490" s="1" t="s">
        <v>7085</v>
      </c>
      <c r="L490" s="1" t="s">
        <v>1614</v>
      </c>
      <c r="M490" s="1"/>
      <c r="N490" s="1" t="s">
        <v>339</v>
      </c>
      <c r="O490" s="1" t="s">
        <v>78</v>
      </c>
      <c r="P490" s="1" t="s">
        <v>11</v>
      </c>
      <c r="Q490" s="1">
        <v>5280</v>
      </c>
      <c r="R490" s="1" t="s">
        <v>5304</v>
      </c>
      <c r="S490" s="1" t="s">
        <v>776</v>
      </c>
      <c r="T490" s="1" t="s">
        <v>339</v>
      </c>
      <c r="U490" s="2" t="s">
        <v>5764</v>
      </c>
      <c r="V490" s="2" t="s">
        <v>21</v>
      </c>
      <c r="W490" s="2">
        <v>7</v>
      </c>
      <c r="X490" s="27" t="s">
        <v>7041</v>
      </c>
      <c r="Y490" s="2" t="s">
        <v>3019</v>
      </c>
    </row>
    <row r="491" spans="1:34">
      <c r="A491" s="1">
        <v>5890</v>
      </c>
      <c r="B491" s="1" t="s">
        <v>1553</v>
      </c>
      <c r="C491" s="2" t="str">
        <f>IF(LEN(D491)&gt;0,D491&amp;"-"&amp;IF(E491&lt;10,"0","")&amp;E491,"")</f>
        <v>NC61-NC68</v>
      </c>
      <c r="D491" s="2" t="s">
        <v>7390</v>
      </c>
      <c r="E491" s="88" t="s">
        <v>7404</v>
      </c>
      <c r="F491" s="2">
        <v>3</v>
      </c>
      <c r="G491" s="2" t="s">
        <v>65</v>
      </c>
      <c r="H491" s="1" t="s">
        <v>3866</v>
      </c>
      <c r="I491" s="1" t="s">
        <v>19</v>
      </c>
      <c r="J491" s="1" t="s">
        <v>7232</v>
      </c>
      <c r="K491" s="1" t="s">
        <v>7196</v>
      </c>
      <c r="L491" s="1" t="s">
        <v>5780</v>
      </c>
      <c r="M491" s="1" t="s">
        <v>7403</v>
      </c>
      <c r="N491" s="1" t="s">
        <v>771</v>
      </c>
      <c r="O491" s="1" t="s">
        <v>768</v>
      </c>
      <c r="P491" s="1" t="s">
        <v>19</v>
      </c>
      <c r="Q491" s="1">
        <v>5290</v>
      </c>
      <c r="R491" s="1" t="s">
        <v>5300</v>
      </c>
      <c r="S491" s="1" t="s">
        <v>769</v>
      </c>
      <c r="T491" s="1" t="s">
        <v>771</v>
      </c>
      <c r="V491" s="2" t="s">
        <v>65</v>
      </c>
      <c r="W491" s="2">
        <v>7</v>
      </c>
      <c r="X491" s="27" t="s">
        <v>6727</v>
      </c>
      <c r="Y491" s="2">
        <v>3150</v>
      </c>
      <c r="Z491" s="6" t="s">
        <v>2592</v>
      </c>
      <c r="AA491" s="2" t="s">
        <v>16</v>
      </c>
      <c r="AB491" s="2">
        <v>2</v>
      </c>
      <c r="AC491" s="1" t="s">
        <v>2593</v>
      </c>
      <c r="AD491" s="1" t="s">
        <v>2594</v>
      </c>
      <c r="AE491" s="1" t="s">
        <v>2595</v>
      </c>
      <c r="AF491" s="1" t="s">
        <v>2596</v>
      </c>
      <c r="AH491" s="1" t="s">
        <v>4015</v>
      </c>
    </row>
    <row r="492" spans="1:34">
      <c r="A492" s="1">
        <v>5900</v>
      </c>
      <c r="B492" s="1" t="s">
        <v>1553</v>
      </c>
      <c r="C492" s="2" t="str">
        <f>IF(LEN(D492)&gt;0,D492&amp;"-"&amp;IF(E492&lt;10,"0","")&amp;E492,"")</f>
        <v>NC68-01</v>
      </c>
      <c r="D492" s="2" t="s">
        <v>7404</v>
      </c>
      <c r="E492" s="88">
        <v>1</v>
      </c>
      <c r="F492" s="2">
        <v>4</v>
      </c>
      <c r="G492" s="2" t="s">
        <v>21</v>
      </c>
      <c r="H492" s="1" t="s">
        <v>3885</v>
      </c>
      <c r="I492" s="1" t="s">
        <v>11</v>
      </c>
      <c r="J492" s="1" t="s">
        <v>7403</v>
      </c>
      <c r="K492" s="1" t="s">
        <v>7093</v>
      </c>
      <c r="L492" s="1" t="s">
        <v>1663</v>
      </c>
      <c r="M492" s="1"/>
      <c r="N492" s="1" t="s">
        <v>4462</v>
      </c>
      <c r="O492" s="1" t="s">
        <v>69</v>
      </c>
      <c r="P492" s="1" t="s">
        <v>11</v>
      </c>
      <c r="Q492" s="1">
        <v>5300</v>
      </c>
      <c r="R492" s="1" t="s">
        <v>5301</v>
      </c>
      <c r="S492" s="1" t="s">
        <v>772</v>
      </c>
      <c r="T492" s="1" t="s">
        <v>4462</v>
      </c>
      <c r="V492" s="2" t="s">
        <v>21</v>
      </c>
      <c r="W492" s="2">
        <v>6</v>
      </c>
      <c r="X492" s="27" t="s">
        <v>6728</v>
      </c>
      <c r="Y492" s="2">
        <v>3160</v>
      </c>
      <c r="Z492" s="6" t="s">
        <v>2599</v>
      </c>
      <c r="AA492" s="2" t="s">
        <v>21</v>
      </c>
      <c r="AB492" s="2">
        <v>3</v>
      </c>
      <c r="AC492" s="1" t="s">
        <v>2600</v>
      </c>
      <c r="AD492" s="1" t="s">
        <v>2601</v>
      </c>
      <c r="AE492" s="1" t="s">
        <v>1435</v>
      </c>
      <c r="AF492" s="1" t="s">
        <v>2602</v>
      </c>
      <c r="AH492" s="1" t="s">
        <v>4016</v>
      </c>
    </row>
    <row r="493" spans="1:34">
      <c r="A493" s="1">
        <v>5910</v>
      </c>
      <c r="B493" s="1" t="s">
        <v>1553</v>
      </c>
      <c r="C493" s="2" t="str">
        <f>IF(LEN(D493)&gt;0,D493&amp;"-"&amp;IF(E493&lt;10,"0","")&amp;E493,"")</f>
        <v>NC68-02</v>
      </c>
      <c r="D493" s="2" t="s">
        <v>7404</v>
      </c>
      <c r="E493" s="88">
        <v>2</v>
      </c>
      <c r="F493" s="2">
        <v>4</v>
      </c>
      <c r="G493" s="2" t="s">
        <v>16</v>
      </c>
      <c r="H493" s="1" t="s">
        <v>3886</v>
      </c>
      <c r="I493" s="1" t="s">
        <v>11</v>
      </c>
      <c r="J493" s="1" t="s">
        <v>7403</v>
      </c>
      <c r="K493" s="1" t="s">
        <v>7181</v>
      </c>
      <c r="L493" s="1" t="s">
        <v>1614</v>
      </c>
      <c r="M493" s="1"/>
      <c r="N493" s="1" t="s">
        <v>775</v>
      </c>
      <c r="O493" s="1" t="s">
        <v>357</v>
      </c>
      <c r="P493" s="1" t="s">
        <v>11</v>
      </c>
      <c r="Q493" s="1">
        <v>5310</v>
      </c>
      <c r="R493" s="1" t="s">
        <v>5302</v>
      </c>
      <c r="S493" s="1" t="s">
        <v>774</v>
      </c>
      <c r="T493" s="1" t="s">
        <v>775</v>
      </c>
      <c r="V493" s="2" t="s">
        <v>16</v>
      </c>
      <c r="W493" s="2">
        <v>7</v>
      </c>
      <c r="X493" s="27" t="s">
        <v>7042</v>
      </c>
      <c r="Y493" s="2" t="s">
        <v>3019</v>
      </c>
      <c r="AA493" s="2" t="s">
        <v>3019</v>
      </c>
      <c r="AB493" s="2" t="s">
        <v>3019</v>
      </c>
      <c r="AC493" s="1" t="s">
        <v>3019</v>
      </c>
      <c r="AD493" s="1" t="s">
        <v>3019</v>
      </c>
      <c r="AE493" s="1" t="s">
        <v>3019</v>
      </c>
      <c r="AF493" s="1" t="s">
        <v>3019</v>
      </c>
      <c r="AH493" s="1" t="s">
        <v>3019</v>
      </c>
    </row>
    <row r="494" spans="1:34">
      <c r="A494" s="1">
        <v>5920</v>
      </c>
      <c r="B494" s="1" t="s">
        <v>1553</v>
      </c>
      <c r="C494" s="2" t="str">
        <f>IF(LEN(D494)&gt;0,D494&amp;"-"&amp;IF(E494&lt;10,"0","")&amp;E494,"")</f>
        <v>NC68-03</v>
      </c>
      <c r="D494" s="2" t="s">
        <v>7404</v>
      </c>
      <c r="E494" s="88">
        <v>3</v>
      </c>
      <c r="F494" s="2">
        <v>4</v>
      </c>
      <c r="G494" s="2" t="s">
        <v>16</v>
      </c>
      <c r="H494" s="1" t="s">
        <v>5751</v>
      </c>
      <c r="I494" s="1" t="s">
        <v>11</v>
      </c>
      <c r="J494" s="1" t="s">
        <v>7403</v>
      </c>
      <c r="K494" s="1" t="s">
        <v>7094</v>
      </c>
      <c r="L494" s="1" t="s">
        <v>1614</v>
      </c>
      <c r="M494" s="1"/>
      <c r="O494" s="1" t="s">
        <v>329</v>
      </c>
      <c r="P494" s="1" t="s">
        <v>11</v>
      </c>
      <c r="Q494" s="1">
        <v>5320</v>
      </c>
      <c r="S494" s="1" t="s">
        <v>4459</v>
      </c>
      <c r="T494" s="1" t="s">
        <v>6325</v>
      </c>
      <c r="V494" s="2" t="s">
        <v>16</v>
      </c>
      <c r="W494" s="2">
        <v>7</v>
      </c>
      <c r="X494" s="27" t="s">
        <v>7043</v>
      </c>
      <c r="Y494" s="2" t="s">
        <v>3019</v>
      </c>
    </row>
    <row r="495" spans="1:34">
      <c r="A495" s="1">
        <v>5930</v>
      </c>
      <c r="B495" s="1" t="s">
        <v>1553</v>
      </c>
      <c r="C495" s="2" t="str">
        <f>IF(LEN(D495)&gt;0,D495&amp;"-"&amp;IF(E495&lt;10,"0","")&amp;E495,"")</f>
        <v>NC68-04</v>
      </c>
      <c r="D495" s="2" t="s">
        <v>7404</v>
      </c>
      <c r="E495" s="88">
        <v>4</v>
      </c>
      <c r="F495" s="2">
        <v>4</v>
      </c>
      <c r="G495" s="2" t="s">
        <v>16</v>
      </c>
      <c r="H495" s="1" t="s">
        <v>3887</v>
      </c>
      <c r="I495" s="1" t="s">
        <v>11</v>
      </c>
      <c r="J495" s="1" t="s">
        <v>7403</v>
      </c>
      <c r="K495" s="1" t="s">
        <v>7095</v>
      </c>
      <c r="L495" s="1" t="s">
        <v>1614</v>
      </c>
      <c r="M495" s="1"/>
      <c r="N495" s="1" t="s">
        <v>1031</v>
      </c>
      <c r="O495" s="1" t="s">
        <v>74</v>
      </c>
      <c r="P495" s="1" t="s">
        <v>11</v>
      </c>
      <c r="Q495" s="1">
        <v>5330</v>
      </c>
      <c r="R495" s="1" t="s">
        <v>5303</v>
      </c>
      <c r="S495" s="1" t="s">
        <v>1030</v>
      </c>
      <c r="T495" s="1" t="s">
        <v>1031</v>
      </c>
      <c r="V495" s="2" t="s">
        <v>16</v>
      </c>
      <c r="W495" s="2">
        <v>7</v>
      </c>
      <c r="X495" s="27" t="s">
        <v>7044</v>
      </c>
      <c r="Y495" s="2" t="s">
        <v>3019</v>
      </c>
      <c r="AA495" s="2" t="s">
        <v>3019</v>
      </c>
      <c r="AB495" s="2" t="s">
        <v>3019</v>
      </c>
      <c r="AC495" s="1" t="s">
        <v>3019</v>
      </c>
      <c r="AD495" s="1" t="s">
        <v>3019</v>
      </c>
      <c r="AE495" s="1" t="s">
        <v>3019</v>
      </c>
      <c r="AF495" s="1" t="s">
        <v>3019</v>
      </c>
      <c r="AH495" s="1" t="s">
        <v>3019</v>
      </c>
    </row>
    <row r="496" spans="1:34">
      <c r="A496" s="1">
        <v>5940</v>
      </c>
      <c r="B496" s="1" t="s">
        <v>1553</v>
      </c>
      <c r="C496" s="2" t="str">
        <f>IF(LEN(D496)&gt;0,D496&amp;"-"&amp;IF(E496&lt;10,"0","")&amp;E496,"")</f>
        <v>NC68-05</v>
      </c>
      <c r="D496" s="2" t="s">
        <v>7404</v>
      </c>
      <c r="E496" s="88">
        <v>5</v>
      </c>
      <c r="F496" s="2">
        <v>4</v>
      </c>
      <c r="G496" s="2" t="s">
        <v>21</v>
      </c>
      <c r="H496" s="1" t="s">
        <v>3888</v>
      </c>
      <c r="I496" s="1" t="s">
        <v>11</v>
      </c>
      <c r="J496" s="1" t="s">
        <v>7403</v>
      </c>
      <c r="K496" s="1" t="s">
        <v>7085</v>
      </c>
      <c r="L496" s="1" t="s">
        <v>1614</v>
      </c>
      <c r="M496" s="1"/>
      <c r="N496" s="1" t="s">
        <v>339</v>
      </c>
      <c r="O496" s="1" t="s">
        <v>78</v>
      </c>
      <c r="P496" s="1" t="s">
        <v>11</v>
      </c>
      <c r="Q496" s="1">
        <v>5340</v>
      </c>
      <c r="R496" s="1" t="s">
        <v>5304</v>
      </c>
      <c r="S496" s="1" t="s">
        <v>776</v>
      </c>
      <c r="T496" s="1" t="s">
        <v>339</v>
      </c>
      <c r="U496" s="2" t="s">
        <v>5764</v>
      </c>
      <c r="V496" s="2" t="s">
        <v>21</v>
      </c>
      <c r="W496" s="2">
        <v>7</v>
      </c>
      <c r="X496" s="27" t="s">
        <v>6729</v>
      </c>
      <c r="Y496" s="2">
        <v>3170</v>
      </c>
      <c r="Z496" s="1" t="s">
        <v>1444</v>
      </c>
      <c r="AA496" s="2" t="s">
        <v>16</v>
      </c>
      <c r="AB496" s="2">
        <v>3</v>
      </c>
      <c r="AC496" s="1" t="s">
        <v>2604</v>
      </c>
      <c r="AD496" s="1" t="s">
        <v>2605</v>
      </c>
      <c r="AE496" s="1" t="s">
        <v>1445</v>
      </c>
      <c r="AF496" s="1" t="s">
        <v>2606</v>
      </c>
      <c r="AH496" s="1" t="s">
        <v>4019</v>
      </c>
    </row>
    <row r="497" spans="1:34">
      <c r="A497" s="1">
        <v>5950</v>
      </c>
      <c r="B497" s="1" t="s">
        <v>1553</v>
      </c>
      <c r="C497" s="2" t="str">
        <f>IF(LEN(D497)&gt;0,D497&amp;"-"&amp;IF(E497&lt;10,"0","")&amp;E497,"")</f>
        <v>NC68-06</v>
      </c>
      <c r="D497" s="2" t="s">
        <v>7404</v>
      </c>
      <c r="E497" s="88">
        <v>6</v>
      </c>
      <c r="F497" s="2">
        <v>4</v>
      </c>
      <c r="G497" s="2" t="s">
        <v>16</v>
      </c>
      <c r="H497" s="1" t="s">
        <v>3889</v>
      </c>
      <c r="I497" s="1" t="s">
        <v>11</v>
      </c>
      <c r="J497" s="1" t="s">
        <v>7403</v>
      </c>
      <c r="K497" s="1" t="s">
        <v>7097</v>
      </c>
      <c r="L497" s="1" t="s">
        <v>1614</v>
      </c>
      <c r="M497" s="1"/>
      <c r="N497" s="1" t="s">
        <v>4461</v>
      </c>
      <c r="O497" s="1" t="s">
        <v>81</v>
      </c>
      <c r="P497" s="1" t="s">
        <v>11</v>
      </c>
      <c r="Q497" s="1">
        <v>5350</v>
      </c>
      <c r="R497" s="1" t="s">
        <v>5305</v>
      </c>
      <c r="S497" s="1" t="s">
        <v>777</v>
      </c>
      <c r="T497" s="1" t="s">
        <v>4461</v>
      </c>
      <c r="V497" s="2" t="s">
        <v>16</v>
      </c>
      <c r="W497" s="2">
        <v>7</v>
      </c>
      <c r="X497" s="27" t="s">
        <v>7045</v>
      </c>
      <c r="Y497" s="2" t="s">
        <v>3019</v>
      </c>
      <c r="AA497" s="2" t="s">
        <v>3019</v>
      </c>
      <c r="AB497" s="2" t="s">
        <v>3019</v>
      </c>
      <c r="AC497" s="1" t="s">
        <v>3019</v>
      </c>
      <c r="AD497" s="1" t="s">
        <v>3019</v>
      </c>
      <c r="AE497" s="1" t="s">
        <v>3019</v>
      </c>
      <c r="AF497" s="1" t="s">
        <v>3019</v>
      </c>
      <c r="AH497" s="1" t="s">
        <v>3019</v>
      </c>
    </row>
    <row r="498" spans="1:34">
      <c r="A498" s="1">
        <v>5960</v>
      </c>
      <c r="B498" s="1" t="s">
        <v>1553</v>
      </c>
      <c r="C498" s="2" t="str">
        <f>IF(LEN(D498)&gt;0,D498&amp;"-"&amp;IF(E498&lt;10,"0","")&amp;E498,"")</f>
        <v>NC68-07</v>
      </c>
      <c r="D498" s="2" t="s">
        <v>7404</v>
      </c>
      <c r="E498" s="88">
        <v>7</v>
      </c>
      <c r="F498" s="2">
        <v>4</v>
      </c>
      <c r="G498" s="2" t="s">
        <v>21</v>
      </c>
      <c r="H498" s="1" t="s">
        <v>3890</v>
      </c>
      <c r="I498" s="1" t="s">
        <v>11</v>
      </c>
      <c r="J498" s="1" t="s">
        <v>7403</v>
      </c>
      <c r="K498" s="1" t="s">
        <v>7087</v>
      </c>
      <c r="L498" s="1" t="s">
        <v>1614</v>
      </c>
      <c r="M498" s="1"/>
      <c r="N498" s="1" t="s">
        <v>339</v>
      </c>
      <c r="O498" s="1" t="s">
        <v>84</v>
      </c>
      <c r="P498" s="1" t="s">
        <v>11</v>
      </c>
      <c r="Q498" s="1">
        <v>5360</v>
      </c>
      <c r="R498" s="1" t="s">
        <v>5306</v>
      </c>
      <c r="S498" s="1" t="s">
        <v>779</v>
      </c>
      <c r="T498" s="1" t="s">
        <v>339</v>
      </c>
      <c r="U498" s="2" t="s">
        <v>5764</v>
      </c>
      <c r="V498" s="2" t="s">
        <v>21</v>
      </c>
      <c r="W498" s="2">
        <v>7</v>
      </c>
      <c r="X498" s="27" t="s">
        <v>7046</v>
      </c>
      <c r="Y498" s="2" t="s">
        <v>3019</v>
      </c>
      <c r="AA498" s="2" t="s">
        <v>3019</v>
      </c>
      <c r="AB498" s="2" t="s">
        <v>3019</v>
      </c>
      <c r="AC498" s="1" t="s">
        <v>3019</v>
      </c>
      <c r="AD498" s="1" t="s">
        <v>3019</v>
      </c>
      <c r="AE498" s="1" t="s">
        <v>3019</v>
      </c>
      <c r="AF498" s="1" t="s">
        <v>3019</v>
      </c>
      <c r="AH498" s="1" t="s">
        <v>3019</v>
      </c>
    </row>
    <row r="499" spans="1:34">
      <c r="A499" s="1">
        <v>5970</v>
      </c>
      <c r="B499" s="1" t="s">
        <v>1553</v>
      </c>
      <c r="C499" s="2" t="str">
        <f>IF(LEN(D499)&gt;0,D499&amp;"-"&amp;IF(E499&lt;10,"0","")&amp;E499,"")</f>
        <v>NC61-NC69</v>
      </c>
      <c r="D499" s="2" t="s">
        <v>7390</v>
      </c>
      <c r="E499" s="88" t="s">
        <v>7406</v>
      </c>
      <c r="F499" s="2">
        <v>3</v>
      </c>
      <c r="G499" s="2" t="s">
        <v>65</v>
      </c>
      <c r="H499" s="1" t="s">
        <v>6493</v>
      </c>
      <c r="I499" s="1" t="s">
        <v>19</v>
      </c>
      <c r="J499" s="1" t="s">
        <v>7232</v>
      </c>
      <c r="K499" s="1" t="s">
        <v>7215</v>
      </c>
      <c r="L499" s="1" t="s">
        <v>5780</v>
      </c>
      <c r="M499" s="1" t="s">
        <v>7405</v>
      </c>
      <c r="O499" s="1" t="s">
        <v>355</v>
      </c>
      <c r="P499" s="1" t="s">
        <v>19</v>
      </c>
      <c r="Q499" s="1">
        <v>5565</v>
      </c>
      <c r="R499" s="1" t="s">
        <v>5333</v>
      </c>
      <c r="S499" s="1" t="s">
        <v>1045</v>
      </c>
      <c r="T499" s="1" t="s">
        <v>356</v>
      </c>
      <c r="V499" s="2" t="s">
        <v>65</v>
      </c>
      <c r="W499" s="2">
        <v>6</v>
      </c>
      <c r="X499" s="27" t="s">
        <v>6737</v>
      </c>
      <c r="Y499" s="2">
        <v>3110</v>
      </c>
      <c r="AA499" s="2" t="s">
        <v>16</v>
      </c>
      <c r="AH499" s="1" t="s">
        <v>5088</v>
      </c>
    </row>
    <row r="500" spans="1:34">
      <c r="A500" s="1">
        <v>5980</v>
      </c>
      <c r="B500" s="1" t="s">
        <v>1553</v>
      </c>
      <c r="C500" s="2" t="str">
        <f>IF(LEN(D500)&gt;0,D500&amp;"-"&amp;IF(E500&lt;10,"0","")&amp;E500,"")</f>
        <v>NC69-01</v>
      </c>
      <c r="D500" s="2" t="s">
        <v>7406</v>
      </c>
      <c r="E500" s="88">
        <v>1</v>
      </c>
      <c r="F500" s="2">
        <v>4</v>
      </c>
      <c r="G500" s="2" t="s">
        <v>21</v>
      </c>
      <c r="H500" s="1" t="s">
        <v>2611</v>
      </c>
      <c r="I500" s="1" t="s">
        <v>11</v>
      </c>
      <c r="J500" s="1" t="s">
        <v>7405</v>
      </c>
      <c r="K500" s="1" t="s">
        <v>7187</v>
      </c>
      <c r="L500" s="1" t="s">
        <v>1663</v>
      </c>
      <c r="M500" s="1"/>
      <c r="O500" s="1" t="s">
        <v>69</v>
      </c>
      <c r="P500" s="1" t="s">
        <v>11</v>
      </c>
      <c r="Q500" s="1">
        <v>5566</v>
      </c>
      <c r="R500" s="1" t="s">
        <v>5334</v>
      </c>
      <c r="S500" s="1" t="s">
        <v>1046</v>
      </c>
      <c r="T500" s="1" t="s">
        <v>1047</v>
      </c>
      <c r="U500" s="2" t="s">
        <v>5764</v>
      </c>
      <c r="V500" s="2" t="s">
        <v>21</v>
      </c>
      <c r="W500" s="2">
        <v>7</v>
      </c>
      <c r="X500" s="27" t="s">
        <v>6738</v>
      </c>
      <c r="Y500" s="2">
        <v>3120</v>
      </c>
      <c r="Z500" s="6" t="s">
        <v>2609</v>
      </c>
      <c r="AA500" s="2" t="s">
        <v>21</v>
      </c>
      <c r="AB500" s="2">
        <v>2</v>
      </c>
      <c r="AC500" s="1" t="s">
        <v>2610</v>
      </c>
      <c r="AD500" s="1" t="s">
        <v>2611</v>
      </c>
      <c r="AE500" s="1" t="s">
        <v>2595</v>
      </c>
      <c r="AF500" s="1" t="s">
        <v>2612</v>
      </c>
      <c r="AH500" s="1" t="s">
        <v>4020</v>
      </c>
    </row>
    <row r="501" spans="1:34">
      <c r="A501" s="1">
        <v>5990</v>
      </c>
      <c r="B501" s="1" t="s">
        <v>1553</v>
      </c>
      <c r="C501" s="2" t="str">
        <f>IF(LEN(D501)&gt;0,D501&amp;"-"&amp;IF(E501&lt;10,"0","")&amp;E501,"")</f>
        <v>NC69-02</v>
      </c>
      <c r="D501" s="2" t="s">
        <v>7406</v>
      </c>
      <c r="E501" s="88">
        <v>2</v>
      </c>
      <c r="F501" s="2">
        <v>4</v>
      </c>
      <c r="G501" s="2" t="s">
        <v>16</v>
      </c>
      <c r="H501" s="1" t="s">
        <v>7287</v>
      </c>
      <c r="I501" s="1" t="s">
        <v>11</v>
      </c>
      <c r="J501" s="1" t="s">
        <v>7405</v>
      </c>
      <c r="K501" s="1" t="s">
        <v>7188</v>
      </c>
      <c r="L501" s="1" t="s">
        <v>1614</v>
      </c>
      <c r="M501" s="1"/>
      <c r="W501" s="2" t="s">
        <v>3019</v>
      </c>
      <c r="Y501" s="2">
        <v>3140</v>
      </c>
      <c r="Z501" s="6" t="s">
        <v>2613</v>
      </c>
      <c r="AA501" s="2" t="s">
        <v>16</v>
      </c>
      <c r="AB501" s="2">
        <v>3</v>
      </c>
      <c r="AC501" s="1" t="s">
        <v>2614</v>
      </c>
      <c r="AD501" s="1" t="s">
        <v>1804</v>
      </c>
      <c r="AE501" s="1" t="s">
        <v>1435</v>
      </c>
      <c r="AF501" s="1" t="s">
        <v>2615</v>
      </c>
      <c r="AH501" s="1" t="s">
        <v>4021</v>
      </c>
    </row>
    <row r="502" spans="1:34">
      <c r="A502" s="1">
        <v>6000</v>
      </c>
      <c r="B502" s="1" t="s">
        <v>1553</v>
      </c>
      <c r="C502" s="2" t="str">
        <f>IF(LEN(D502)&gt;0,D502&amp;"-"&amp;IF(E502&lt;10,"0","")&amp;E502,"")</f>
        <v>NC69-03</v>
      </c>
      <c r="D502" s="2" t="s">
        <v>7406</v>
      </c>
      <c r="E502" s="88">
        <v>3</v>
      </c>
      <c r="F502" s="2">
        <v>4</v>
      </c>
      <c r="G502" s="2" t="s">
        <v>21</v>
      </c>
      <c r="H502" s="1" t="s">
        <v>2605</v>
      </c>
      <c r="I502" s="1" t="s">
        <v>11</v>
      </c>
      <c r="J502" s="1" t="s">
        <v>7405</v>
      </c>
      <c r="K502" s="1" t="s">
        <v>7085</v>
      </c>
      <c r="L502" s="1" t="s">
        <v>1614</v>
      </c>
      <c r="M502" s="1"/>
      <c r="O502" s="1" t="s">
        <v>78</v>
      </c>
      <c r="P502" s="1" t="s">
        <v>11</v>
      </c>
      <c r="Q502" s="1">
        <v>5567</v>
      </c>
      <c r="R502" s="1" t="s">
        <v>5339</v>
      </c>
      <c r="S502" s="1" t="s">
        <v>776</v>
      </c>
      <c r="T502" s="1" t="s">
        <v>4470</v>
      </c>
      <c r="V502" s="2" t="s">
        <v>16</v>
      </c>
      <c r="W502" s="2">
        <v>7</v>
      </c>
      <c r="X502" s="27" t="s">
        <v>6739</v>
      </c>
      <c r="Y502" s="2">
        <v>3130</v>
      </c>
      <c r="Z502" s="6"/>
      <c r="AA502" s="2" t="s">
        <v>21</v>
      </c>
      <c r="AG502" s="2">
        <v>130</v>
      </c>
      <c r="AH502" s="1" t="s">
        <v>6488</v>
      </c>
    </row>
    <row r="503" spans="1:34">
      <c r="A503" s="1">
        <v>6010</v>
      </c>
      <c r="B503" s="1" t="s">
        <v>1553</v>
      </c>
      <c r="C503" s="2" t="str">
        <f>IF(LEN(D503)&gt;0,D503&amp;"-"&amp;IF(E503&lt;10,"0","")&amp;E503,"")</f>
        <v>NC61-NC70</v>
      </c>
      <c r="D503" s="2" t="s">
        <v>7390</v>
      </c>
      <c r="E503" s="88" t="s">
        <v>7408</v>
      </c>
      <c r="F503" s="2">
        <v>3</v>
      </c>
      <c r="G503" s="2" t="s">
        <v>65</v>
      </c>
      <c r="H503" s="1" t="s">
        <v>5346</v>
      </c>
      <c r="I503" s="1" t="s">
        <v>19</v>
      </c>
      <c r="J503" s="1" t="s">
        <v>7232</v>
      </c>
      <c r="K503" s="1" t="s">
        <v>7186</v>
      </c>
      <c r="L503" s="1" t="s">
        <v>5780</v>
      </c>
      <c r="M503" s="1" t="s">
        <v>7407</v>
      </c>
      <c r="N503" s="1" t="s">
        <v>356</v>
      </c>
      <c r="O503" s="1" t="s">
        <v>355</v>
      </c>
      <c r="P503" s="1" t="s">
        <v>19</v>
      </c>
      <c r="Q503" s="1">
        <v>5570</v>
      </c>
      <c r="R503" s="1" t="s">
        <v>5333</v>
      </c>
      <c r="S503" s="1" t="s">
        <v>1045</v>
      </c>
      <c r="T503" s="1" t="s">
        <v>356</v>
      </c>
      <c r="V503" s="2" t="s">
        <v>65</v>
      </c>
      <c r="W503" s="2">
        <v>6</v>
      </c>
      <c r="X503" s="27" t="s">
        <v>6737</v>
      </c>
      <c r="Y503" s="2">
        <v>3080</v>
      </c>
      <c r="AA503" s="2" t="s">
        <v>65</v>
      </c>
      <c r="AB503" s="2" t="s">
        <v>3019</v>
      </c>
      <c r="AD503" s="1" t="s">
        <v>3019</v>
      </c>
      <c r="AE503" s="1" t="s">
        <v>3019</v>
      </c>
      <c r="AF503" s="1" t="s">
        <v>3019</v>
      </c>
      <c r="AH503" s="1" t="s">
        <v>5085</v>
      </c>
    </row>
    <row r="504" spans="1:34">
      <c r="A504" s="1">
        <v>6020</v>
      </c>
      <c r="B504" s="1" t="s">
        <v>1553</v>
      </c>
      <c r="C504" s="2" t="str">
        <f>IF(LEN(D504)&gt;0,D504&amp;"-"&amp;IF(E504&lt;10,"0","")&amp;E504,"")</f>
        <v>NC70-01</v>
      </c>
      <c r="D504" s="2" t="s">
        <v>7408</v>
      </c>
      <c r="E504" s="88">
        <v>1</v>
      </c>
      <c r="F504" s="2">
        <v>4</v>
      </c>
      <c r="G504" s="2" t="s">
        <v>21</v>
      </c>
      <c r="H504" s="1" t="s">
        <v>5347</v>
      </c>
      <c r="I504" s="1" t="s">
        <v>11</v>
      </c>
      <c r="J504" s="1" t="s">
        <v>7407</v>
      </c>
      <c r="K504" s="1" t="s">
        <v>7093</v>
      </c>
      <c r="L504" s="1" t="s">
        <v>1663</v>
      </c>
      <c r="M504" s="1"/>
      <c r="N504" s="1" t="s">
        <v>1047</v>
      </c>
      <c r="O504" s="1" t="s">
        <v>69</v>
      </c>
      <c r="P504" s="1" t="s">
        <v>11</v>
      </c>
      <c r="Q504" s="1">
        <v>5580</v>
      </c>
      <c r="R504" s="1" t="s">
        <v>5334</v>
      </c>
      <c r="S504" s="1" t="s">
        <v>1046</v>
      </c>
      <c r="T504" s="1" t="s">
        <v>1047</v>
      </c>
      <c r="U504" s="2" t="s">
        <v>5764</v>
      </c>
      <c r="V504" s="2" t="s">
        <v>21</v>
      </c>
      <c r="W504" s="2">
        <v>7</v>
      </c>
      <c r="X504" s="27" t="s">
        <v>6738</v>
      </c>
      <c r="Y504" s="2">
        <v>3090</v>
      </c>
      <c r="AA504" s="2" t="s">
        <v>21</v>
      </c>
      <c r="AG504" s="2" t="s">
        <v>6476</v>
      </c>
      <c r="AH504" s="1" t="s">
        <v>5086</v>
      </c>
    </row>
    <row r="505" spans="1:34">
      <c r="A505" s="1">
        <v>6030</v>
      </c>
      <c r="B505" s="1" t="s">
        <v>1553</v>
      </c>
      <c r="C505" s="2" t="str">
        <f>IF(LEN(D505)&gt;0,D505&amp;"-"&amp;IF(E505&lt;10,"0","")&amp;E505,"")</f>
        <v>NC70-02</v>
      </c>
      <c r="D505" s="2" t="s">
        <v>7408</v>
      </c>
      <c r="E505" s="88">
        <v>2</v>
      </c>
      <c r="F505" s="2">
        <v>4</v>
      </c>
      <c r="G505" s="2" t="s">
        <v>16</v>
      </c>
      <c r="H505" s="1" t="s">
        <v>5348</v>
      </c>
      <c r="I505" s="1" t="s">
        <v>11</v>
      </c>
      <c r="J505" s="1" t="s">
        <v>7407</v>
      </c>
      <c r="K505" s="1" t="s">
        <v>7082</v>
      </c>
      <c r="L505" s="1" t="s">
        <v>1598</v>
      </c>
      <c r="M505" s="1"/>
      <c r="N505" s="1" t="s">
        <v>1049</v>
      </c>
      <c r="O505" s="1" t="s">
        <v>71</v>
      </c>
      <c r="P505" s="1" t="s">
        <v>11</v>
      </c>
      <c r="Q505" s="1">
        <v>5590</v>
      </c>
      <c r="R505" s="1" t="s">
        <v>5335</v>
      </c>
      <c r="S505" s="1" t="s">
        <v>1048</v>
      </c>
      <c r="T505" s="1" t="s">
        <v>1049</v>
      </c>
      <c r="V505" s="2" t="s">
        <v>16</v>
      </c>
      <c r="W505" s="2">
        <v>7</v>
      </c>
      <c r="X505" s="27" t="s">
        <v>7053</v>
      </c>
      <c r="Y505" s="2" t="s">
        <v>3019</v>
      </c>
      <c r="AA505" s="2" t="s">
        <v>3019</v>
      </c>
      <c r="AB505" s="2" t="s">
        <v>3019</v>
      </c>
      <c r="AC505" s="1" t="s">
        <v>3019</v>
      </c>
      <c r="AD505" s="1" t="s">
        <v>3019</v>
      </c>
      <c r="AE505" s="1" t="s">
        <v>3019</v>
      </c>
      <c r="AF505" s="1" t="s">
        <v>3019</v>
      </c>
      <c r="AH505" s="1" t="s">
        <v>3019</v>
      </c>
    </row>
    <row r="506" spans="1:34">
      <c r="A506" s="1">
        <v>6040</v>
      </c>
      <c r="B506" s="1" t="s">
        <v>1553</v>
      </c>
      <c r="C506" s="2" t="str">
        <f>IF(LEN(D506)&gt;0,D506&amp;"-"&amp;IF(E506&lt;10,"0","")&amp;E506,"")</f>
        <v>NC70-03</v>
      </c>
      <c r="D506" s="2" t="s">
        <v>7408</v>
      </c>
      <c r="E506" s="88">
        <v>3</v>
      </c>
      <c r="F506" s="2">
        <v>4</v>
      </c>
      <c r="G506" s="2" t="s">
        <v>21</v>
      </c>
      <c r="H506" s="1" t="s">
        <v>6418</v>
      </c>
      <c r="I506" s="1" t="s">
        <v>11</v>
      </c>
      <c r="J506" s="1" t="s">
        <v>7407</v>
      </c>
      <c r="K506" s="1" t="s">
        <v>7181</v>
      </c>
      <c r="L506" s="1" t="s">
        <v>1614</v>
      </c>
      <c r="M506" s="1"/>
      <c r="N506" s="1" t="s">
        <v>1051</v>
      </c>
      <c r="O506" s="1" t="s">
        <v>357</v>
      </c>
      <c r="P506" s="1" t="s">
        <v>11</v>
      </c>
      <c r="Q506" s="1">
        <v>5600</v>
      </c>
      <c r="R506" s="1" t="s">
        <v>5336</v>
      </c>
      <c r="S506" s="1" t="s">
        <v>1050</v>
      </c>
      <c r="T506" s="1" t="s">
        <v>1051</v>
      </c>
      <c r="U506" s="2" t="s">
        <v>5764</v>
      </c>
      <c r="V506" s="2" t="s">
        <v>21</v>
      </c>
      <c r="W506" s="2">
        <v>7</v>
      </c>
      <c r="X506" s="27" t="s">
        <v>7054</v>
      </c>
      <c r="Y506" s="2" t="s">
        <v>3019</v>
      </c>
      <c r="AA506" s="2" t="s">
        <v>3019</v>
      </c>
      <c r="AB506" s="2" t="s">
        <v>3019</v>
      </c>
      <c r="AC506" s="1" t="s">
        <v>3019</v>
      </c>
      <c r="AD506" s="1" t="s">
        <v>3019</v>
      </c>
      <c r="AE506" s="1" t="s">
        <v>3019</v>
      </c>
      <c r="AF506" s="1" t="s">
        <v>3019</v>
      </c>
      <c r="AH506" s="1" t="s">
        <v>3019</v>
      </c>
    </row>
    <row r="507" spans="1:34">
      <c r="A507" s="1">
        <v>6050</v>
      </c>
      <c r="B507" s="1" t="s">
        <v>1553</v>
      </c>
      <c r="C507" s="2" t="str">
        <f>IF(LEN(D507)&gt;0,D507&amp;"-"&amp;IF(E507&lt;10,"0","")&amp;E507,"")</f>
        <v>NC70-04</v>
      </c>
      <c r="D507" s="2" t="s">
        <v>7408</v>
      </c>
      <c r="E507" s="88">
        <v>4</v>
      </c>
      <c r="F507" s="2">
        <v>4</v>
      </c>
      <c r="G507" s="2" t="s">
        <v>16</v>
      </c>
      <c r="H507" s="1" t="s">
        <v>5349</v>
      </c>
      <c r="I507" s="1" t="s">
        <v>11</v>
      </c>
      <c r="J507" s="1" t="s">
        <v>7407</v>
      </c>
      <c r="K507" s="1" t="s">
        <v>7095</v>
      </c>
      <c r="L507" s="1" t="s">
        <v>1614</v>
      </c>
      <c r="M507" s="1"/>
      <c r="N507" s="1" t="s">
        <v>1053</v>
      </c>
      <c r="O507" s="1" t="s">
        <v>74</v>
      </c>
      <c r="P507" s="1" t="s">
        <v>11</v>
      </c>
      <c r="Q507" s="1">
        <v>5610</v>
      </c>
      <c r="R507" s="1" t="s">
        <v>5337</v>
      </c>
      <c r="S507" s="1" t="s">
        <v>1052</v>
      </c>
      <c r="T507" s="1" t="s">
        <v>1053</v>
      </c>
      <c r="V507" s="2" t="s">
        <v>16</v>
      </c>
      <c r="W507" s="2">
        <v>7</v>
      </c>
      <c r="X507" s="27" t="s">
        <v>7055</v>
      </c>
      <c r="Y507" s="2" t="s">
        <v>3019</v>
      </c>
      <c r="AA507" s="2" t="s">
        <v>3019</v>
      </c>
      <c r="AB507" s="2" t="s">
        <v>3019</v>
      </c>
      <c r="AC507" s="1" t="s">
        <v>3019</v>
      </c>
      <c r="AD507" s="1" t="s">
        <v>3019</v>
      </c>
      <c r="AE507" s="1" t="s">
        <v>3019</v>
      </c>
      <c r="AF507" s="1" t="s">
        <v>3019</v>
      </c>
      <c r="AH507" s="1" t="s">
        <v>3019</v>
      </c>
    </row>
    <row r="508" spans="1:34">
      <c r="A508" s="1">
        <v>6060</v>
      </c>
      <c r="B508" s="1" t="s">
        <v>1553</v>
      </c>
      <c r="C508" s="2" t="str">
        <f>IF(LEN(D508)&gt;0,D508&amp;"-"&amp;IF(E508&lt;10,"0","")&amp;E508,"")</f>
        <v>NC70-05</v>
      </c>
      <c r="D508" s="2" t="s">
        <v>7408</v>
      </c>
      <c r="E508" s="88">
        <v>5</v>
      </c>
      <c r="F508" s="2">
        <v>4</v>
      </c>
      <c r="G508" s="2" t="s">
        <v>16</v>
      </c>
      <c r="H508" s="1" t="s">
        <v>5350</v>
      </c>
      <c r="I508" s="1" t="s">
        <v>11</v>
      </c>
      <c r="J508" s="1" t="s">
        <v>7407</v>
      </c>
      <c r="K508" s="1" t="s">
        <v>7096</v>
      </c>
      <c r="L508" s="1" t="s">
        <v>1653</v>
      </c>
      <c r="M508" s="1"/>
      <c r="N508" s="1" t="s">
        <v>1055</v>
      </c>
      <c r="O508" s="1" t="s">
        <v>76</v>
      </c>
      <c r="P508" s="1" t="s">
        <v>11</v>
      </c>
      <c r="Q508" s="1">
        <v>5620</v>
      </c>
      <c r="R508" s="1" t="s">
        <v>5338</v>
      </c>
      <c r="S508" s="1" t="s">
        <v>1054</v>
      </c>
      <c r="T508" s="1" t="s">
        <v>1055</v>
      </c>
      <c r="V508" s="2" t="s">
        <v>16</v>
      </c>
      <c r="W508" s="2">
        <v>7</v>
      </c>
      <c r="X508" s="27" t="s">
        <v>7056</v>
      </c>
      <c r="Y508" s="2" t="s">
        <v>3019</v>
      </c>
      <c r="AA508" s="2" t="s">
        <v>3019</v>
      </c>
      <c r="AB508" s="2" t="s">
        <v>3019</v>
      </c>
      <c r="AC508" s="1" t="s">
        <v>3019</v>
      </c>
      <c r="AD508" s="1" t="s">
        <v>3019</v>
      </c>
      <c r="AE508" s="1" t="s">
        <v>3019</v>
      </c>
      <c r="AF508" s="1" t="s">
        <v>3019</v>
      </c>
      <c r="AH508" s="1" t="s">
        <v>3019</v>
      </c>
    </row>
    <row r="509" spans="1:34">
      <c r="A509" s="1">
        <v>6070</v>
      </c>
      <c r="B509" s="1" t="s">
        <v>1553</v>
      </c>
      <c r="C509" s="2" t="str">
        <f>IF(LEN(D509)&gt;0,D509&amp;"-"&amp;IF(E509&lt;10,"0","")&amp;E509,"")</f>
        <v>NC70-06</v>
      </c>
      <c r="D509" s="2" t="s">
        <v>7408</v>
      </c>
      <c r="E509" s="88">
        <v>6</v>
      </c>
      <c r="F509" s="2">
        <v>4</v>
      </c>
      <c r="G509" s="2" t="s">
        <v>16</v>
      </c>
      <c r="H509" s="1" t="s">
        <v>3888</v>
      </c>
      <c r="I509" s="1" t="s">
        <v>11</v>
      </c>
      <c r="J509" s="1" t="s">
        <v>7407</v>
      </c>
      <c r="K509" s="1" t="s">
        <v>7085</v>
      </c>
      <c r="L509" s="1" t="s">
        <v>1614</v>
      </c>
      <c r="M509" s="1"/>
      <c r="N509" s="1" t="s">
        <v>4470</v>
      </c>
      <c r="O509" s="1" t="s">
        <v>78</v>
      </c>
      <c r="P509" s="1" t="s">
        <v>11</v>
      </c>
      <c r="Q509" s="1">
        <v>5630</v>
      </c>
      <c r="R509" s="1" t="s">
        <v>5339</v>
      </c>
      <c r="S509" s="1" t="s">
        <v>776</v>
      </c>
      <c r="T509" s="1" t="s">
        <v>4470</v>
      </c>
      <c r="V509" s="2" t="s">
        <v>16</v>
      </c>
      <c r="W509" s="2">
        <v>7</v>
      </c>
      <c r="X509" s="27" t="s">
        <v>6739</v>
      </c>
      <c r="Y509" s="2" t="s">
        <v>3019</v>
      </c>
      <c r="AA509" s="2" t="s">
        <v>3019</v>
      </c>
      <c r="AB509" s="2" t="s">
        <v>3019</v>
      </c>
      <c r="AC509" s="1" t="s">
        <v>3019</v>
      </c>
      <c r="AD509" s="1" t="s">
        <v>3019</v>
      </c>
      <c r="AE509" s="1" t="s">
        <v>3019</v>
      </c>
      <c r="AF509" s="1" t="s">
        <v>3019</v>
      </c>
      <c r="AH509" s="1" t="s">
        <v>3019</v>
      </c>
    </row>
    <row r="510" spans="1:34">
      <c r="A510" s="1">
        <v>6080</v>
      </c>
      <c r="B510" s="1" t="s">
        <v>1553</v>
      </c>
      <c r="C510" s="2" t="str">
        <f>IF(LEN(D510)&gt;0,D510&amp;"-"&amp;IF(E510&lt;10,"0","")&amp;E510,"")</f>
        <v>NC70-07</v>
      </c>
      <c r="D510" s="2" t="s">
        <v>7408</v>
      </c>
      <c r="E510" s="88">
        <v>7</v>
      </c>
      <c r="F510" s="2">
        <v>4</v>
      </c>
      <c r="G510" s="2" t="s">
        <v>21</v>
      </c>
      <c r="H510" s="1" t="s">
        <v>5351</v>
      </c>
      <c r="I510" s="1" t="s">
        <v>11</v>
      </c>
      <c r="J510" s="1" t="s">
        <v>7407</v>
      </c>
      <c r="K510" s="1" t="s">
        <v>7216</v>
      </c>
      <c r="L510" s="1" t="s">
        <v>1614</v>
      </c>
      <c r="M510" s="1"/>
      <c r="N510" s="1" t="s">
        <v>1058</v>
      </c>
      <c r="O510" s="1" t="s">
        <v>1056</v>
      </c>
      <c r="P510" s="1" t="s">
        <v>11</v>
      </c>
      <c r="Q510" s="1">
        <v>5640</v>
      </c>
      <c r="R510" s="1" t="s">
        <v>5340</v>
      </c>
      <c r="S510" s="1" t="s">
        <v>1057</v>
      </c>
      <c r="T510" s="1" t="s">
        <v>1058</v>
      </c>
      <c r="U510" s="2" t="s">
        <v>5764</v>
      </c>
      <c r="V510" s="2" t="s">
        <v>21</v>
      </c>
      <c r="W510" s="2">
        <v>7</v>
      </c>
      <c r="X510" s="27" t="s">
        <v>6740</v>
      </c>
      <c r="Y510" s="2">
        <v>3100</v>
      </c>
      <c r="Z510" s="1" t="s">
        <v>3847</v>
      </c>
      <c r="AA510" s="2" t="s">
        <v>21</v>
      </c>
      <c r="AB510" s="2">
        <v>2</v>
      </c>
      <c r="AC510" s="1" t="s">
        <v>1427</v>
      </c>
      <c r="AD510" s="1" t="s">
        <v>1688</v>
      </c>
      <c r="AE510" s="1" t="s">
        <v>2657</v>
      </c>
      <c r="AF510" s="1" t="s">
        <v>2658</v>
      </c>
      <c r="AH510" s="1" t="s">
        <v>4995</v>
      </c>
    </row>
    <row r="511" spans="1:34">
      <c r="A511" s="1">
        <v>6090</v>
      </c>
      <c r="B511" s="1" t="s">
        <v>1553</v>
      </c>
      <c r="C511" s="2" t="str">
        <f>IF(LEN(D511)&gt;0,D511&amp;"-"&amp;IF(E511&lt;10,"0","")&amp;E511,"")</f>
        <v>NC70-08</v>
      </c>
      <c r="D511" s="2" t="s">
        <v>7408</v>
      </c>
      <c r="E511" s="88">
        <v>8</v>
      </c>
      <c r="F511" s="2">
        <v>4</v>
      </c>
      <c r="G511" s="2" t="s">
        <v>16</v>
      </c>
      <c r="H511" s="1" t="s">
        <v>3890</v>
      </c>
      <c r="I511" s="1" t="s">
        <v>11</v>
      </c>
      <c r="J511" s="1" t="s">
        <v>7407</v>
      </c>
      <c r="K511" s="1" t="s">
        <v>7087</v>
      </c>
      <c r="L511" s="1" t="s">
        <v>1614</v>
      </c>
      <c r="M511" s="1"/>
      <c r="N511" s="1" t="s">
        <v>1059</v>
      </c>
      <c r="O511" s="1" t="s">
        <v>84</v>
      </c>
      <c r="P511" s="1" t="s">
        <v>11</v>
      </c>
      <c r="Q511" s="1">
        <v>5650</v>
      </c>
      <c r="R511" s="1" t="s">
        <v>5341</v>
      </c>
      <c r="S511" s="1" t="s">
        <v>779</v>
      </c>
      <c r="T511" s="1" t="s">
        <v>1059</v>
      </c>
      <c r="V511" s="2" t="s">
        <v>16</v>
      </c>
      <c r="W511" s="2">
        <v>7</v>
      </c>
      <c r="X511" s="27" t="s">
        <v>7057</v>
      </c>
      <c r="Y511" s="2" t="s">
        <v>3019</v>
      </c>
      <c r="AA511" s="2" t="s">
        <v>3019</v>
      </c>
      <c r="AB511" s="2" t="s">
        <v>3019</v>
      </c>
      <c r="AC511" s="1" t="s">
        <v>3019</v>
      </c>
      <c r="AD511" s="1" t="s">
        <v>3019</v>
      </c>
      <c r="AE511" s="1" t="s">
        <v>3019</v>
      </c>
      <c r="AF511" s="1" t="s">
        <v>3019</v>
      </c>
      <c r="AH511" s="1" t="s">
        <v>3019</v>
      </c>
    </row>
    <row r="512" spans="1:34">
      <c r="A512" s="1">
        <v>6100</v>
      </c>
      <c r="B512" s="1" t="s">
        <v>1553</v>
      </c>
      <c r="C512" s="2" t="str">
        <f>IF(LEN(D512)&gt;0,D512&amp;"-"&amp;IF(E512&lt;10,"0","")&amp;E512,"")</f>
        <v>NC61-NC71</v>
      </c>
      <c r="D512" s="2" t="s">
        <v>7390</v>
      </c>
      <c r="E512" s="88" t="s">
        <v>7410</v>
      </c>
      <c r="F512" s="2">
        <v>3</v>
      </c>
      <c r="G512" s="2" t="s">
        <v>21</v>
      </c>
      <c r="H512" s="1" t="s">
        <v>3868</v>
      </c>
      <c r="I512" s="1" t="s">
        <v>19</v>
      </c>
      <c r="J512" s="1" t="s">
        <v>7232</v>
      </c>
      <c r="K512" s="1" t="s">
        <v>7156</v>
      </c>
      <c r="L512" s="1" t="s">
        <v>5780</v>
      </c>
      <c r="M512" s="1" t="s">
        <v>7409</v>
      </c>
      <c r="N512" s="1" t="s">
        <v>806</v>
      </c>
      <c r="O512" s="1" t="s">
        <v>352</v>
      </c>
      <c r="P512" s="1" t="s">
        <v>19</v>
      </c>
      <c r="Q512" s="1">
        <v>5500</v>
      </c>
      <c r="R512" s="1" t="s">
        <v>5318</v>
      </c>
      <c r="S512" s="1" t="s">
        <v>804</v>
      </c>
      <c r="T512" s="1" t="s">
        <v>806</v>
      </c>
      <c r="V512" s="2" t="s">
        <v>21</v>
      </c>
      <c r="W512" s="2">
        <v>6</v>
      </c>
      <c r="X512" s="27" t="s">
        <v>6733</v>
      </c>
      <c r="Y512" s="2">
        <v>3430</v>
      </c>
      <c r="Z512" s="1" t="s">
        <v>5467</v>
      </c>
      <c r="AA512" s="2" t="s">
        <v>708</v>
      </c>
      <c r="AB512" s="2">
        <v>2</v>
      </c>
      <c r="AC512" s="1" t="s">
        <v>2766</v>
      </c>
      <c r="AD512" s="1" t="s">
        <v>2767</v>
      </c>
      <c r="AE512" s="1" t="s">
        <v>2768</v>
      </c>
      <c r="AF512" s="1" t="s">
        <v>2769</v>
      </c>
      <c r="AH512" s="1" t="s">
        <v>4997</v>
      </c>
    </row>
    <row r="513" spans="1:34">
      <c r="A513" s="1">
        <v>6110</v>
      </c>
      <c r="B513" s="1" t="s">
        <v>1553</v>
      </c>
      <c r="C513" s="2" t="str">
        <f>IF(LEN(D513)&gt;0,D513&amp;"-"&amp;IF(E513&lt;10,"0","")&amp;E513,"")</f>
        <v>NC71-01</v>
      </c>
      <c r="D513" s="2" t="s">
        <v>7410</v>
      </c>
      <c r="E513" s="88">
        <v>1</v>
      </c>
      <c r="F513" s="2">
        <v>4</v>
      </c>
      <c r="G513" s="2" t="s">
        <v>16</v>
      </c>
      <c r="H513" s="1" t="s">
        <v>2790</v>
      </c>
      <c r="I513" s="1" t="s">
        <v>11</v>
      </c>
      <c r="J513" s="1" t="s">
        <v>7409</v>
      </c>
      <c r="K513" s="1" t="s">
        <v>7193</v>
      </c>
      <c r="L513" s="1" t="s">
        <v>1614</v>
      </c>
      <c r="M513" s="1"/>
      <c r="N513" s="1" t="s">
        <v>4086</v>
      </c>
      <c r="O513" s="1" t="s">
        <v>311</v>
      </c>
      <c r="P513" s="1" t="s">
        <v>11</v>
      </c>
      <c r="Q513" s="1">
        <v>5510</v>
      </c>
      <c r="R513" s="1" t="s">
        <v>5319</v>
      </c>
      <c r="S513" s="1" t="s">
        <v>807</v>
      </c>
      <c r="T513" s="1" t="s">
        <v>642</v>
      </c>
      <c r="V513" s="2" t="s">
        <v>16</v>
      </c>
      <c r="W513" s="2">
        <v>7</v>
      </c>
      <c r="X513" s="27" t="s">
        <v>6734</v>
      </c>
      <c r="Y513" s="2">
        <v>3460</v>
      </c>
      <c r="Z513" s="1" t="s">
        <v>5466</v>
      </c>
      <c r="AA513" s="2" t="s">
        <v>21</v>
      </c>
      <c r="AB513" s="2">
        <v>3</v>
      </c>
      <c r="AC513" s="1" t="s">
        <v>2789</v>
      </c>
      <c r="AD513" s="1" t="s">
        <v>2790</v>
      </c>
      <c r="AE513" s="1" t="s">
        <v>2791</v>
      </c>
      <c r="AF513" s="1" t="s">
        <v>5503</v>
      </c>
      <c r="AH513" s="1" t="s">
        <v>4999</v>
      </c>
    </row>
    <row r="514" spans="1:34">
      <c r="A514" s="1">
        <v>6120</v>
      </c>
      <c r="B514" s="1" t="s">
        <v>1553</v>
      </c>
      <c r="C514" s="2" t="str">
        <f>IF(LEN(D514)&gt;0,D514&amp;"-"&amp;IF(E514&lt;10,"0","")&amp;E514,"")</f>
        <v>NC71-02</v>
      </c>
      <c r="D514" s="2" t="s">
        <v>7410</v>
      </c>
      <c r="E514" s="88">
        <v>2</v>
      </c>
      <c r="F514" s="2">
        <v>4</v>
      </c>
      <c r="G514" s="2" t="s">
        <v>21</v>
      </c>
      <c r="H514" s="1" t="s">
        <v>809</v>
      </c>
      <c r="I514" s="1" t="s">
        <v>11</v>
      </c>
      <c r="J514" s="1" t="s">
        <v>7409</v>
      </c>
      <c r="K514" s="1" t="s">
        <v>7086</v>
      </c>
      <c r="L514" s="1" t="s">
        <v>1614</v>
      </c>
      <c r="M514" s="1"/>
      <c r="N514" s="1" t="s">
        <v>810</v>
      </c>
      <c r="O514" s="1" t="s">
        <v>231</v>
      </c>
      <c r="P514" s="1" t="s">
        <v>11</v>
      </c>
      <c r="Q514" s="1">
        <v>5530</v>
      </c>
      <c r="R514" s="1" t="s">
        <v>5320</v>
      </c>
      <c r="S514" s="1" t="s">
        <v>809</v>
      </c>
      <c r="T514" s="1" t="s">
        <v>810</v>
      </c>
      <c r="V514" s="2" t="s">
        <v>21</v>
      </c>
      <c r="W514" s="2">
        <v>7</v>
      </c>
      <c r="X514" s="27" t="s">
        <v>6735</v>
      </c>
      <c r="Y514" s="2">
        <v>3440</v>
      </c>
      <c r="Z514" s="1" t="s">
        <v>1475</v>
      </c>
      <c r="AA514" s="2" t="s">
        <v>21</v>
      </c>
      <c r="AB514" s="2">
        <v>3</v>
      </c>
      <c r="AC514" s="1" t="s">
        <v>2774</v>
      </c>
      <c r="AD514" s="1" t="s">
        <v>2775</v>
      </c>
      <c r="AE514" s="1" t="s">
        <v>1476</v>
      </c>
      <c r="AF514" s="1" t="s">
        <v>2776</v>
      </c>
      <c r="AH514" s="1" t="s">
        <v>4031</v>
      </c>
    </row>
    <row r="515" spans="1:34">
      <c r="A515" s="1">
        <v>6130</v>
      </c>
      <c r="B515" s="1" t="s">
        <v>1553</v>
      </c>
      <c r="C515" s="2" t="str">
        <f>IF(LEN(D515)&gt;0,D515&amp;"-"&amp;IF(E515&lt;10,"0","")&amp;E515,"")</f>
        <v>NC71-03</v>
      </c>
      <c r="D515" s="2" t="s">
        <v>7410</v>
      </c>
      <c r="E515" s="88">
        <v>3</v>
      </c>
      <c r="F515" s="2">
        <v>4</v>
      </c>
      <c r="G515" s="2" t="s">
        <v>16</v>
      </c>
      <c r="H515" s="1" t="s">
        <v>811</v>
      </c>
      <c r="I515" s="1" t="s">
        <v>11</v>
      </c>
      <c r="J515" s="1" t="s">
        <v>7409</v>
      </c>
      <c r="K515" s="1" t="s">
        <v>7159</v>
      </c>
      <c r="L515" s="1" t="s">
        <v>1653</v>
      </c>
      <c r="M515" s="1"/>
      <c r="N515" s="1" t="s">
        <v>812</v>
      </c>
      <c r="O515" s="1" t="s">
        <v>646</v>
      </c>
      <c r="P515" s="1" t="s">
        <v>11</v>
      </c>
      <c r="Q515" s="1">
        <v>5540</v>
      </c>
      <c r="R515" s="1" t="s">
        <v>5321</v>
      </c>
      <c r="S515" s="1" t="s">
        <v>811</v>
      </c>
      <c r="T515" s="1" t="s">
        <v>812</v>
      </c>
      <c r="V515" s="2" t="s">
        <v>16</v>
      </c>
      <c r="W515" s="2">
        <v>7</v>
      </c>
      <c r="X515" s="27" t="s">
        <v>7052</v>
      </c>
      <c r="Y515" s="2" t="s">
        <v>3019</v>
      </c>
      <c r="AA515" s="2" t="s">
        <v>3019</v>
      </c>
      <c r="AB515" s="2" t="s">
        <v>3019</v>
      </c>
      <c r="AC515" s="1" t="s">
        <v>3019</v>
      </c>
      <c r="AD515" s="1" t="s">
        <v>3019</v>
      </c>
      <c r="AE515" s="1" t="s">
        <v>3019</v>
      </c>
      <c r="AF515" s="1" t="s">
        <v>3019</v>
      </c>
      <c r="AH515" s="1" t="s">
        <v>3019</v>
      </c>
    </row>
    <row r="516" spans="1:34">
      <c r="A516" s="1">
        <v>6140</v>
      </c>
      <c r="B516" s="1" t="s">
        <v>1553</v>
      </c>
      <c r="C516" s="2" t="str">
        <f>IF(LEN(D516)&gt;0,D516&amp;"-"&amp;IF(E516&lt;10,"0","")&amp;E516,"")</f>
        <v>NC71-04</v>
      </c>
      <c r="D516" s="2" t="s">
        <v>7410</v>
      </c>
      <c r="E516" s="88">
        <v>4</v>
      </c>
      <c r="F516" s="2">
        <v>4</v>
      </c>
      <c r="G516" s="2" t="s">
        <v>16</v>
      </c>
      <c r="H516" s="1" t="s">
        <v>813</v>
      </c>
      <c r="I516" s="1" t="s">
        <v>11</v>
      </c>
      <c r="J516" s="1" t="s">
        <v>7409</v>
      </c>
      <c r="K516" s="1" t="s">
        <v>7162</v>
      </c>
      <c r="L516" s="1" t="s">
        <v>2362</v>
      </c>
      <c r="M516" s="1"/>
      <c r="N516" s="1" t="s">
        <v>814</v>
      </c>
      <c r="O516" s="1" t="s">
        <v>314</v>
      </c>
      <c r="P516" s="1" t="s">
        <v>11</v>
      </c>
      <c r="Q516" s="1">
        <v>5550</v>
      </c>
      <c r="R516" s="1" t="s">
        <v>5322</v>
      </c>
      <c r="S516" s="1" t="s">
        <v>813</v>
      </c>
      <c r="T516" s="1" t="s">
        <v>814</v>
      </c>
      <c r="V516" s="2" t="s">
        <v>21</v>
      </c>
      <c r="W516" s="2">
        <v>7</v>
      </c>
      <c r="X516" s="27" t="s">
        <v>6736</v>
      </c>
      <c r="Y516" s="2">
        <v>3450</v>
      </c>
      <c r="Z516" s="1" t="s">
        <v>1479</v>
      </c>
      <c r="AA516" s="2" t="s">
        <v>16</v>
      </c>
      <c r="AB516" s="2">
        <v>3</v>
      </c>
      <c r="AC516" s="1" t="s">
        <v>2778</v>
      </c>
      <c r="AD516" s="1" t="s">
        <v>2779</v>
      </c>
      <c r="AE516" s="1" t="s">
        <v>2780</v>
      </c>
      <c r="AF516" s="1" t="s">
        <v>2781</v>
      </c>
      <c r="AH516" s="1" t="s">
        <v>4032</v>
      </c>
    </row>
    <row r="517" spans="1:34">
      <c r="A517" s="1">
        <v>6150</v>
      </c>
      <c r="B517" s="1" t="s">
        <v>1553</v>
      </c>
      <c r="C517" s="2" t="str">
        <f>IF(LEN(D517)&gt;0,D517&amp;"-"&amp;IF(E517&lt;10,"0","")&amp;E517,"")</f>
        <v>NC71-05</v>
      </c>
      <c r="D517" s="2" t="s">
        <v>7410</v>
      </c>
      <c r="E517" s="88">
        <v>5</v>
      </c>
      <c r="F517" s="2">
        <v>4</v>
      </c>
      <c r="G517" s="2" t="s">
        <v>16</v>
      </c>
      <c r="H517" s="1" t="s">
        <v>816</v>
      </c>
      <c r="I517" s="1" t="s">
        <v>11</v>
      </c>
      <c r="J517" s="1" t="s">
        <v>7409</v>
      </c>
      <c r="K517" s="1" t="s">
        <v>7164</v>
      </c>
      <c r="L517" s="1" t="s">
        <v>1614</v>
      </c>
      <c r="M517" s="1"/>
      <c r="N517" s="1" t="s">
        <v>4469</v>
      </c>
      <c r="O517" s="1" t="s">
        <v>239</v>
      </c>
      <c r="P517" s="1" t="s">
        <v>11</v>
      </c>
      <c r="Q517" s="1">
        <v>5860</v>
      </c>
      <c r="R517" s="1" t="s">
        <v>5324</v>
      </c>
      <c r="S517" s="1" t="s">
        <v>816</v>
      </c>
      <c r="T517" s="1" t="s">
        <v>4469</v>
      </c>
      <c r="V517" s="2" t="s">
        <v>16</v>
      </c>
      <c r="W517" s="2">
        <v>7</v>
      </c>
      <c r="X517" s="27" t="s">
        <v>7062</v>
      </c>
      <c r="Y517" s="2" t="s">
        <v>3019</v>
      </c>
      <c r="AA517" s="2" t="s">
        <v>3019</v>
      </c>
      <c r="AB517" s="2" t="s">
        <v>3019</v>
      </c>
      <c r="AC517" s="1" t="s">
        <v>3019</v>
      </c>
      <c r="AD517" s="1" t="s">
        <v>3019</v>
      </c>
      <c r="AE517" s="1" t="s">
        <v>3019</v>
      </c>
      <c r="AF517" s="1" t="s">
        <v>3019</v>
      </c>
      <c r="AH517" s="1" t="s">
        <v>3019</v>
      </c>
    </row>
    <row r="518" spans="1:34">
      <c r="A518" s="1">
        <v>6160</v>
      </c>
      <c r="B518" s="1" t="s">
        <v>1553</v>
      </c>
      <c r="C518" s="2" t="str">
        <f>IF(LEN(D518)&gt;0,D518&amp;"-"&amp;IF(E518&lt;10,"0","")&amp;E518,"")</f>
        <v>NC61-NC72</v>
      </c>
      <c r="D518" s="2" t="s">
        <v>7390</v>
      </c>
      <c r="E518" s="88" t="s">
        <v>7412</v>
      </c>
      <c r="F518" s="2">
        <v>3</v>
      </c>
      <c r="G518" s="2" t="s">
        <v>65</v>
      </c>
      <c r="H518" s="1" t="s">
        <v>3869</v>
      </c>
      <c r="I518" s="1" t="s">
        <v>19</v>
      </c>
      <c r="J518" s="1" t="s">
        <v>7232</v>
      </c>
      <c r="K518" s="1" t="s">
        <v>7189</v>
      </c>
      <c r="L518" s="1" t="s">
        <v>5780</v>
      </c>
      <c r="M518" s="1" t="s">
        <v>7411</v>
      </c>
      <c r="N518" s="1" t="s">
        <v>3780</v>
      </c>
      <c r="O518" s="1" t="s">
        <v>359</v>
      </c>
      <c r="P518" s="1" t="s">
        <v>19</v>
      </c>
      <c r="Q518" s="1">
        <v>5660</v>
      </c>
      <c r="R518" s="1" t="s">
        <v>5263</v>
      </c>
      <c r="S518" s="1" t="s">
        <v>3804</v>
      </c>
      <c r="T518" s="1" t="s">
        <v>4471</v>
      </c>
      <c r="V518" s="2" t="s">
        <v>65</v>
      </c>
      <c r="W518" s="2">
        <v>5</v>
      </c>
      <c r="X518" s="27" t="s">
        <v>6741</v>
      </c>
      <c r="Y518" s="2">
        <v>3180</v>
      </c>
      <c r="Z518" s="1" t="s">
        <v>1481</v>
      </c>
      <c r="AA518" s="2" t="s">
        <v>65</v>
      </c>
      <c r="AB518" s="2">
        <v>2</v>
      </c>
      <c r="AC518" s="1" t="s">
        <v>2679</v>
      </c>
      <c r="AD518" s="1" t="s">
        <v>2680</v>
      </c>
      <c r="AE518" s="1" t="s">
        <v>1482</v>
      </c>
      <c r="AF518" s="1" t="s">
        <v>2681</v>
      </c>
      <c r="AH518" s="1" t="s">
        <v>4033</v>
      </c>
    </row>
    <row r="519" spans="1:34">
      <c r="A519" s="1">
        <v>6170</v>
      </c>
      <c r="B519" s="1" t="s">
        <v>1553</v>
      </c>
      <c r="C519" s="2" t="str">
        <f>IF(LEN(D519)&gt;0,D519&amp;"-"&amp;IF(E519&lt;10,"0","")&amp;E519,"")</f>
        <v>NC72-01</v>
      </c>
      <c r="D519" s="2" t="s">
        <v>7412</v>
      </c>
      <c r="E519" s="88">
        <v>1</v>
      </c>
      <c r="F519" s="2">
        <v>4</v>
      </c>
      <c r="G519" s="2" t="s">
        <v>21</v>
      </c>
      <c r="H519" s="1" t="s">
        <v>5522</v>
      </c>
      <c r="I519" s="1" t="s">
        <v>11</v>
      </c>
      <c r="J519" s="1" t="s">
        <v>7411</v>
      </c>
      <c r="K519" s="1" t="s">
        <v>7190</v>
      </c>
      <c r="L519" s="1" t="s">
        <v>5524</v>
      </c>
      <c r="M519" s="1"/>
      <c r="N519" s="1" t="s">
        <v>5523</v>
      </c>
      <c r="O519" s="1" t="s">
        <v>309</v>
      </c>
      <c r="P519" s="1" t="s">
        <v>11</v>
      </c>
      <c r="Q519" s="1">
        <v>5670</v>
      </c>
      <c r="R519" s="1" t="s">
        <v>5264</v>
      </c>
      <c r="S519" s="1" t="s">
        <v>4472</v>
      </c>
      <c r="T519" s="1" t="s">
        <v>4473</v>
      </c>
      <c r="U519" s="52" t="s">
        <v>5753</v>
      </c>
      <c r="V519" s="2" t="s">
        <v>21</v>
      </c>
      <c r="W519" s="2">
        <v>6</v>
      </c>
      <c r="X519" s="27" t="s">
        <v>6742</v>
      </c>
      <c r="Y519" s="2">
        <v>3190</v>
      </c>
      <c r="AA519" s="2" t="s">
        <v>21</v>
      </c>
      <c r="AB519" s="2">
        <v>3</v>
      </c>
      <c r="AC519" s="1" t="s">
        <v>3019</v>
      </c>
      <c r="AD519" s="1" t="s">
        <v>3019</v>
      </c>
      <c r="AE519" s="1" t="s">
        <v>3019</v>
      </c>
      <c r="AF519" s="1" t="s">
        <v>3019</v>
      </c>
      <c r="AG519" s="52" t="s">
        <v>5753</v>
      </c>
      <c r="AH519" s="1" t="s">
        <v>5089</v>
      </c>
    </row>
    <row r="520" spans="1:34">
      <c r="A520" s="1">
        <v>6180</v>
      </c>
      <c r="B520" s="1" t="s">
        <v>1553</v>
      </c>
      <c r="C520" s="2" t="str">
        <f>IF(LEN(D520)&gt;0,D520&amp;"-"&amp;IF(E520&lt;10,"0","")&amp;E520,"")</f>
        <v>NC72-02</v>
      </c>
      <c r="D520" s="2" t="s">
        <v>7412</v>
      </c>
      <c r="E520" s="88">
        <v>2</v>
      </c>
      <c r="F520" s="2">
        <v>4</v>
      </c>
      <c r="G520" s="2" t="s">
        <v>16</v>
      </c>
      <c r="H520" s="1" t="s">
        <v>5815</v>
      </c>
      <c r="I520" s="1" t="s">
        <v>11</v>
      </c>
      <c r="J520" s="1" t="s">
        <v>7411</v>
      </c>
      <c r="K520" s="1" t="s">
        <v>7191</v>
      </c>
      <c r="L520" s="1" t="s">
        <v>2362</v>
      </c>
      <c r="M520" s="1"/>
      <c r="N520" s="1" t="s">
        <v>5122</v>
      </c>
      <c r="O520" s="1" t="s">
        <v>3789</v>
      </c>
      <c r="P520" s="1" t="s">
        <v>11</v>
      </c>
      <c r="Q520" s="1">
        <v>5680</v>
      </c>
      <c r="R520" s="1" t="s">
        <v>5265</v>
      </c>
      <c r="S520" s="1" t="s">
        <v>3805</v>
      </c>
      <c r="T520" s="1" t="s">
        <v>4474</v>
      </c>
      <c r="V520" s="2" t="s">
        <v>16</v>
      </c>
      <c r="W520" s="2">
        <v>7</v>
      </c>
      <c r="X520" s="27" t="s">
        <v>6743</v>
      </c>
      <c r="Y520" s="2">
        <v>3220</v>
      </c>
      <c r="Z520" s="1" t="s">
        <v>3177</v>
      </c>
      <c r="AA520" s="2" t="s">
        <v>16</v>
      </c>
      <c r="AB520" s="2">
        <v>3</v>
      </c>
      <c r="AC520" s="1" t="s">
        <v>2691</v>
      </c>
      <c r="AD520" s="1" t="s">
        <v>2692</v>
      </c>
      <c r="AE520" s="1" t="s">
        <v>2693</v>
      </c>
      <c r="AF520" s="1" t="s">
        <v>2694</v>
      </c>
      <c r="AH520" s="1" t="s">
        <v>4038</v>
      </c>
    </row>
    <row r="521" spans="1:34">
      <c r="A521" s="1">
        <v>6190</v>
      </c>
      <c r="B521" s="1" t="s">
        <v>1553</v>
      </c>
      <c r="C521" s="2" t="str">
        <f>IF(LEN(D521)&gt;0,D521&amp;"-"&amp;IF(E521&lt;10,"0","")&amp;E521,"")</f>
        <v>NC72-03</v>
      </c>
      <c r="D521" s="2" t="s">
        <v>7412</v>
      </c>
      <c r="E521" s="88">
        <v>3</v>
      </c>
      <c r="F521" s="2">
        <v>4</v>
      </c>
      <c r="G521" s="2" t="s">
        <v>16</v>
      </c>
      <c r="H521" s="1" t="s">
        <v>3775</v>
      </c>
      <c r="I521" s="1" t="s">
        <v>11</v>
      </c>
      <c r="J521" s="1" t="s">
        <v>7411</v>
      </c>
      <c r="K521" s="1" t="s">
        <v>7176</v>
      </c>
      <c r="L521" s="1" t="s">
        <v>1733</v>
      </c>
      <c r="M521" s="1"/>
      <c r="N521" s="1" t="s">
        <v>5498</v>
      </c>
      <c r="O521" s="1" t="s">
        <v>360</v>
      </c>
      <c r="P521" s="1" t="s">
        <v>11</v>
      </c>
      <c r="Q521" s="1">
        <v>5690</v>
      </c>
      <c r="R521" s="1" t="s">
        <v>5266</v>
      </c>
      <c r="S521" s="1" t="s">
        <v>3775</v>
      </c>
      <c r="T521" s="1" t="s">
        <v>4475</v>
      </c>
      <c r="V521" s="2" t="s">
        <v>16</v>
      </c>
      <c r="W521" s="2">
        <v>7</v>
      </c>
      <c r="X521" s="27" t="s">
        <v>6744</v>
      </c>
      <c r="Y521" s="2">
        <v>3230</v>
      </c>
      <c r="Z521" s="1" t="s">
        <v>3175</v>
      </c>
      <c r="AA521" s="2" t="s">
        <v>21</v>
      </c>
      <c r="AB521" s="2">
        <v>3</v>
      </c>
      <c r="AC521" s="1" t="s">
        <v>2683</v>
      </c>
      <c r="AD521" s="1" t="s">
        <v>2684</v>
      </c>
      <c r="AE521" s="1" t="s">
        <v>2351</v>
      </c>
      <c r="AF521" s="1" t="s">
        <v>2352</v>
      </c>
      <c r="AH521" s="1" t="s">
        <v>4034</v>
      </c>
    </row>
    <row r="522" spans="1:34">
      <c r="A522" s="1">
        <v>6200</v>
      </c>
      <c r="B522" s="1" t="s">
        <v>1553</v>
      </c>
      <c r="C522" s="2" t="str">
        <f>IF(LEN(D522)&gt;0,D522&amp;"-"&amp;IF(E522&lt;10,"0","")&amp;E522,"")</f>
        <v>NC72-04</v>
      </c>
      <c r="D522" s="2" t="s">
        <v>7412</v>
      </c>
      <c r="E522" s="88">
        <v>4</v>
      </c>
      <c r="F522" s="2">
        <v>4</v>
      </c>
      <c r="G522" s="2" t="s">
        <v>16</v>
      </c>
      <c r="H522" s="1" t="s">
        <v>3776</v>
      </c>
      <c r="I522" s="1" t="s">
        <v>11</v>
      </c>
      <c r="J522" s="1" t="s">
        <v>7411</v>
      </c>
      <c r="K522" s="1" t="s">
        <v>7174</v>
      </c>
      <c r="L522" s="1" t="s">
        <v>1614</v>
      </c>
      <c r="M522" s="1"/>
      <c r="N522" s="1" t="s">
        <v>3777</v>
      </c>
      <c r="O522" s="1" t="s">
        <v>362</v>
      </c>
      <c r="P522" s="1" t="s">
        <v>11</v>
      </c>
      <c r="Q522" s="1">
        <v>5700</v>
      </c>
      <c r="R522" s="1" t="s">
        <v>5267</v>
      </c>
      <c r="S522" s="1" t="s">
        <v>3776</v>
      </c>
      <c r="T522" s="1" t="s">
        <v>3777</v>
      </c>
      <c r="V522" s="2" t="s">
        <v>16</v>
      </c>
      <c r="W522" s="2">
        <v>7</v>
      </c>
      <c r="X522" s="27" t="s">
        <v>6745</v>
      </c>
      <c r="Y522" s="2">
        <v>3200</v>
      </c>
      <c r="Z522" s="1" t="s">
        <v>1487</v>
      </c>
      <c r="AA522" s="2" t="s">
        <v>16</v>
      </c>
      <c r="AB522" s="2">
        <v>3</v>
      </c>
      <c r="AC522" s="1" t="s">
        <v>2701</v>
      </c>
      <c r="AD522" s="1" t="s">
        <v>2702</v>
      </c>
      <c r="AE522" s="1" t="s">
        <v>2703</v>
      </c>
      <c r="AF522" s="1" t="s">
        <v>2704</v>
      </c>
      <c r="AH522" s="1" t="s">
        <v>4035</v>
      </c>
    </row>
    <row r="523" spans="1:34">
      <c r="A523" s="1">
        <v>6210</v>
      </c>
      <c r="B523" s="1" t="s">
        <v>1553</v>
      </c>
      <c r="C523" s="2" t="str">
        <f>IF(LEN(D523)&gt;0,D523&amp;"-"&amp;IF(E523&lt;10,"0","")&amp;E523,"")</f>
        <v>NC72-05</v>
      </c>
      <c r="D523" s="2" t="s">
        <v>7412</v>
      </c>
      <c r="E523" s="88">
        <v>5</v>
      </c>
      <c r="F523" s="2">
        <v>4</v>
      </c>
      <c r="G523" s="2" t="s">
        <v>16</v>
      </c>
      <c r="H523" s="1" t="s">
        <v>3778</v>
      </c>
      <c r="I523" s="1" t="s">
        <v>11</v>
      </c>
      <c r="J523" s="1" t="s">
        <v>7411</v>
      </c>
      <c r="K523" s="1" t="s">
        <v>7175</v>
      </c>
      <c r="L523" s="1" t="s">
        <v>1653</v>
      </c>
      <c r="M523" s="1"/>
      <c r="N523" s="1" t="s">
        <v>3779</v>
      </c>
      <c r="O523" s="1" t="s">
        <v>364</v>
      </c>
      <c r="P523" s="1" t="s">
        <v>11</v>
      </c>
      <c r="Q523" s="1">
        <v>5710</v>
      </c>
      <c r="R523" s="1" t="s">
        <v>5268</v>
      </c>
      <c r="S523" s="1" t="s">
        <v>3778</v>
      </c>
      <c r="T523" s="1" t="s">
        <v>3779</v>
      </c>
      <c r="V523" s="2" t="s">
        <v>16</v>
      </c>
      <c r="W523" s="2">
        <v>7</v>
      </c>
      <c r="X523" s="27" t="s">
        <v>6746</v>
      </c>
      <c r="Y523" s="2">
        <v>3210</v>
      </c>
      <c r="Z523" s="1" t="s">
        <v>1489</v>
      </c>
      <c r="AA523" s="2" t="s">
        <v>16</v>
      </c>
      <c r="AB523" s="2">
        <v>3</v>
      </c>
      <c r="AC523" s="1" t="s">
        <v>2696</v>
      </c>
      <c r="AD523" s="1" t="s">
        <v>2697</v>
      </c>
      <c r="AE523" s="1" t="s">
        <v>2698</v>
      </c>
      <c r="AF523" s="1" t="s">
        <v>2699</v>
      </c>
      <c r="AH523" s="1" t="s">
        <v>4036</v>
      </c>
    </row>
    <row r="524" spans="1:34">
      <c r="A524" s="1">
        <v>6220</v>
      </c>
      <c r="B524" s="1" t="s">
        <v>1553</v>
      </c>
      <c r="C524" s="2" t="str">
        <f>IF(LEN(D524)&gt;0,D524&amp;"-"&amp;IF(E524&lt;10,"0","")&amp;E524,"")</f>
        <v>NC72-06</v>
      </c>
      <c r="D524" s="2" t="s">
        <v>7412</v>
      </c>
      <c r="E524" s="88">
        <v>6</v>
      </c>
      <c r="F524" s="2">
        <v>4</v>
      </c>
      <c r="G524" s="2" t="s">
        <v>16</v>
      </c>
      <c r="H524" s="1" t="s">
        <v>5810</v>
      </c>
      <c r="I524" s="1" t="s">
        <v>11</v>
      </c>
      <c r="J524" s="1" t="s">
        <v>7411</v>
      </c>
      <c r="K524" s="1" t="s">
        <v>7192</v>
      </c>
      <c r="L524" s="1" t="s">
        <v>1733</v>
      </c>
      <c r="M524" s="1"/>
      <c r="N524" s="1" t="s">
        <v>5119</v>
      </c>
      <c r="O524" s="1" t="s">
        <v>3791</v>
      </c>
      <c r="P524" s="1" t="s">
        <v>11</v>
      </c>
      <c r="Q524" s="1">
        <v>5720</v>
      </c>
      <c r="R524" s="1" t="s">
        <v>5211</v>
      </c>
      <c r="S524" s="1" t="s">
        <v>5215</v>
      </c>
      <c r="T524" s="1" t="s">
        <v>3807</v>
      </c>
      <c r="V524" s="2" t="s">
        <v>16</v>
      </c>
      <c r="W524" s="2">
        <v>7</v>
      </c>
      <c r="X524" s="27" t="s">
        <v>6747</v>
      </c>
      <c r="Y524" s="2">
        <v>3240</v>
      </c>
      <c r="Z524" s="1" t="s">
        <v>1485</v>
      </c>
      <c r="AA524" s="2" t="s">
        <v>16</v>
      </c>
      <c r="AB524" s="2">
        <v>3</v>
      </c>
      <c r="AC524" s="1" t="s">
        <v>2686</v>
      </c>
      <c r="AD524" s="1" t="s">
        <v>2687</v>
      </c>
      <c r="AE524" s="1" t="s">
        <v>2688</v>
      </c>
      <c r="AF524" s="1" t="s">
        <v>2689</v>
      </c>
      <c r="AH524" s="1" t="s">
        <v>4037</v>
      </c>
    </row>
    <row r="525" spans="1:34">
      <c r="A525" s="1">
        <v>6230</v>
      </c>
      <c r="B525" s="1" t="s">
        <v>1553</v>
      </c>
      <c r="C525" s="2" t="str">
        <f>IF(LEN(D525)&gt;0,D525&amp;"-"&amp;IF(E525&lt;10,"0","")&amp;E525,"")</f>
        <v>NC61-NC73</v>
      </c>
      <c r="D525" s="2" t="s">
        <v>7390</v>
      </c>
      <c r="E525" s="88" t="s">
        <v>7414</v>
      </c>
      <c r="F525" s="2">
        <v>3</v>
      </c>
      <c r="G525" s="2" t="s">
        <v>65</v>
      </c>
      <c r="H525" s="1" t="s">
        <v>3870</v>
      </c>
      <c r="I525" s="1" t="s">
        <v>19</v>
      </c>
      <c r="J525" s="1" t="s">
        <v>7232</v>
      </c>
      <c r="K525" s="1" t="s">
        <v>7194</v>
      </c>
      <c r="L525" s="1" t="s">
        <v>5780</v>
      </c>
      <c r="M525" s="1" t="s">
        <v>7413</v>
      </c>
      <c r="N525" s="1" t="s">
        <v>3781</v>
      </c>
      <c r="O525" s="75" t="s">
        <v>359</v>
      </c>
      <c r="P525" s="75" t="s">
        <v>19</v>
      </c>
      <c r="Q525" s="1">
        <v>5730</v>
      </c>
      <c r="R525" s="1" t="s">
        <v>5269</v>
      </c>
      <c r="S525" s="1" t="s">
        <v>3808</v>
      </c>
      <c r="T525" s="1" t="s">
        <v>4476</v>
      </c>
      <c r="V525" s="2" t="s">
        <v>65</v>
      </c>
      <c r="W525" s="2">
        <v>6</v>
      </c>
      <c r="X525" s="27" t="s">
        <v>6748</v>
      </c>
      <c r="Y525" s="2">
        <v>3250</v>
      </c>
      <c r="Z525" s="1" t="s">
        <v>3181</v>
      </c>
      <c r="AA525" s="2" t="s">
        <v>65</v>
      </c>
      <c r="AB525" s="2">
        <v>2</v>
      </c>
      <c r="AC525" s="1" t="s">
        <v>2706</v>
      </c>
      <c r="AD525" s="1" t="s">
        <v>2707</v>
      </c>
      <c r="AE525" s="1" t="s">
        <v>2708</v>
      </c>
      <c r="AF525" s="1" t="s">
        <v>2709</v>
      </c>
      <c r="AH525" s="1" t="s">
        <v>4039</v>
      </c>
    </row>
    <row r="526" spans="1:34">
      <c r="A526" s="1">
        <v>6240</v>
      </c>
      <c r="B526" s="1" t="s">
        <v>1553</v>
      </c>
      <c r="C526" s="2" t="str">
        <f>IF(LEN(D526)&gt;0,D526&amp;"-"&amp;IF(E526&lt;10,"0","")&amp;E526,"")</f>
        <v>NC73-01</v>
      </c>
      <c r="D526" s="2" t="s">
        <v>7414</v>
      </c>
      <c r="E526" s="88">
        <v>1</v>
      </c>
      <c r="F526" s="2">
        <v>4</v>
      </c>
      <c r="G526" s="2" t="s">
        <v>21</v>
      </c>
      <c r="H526" s="1" t="s">
        <v>5522</v>
      </c>
      <c r="I526" s="1" t="s">
        <v>11</v>
      </c>
      <c r="J526" s="1" t="s">
        <v>7413</v>
      </c>
      <c r="K526" s="1" t="s">
        <v>7190</v>
      </c>
      <c r="L526" s="1" t="s">
        <v>5524</v>
      </c>
      <c r="M526" s="1"/>
      <c r="N526" s="1" t="s">
        <v>5525</v>
      </c>
      <c r="O526" s="75" t="s">
        <v>309</v>
      </c>
      <c r="P526" s="75" t="s">
        <v>11</v>
      </c>
      <c r="Q526" s="1">
        <v>5740</v>
      </c>
      <c r="R526" s="1" t="s">
        <v>5270</v>
      </c>
      <c r="S526" s="1" t="s">
        <v>4472</v>
      </c>
      <c r="T526" s="1" t="s">
        <v>4477</v>
      </c>
      <c r="U526" s="52" t="s">
        <v>5754</v>
      </c>
      <c r="V526" s="2" t="s">
        <v>21</v>
      </c>
      <c r="W526" s="2">
        <v>7</v>
      </c>
      <c r="X526" s="27" t="s">
        <v>6749</v>
      </c>
      <c r="Y526" s="2">
        <v>3260</v>
      </c>
      <c r="AA526" s="2" t="s">
        <v>21</v>
      </c>
      <c r="AB526" s="2">
        <v>3</v>
      </c>
      <c r="AC526" s="1" t="s">
        <v>3019</v>
      </c>
      <c r="AD526" s="1" t="s">
        <v>3019</v>
      </c>
      <c r="AE526" s="1" t="s">
        <v>3019</v>
      </c>
      <c r="AF526" s="1" t="s">
        <v>3019</v>
      </c>
      <c r="AG526" s="52" t="s">
        <v>5754</v>
      </c>
      <c r="AH526" s="1" t="s">
        <v>5092</v>
      </c>
    </row>
    <row r="527" spans="1:34">
      <c r="A527" s="1">
        <v>6250</v>
      </c>
      <c r="B527" s="1" t="s">
        <v>1553</v>
      </c>
      <c r="C527" s="2" t="str">
        <f>IF(LEN(D527)&gt;0,D527&amp;"-"&amp;IF(E527&lt;10,"0","")&amp;E527,"")</f>
        <v>NC73-02</v>
      </c>
      <c r="D527" s="2" t="s">
        <v>7414</v>
      </c>
      <c r="E527" s="88">
        <v>2</v>
      </c>
      <c r="F527" s="2">
        <v>4</v>
      </c>
      <c r="G527" s="2" t="s">
        <v>16</v>
      </c>
      <c r="H527" s="1" t="s">
        <v>5807</v>
      </c>
      <c r="I527" s="1" t="s">
        <v>11</v>
      </c>
      <c r="J527" s="1" t="s">
        <v>7413</v>
      </c>
      <c r="K527" s="1" t="s">
        <v>7191</v>
      </c>
      <c r="L527" s="1" t="s">
        <v>2362</v>
      </c>
      <c r="M527" s="1"/>
      <c r="N527" s="1" t="s">
        <v>5121</v>
      </c>
      <c r="O527" s="75" t="s">
        <v>3789</v>
      </c>
      <c r="P527" s="75" t="s">
        <v>11</v>
      </c>
      <c r="Q527" s="1">
        <v>5750</v>
      </c>
      <c r="R527" s="1" t="s">
        <v>5271</v>
      </c>
      <c r="S527" s="1" t="s">
        <v>4478</v>
      </c>
      <c r="T527" s="1" t="s">
        <v>3806</v>
      </c>
      <c r="V527" s="2" t="s">
        <v>16</v>
      </c>
      <c r="W527" s="2">
        <v>7</v>
      </c>
      <c r="X527" s="27" t="s">
        <v>6750</v>
      </c>
      <c r="Y527" s="2">
        <v>3290</v>
      </c>
      <c r="Z527" s="1" t="s">
        <v>3185</v>
      </c>
      <c r="AA527" s="2" t="s">
        <v>16</v>
      </c>
      <c r="AB527" s="2">
        <v>3</v>
      </c>
      <c r="AC527" s="1" t="s">
        <v>2716</v>
      </c>
      <c r="AD527" s="1" t="s">
        <v>2717</v>
      </c>
      <c r="AE527" s="1" t="s">
        <v>2718</v>
      </c>
      <c r="AF527" s="1" t="s">
        <v>2719</v>
      </c>
      <c r="AH527" s="1" t="s">
        <v>4044</v>
      </c>
    </row>
    <row r="528" spans="1:34">
      <c r="A528" s="1">
        <v>6260</v>
      </c>
      <c r="B528" s="1" t="s">
        <v>1553</v>
      </c>
      <c r="C528" s="2" t="str">
        <f>IF(LEN(D528)&gt;0,D528&amp;"-"&amp;IF(E528&lt;10,"0","")&amp;E528,"")</f>
        <v>NC73-03</v>
      </c>
      <c r="D528" s="2" t="s">
        <v>7414</v>
      </c>
      <c r="E528" s="88">
        <v>3</v>
      </c>
      <c r="F528" s="2">
        <v>4</v>
      </c>
      <c r="G528" s="2" t="s">
        <v>16</v>
      </c>
      <c r="H528" s="1" t="s">
        <v>3782</v>
      </c>
      <c r="I528" s="1" t="s">
        <v>11</v>
      </c>
      <c r="J528" s="1" t="s">
        <v>7413</v>
      </c>
      <c r="K528" s="1" t="s">
        <v>7176</v>
      </c>
      <c r="L528" s="1" t="s">
        <v>1733</v>
      </c>
      <c r="M528" s="1"/>
      <c r="N528" s="1" t="s">
        <v>5499</v>
      </c>
      <c r="O528" s="75" t="s">
        <v>360</v>
      </c>
      <c r="P528" s="75" t="s">
        <v>11</v>
      </c>
      <c r="Q528" s="1">
        <v>5760</v>
      </c>
      <c r="R528" s="1" t="s">
        <v>5272</v>
      </c>
      <c r="S528" s="1" t="s">
        <v>3782</v>
      </c>
      <c r="T528" s="1" t="s">
        <v>4479</v>
      </c>
      <c r="V528" s="2" t="s">
        <v>16</v>
      </c>
      <c r="W528" s="2">
        <v>7</v>
      </c>
      <c r="X528" s="27" t="s">
        <v>6751</v>
      </c>
      <c r="Y528" s="2">
        <v>3300</v>
      </c>
      <c r="Z528" s="1" t="s">
        <v>3182</v>
      </c>
      <c r="AA528" s="2" t="s">
        <v>21</v>
      </c>
      <c r="AB528" s="2">
        <v>3</v>
      </c>
      <c r="AC528" s="1" t="s">
        <v>2710</v>
      </c>
      <c r="AD528" s="1" t="s">
        <v>2711</v>
      </c>
      <c r="AE528" s="1" t="s">
        <v>2403</v>
      </c>
      <c r="AF528" s="1" t="s">
        <v>2404</v>
      </c>
      <c r="AH528" s="1" t="s">
        <v>4040</v>
      </c>
    </row>
    <row r="529" spans="1:34">
      <c r="A529" s="1">
        <v>6270</v>
      </c>
      <c r="B529" s="1" t="s">
        <v>1553</v>
      </c>
      <c r="C529" s="2" t="str">
        <f>IF(LEN(D529)&gt;0,D529&amp;"-"&amp;IF(E529&lt;10,"0","")&amp;E529,"")</f>
        <v>NC73-04</v>
      </c>
      <c r="D529" s="2" t="s">
        <v>7414</v>
      </c>
      <c r="E529" s="88">
        <v>4</v>
      </c>
      <c r="F529" s="2">
        <v>4</v>
      </c>
      <c r="G529" s="2" t="s">
        <v>16</v>
      </c>
      <c r="H529" s="1" t="s">
        <v>3783</v>
      </c>
      <c r="I529" s="1" t="s">
        <v>11</v>
      </c>
      <c r="J529" s="1" t="s">
        <v>7413</v>
      </c>
      <c r="K529" s="1" t="s">
        <v>7174</v>
      </c>
      <c r="L529" s="1" t="s">
        <v>1614</v>
      </c>
      <c r="M529" s="1"/>
      <c r="N529" s="1" t="s">
        <v>3784</v>
      </c>
      <c r="O529" s="75" t="s">
        <v>362</v>
      </c>
      <c r="P529" s="75" t="s">
        <v>11</v>
      </c>
      <c r="Q529" s="1">
        <v>5770</v>
      </c>
      <c r="R529" s="1" t="s">
        <v>5273</v>
      </c>
      <c r="S529" s="1" t="s">
        <v>3783</v>
      </c>
      <c r="T529" s="1" t="s">
        <v>3784</v>
      </c>
      <c r="V529" s="2" t="s">
        <v>16</v>
      </c>
      <c r="W529" s="2">
        <v>7</v>
      </c>
      <c r="X529" s="27" t="s">
        <v>6752</v>
      </c>
      <c r="Y529" s="2">
        <v>3270</v>
      </c>
      <c r="Z529" s="1" t="s">
        <v>3187</v>
      </c>
      <c r="AA529" s="2" t="s">
        <v>16</v>
      </c>
      <c r="AB529" s="2">
        <v>3</v>
      </c>
      <c r="AC529" s="1" t="s">
        <v>2724</v>
      </c>
      <c r="AD529" s="1" t="s">
        <v>2725</v>
      </c>
      <c r="AE529" s="1" t="s">
        <v>2726</v>
      </c>
      <c r="AF529" s="1" t="s">
        <v>2727</v>
      </c>
      <c r="AH529" s="1" t="s">
        <v>4041</v>
      </c>
    </row>
    <row r="530" spans="1:34">
      <c r="A530" s="1">
        <v>6280</v>
      </c>
      <c r="B530" s="1" t="s">
        <v>1553</v>
      </c>
      <c r="C530" s="2" t="str">
        <f>IF(LEN(D530)&gt;0,D530&amp;"-"&amp;IF(E530&lt;10,"0","")&amp;E530,"")</f>
        <v>NC73-05</v>
      </c>
      <c r="D530" s="2" t="s">
        <v>7414</v>
      </c>
      <c r="E530" s="88">
        <v>5</v>
      </c>
      <c r="F530" s="2">
        <v>4</v>
      </c>
      <c r="G530" s="2" t="s">
        <v>16</v>
      </c>
      <c r="H530" s="1" t="s">
        <v>3785</v>
      </c>
      <c r="I530" s="1" t="s">
        <v>11</v>
      </c>
      <c r="J530" s="1" t="s">
        <v>7413</v>
      </c>
      <c r="K530" s="1" t="s">
        <v>7175</v>
      </c>
      <c r="L530" s="1" t="s">
        <v>1653</v>
      </c>
      <c r="M530" s="1"/>
      <c r="N530" s="1" t="s">
        <v>3786</v>
      </c>
      <c r="O530" s="75" t="s">
        <v>364</v>
      </c>
      <c r="P530" s="75" t="s">
        <v>11</v>
      </c>
      <c r="Q530" s="1">
        <v>5780</v>
      </c>
      <c r="R530" s="1" t="s">
        <v>5274</v>
      </c>
      <c r="S530" s="1" t="s">
        <v>3785</v>
      </c>
      <c r="T530" s="1" t="s">
        <v>3786</v>
      </c>
      <c r="V530" s="2" t="s">
        <v>16</v>
      </c>
      <c r="W530" s="2">
        <v>7</v>
      </c>
      <c r="X530" s="27" t="s">
        <v>6753</v>
      </c>
      <c r="Y530" s="2">
        <v>3280</v>
      </c>
      <c r="Z530" s="1" t="s">
        <v>3189</v>
      </c>
      <c r="AA530" s="2" t="s">
        <v>16</v>
      </c>
      <c r="AB530" s="2">
        <v>3</v>
      </c>
      <c r="AC530" s="1" t="s">
        <v>2720</v>
      </c>
      <c r="AD530" s="1" t="s">
        <v>2721</v>
      </c>
      <c r="AE530" s="1" t="s">
        <v>2722</v>
      </c>
      <c r="AF530" s="1" t="s">
        <v>2723</v>
      </c>
      <c r="AH530" s="1" t="s">
        <v>4042</v>
      </c>
    </row>
    <row r="531" spans="1:34">
      <c r="A531" s="1">
        <v>6290</v>
      </c>
      <c r="B531" s="1" t="s">
        <v>1553</v>
      </c>
      <c r="C531" s="2" t="str">
        <f>IF(LEN(D531)&gt;0,D531&amp;"-"&amp;IF(E531&lt;10,"0","")&amp;E531,"")</f>
        <v>NC73-06</v>
      </c>
      <c r="D531" s="2" t="s">
        <v>7414</v>
      </c>
      <c r="E531" s="88">
        <v>6</v>
      </c>
      <c r="F531" s="2">
        <v>4</v>
      </c>
      <c r="G531" s="2" t="s">
        <v>16</v>
      </c>
      <c r="H531" s="1" t="s">
        <v>5802</v>
      </c>
      <c r="I531" s="1" t="s">
        <v>11</v>
      </c>
      <c r="J531" s="1" t="s">
        <v>7413</v>
      </c>
      <c r="K531" s="1" t="s">
        <v>7192</v>
      </c>
      <c r="L531" s="1" t="s">
        <v>1733</v>
      </c>
      <c r="M531" s="1"/>
      <c r="N531" s="1" t="s">
        <v>5120</v>
      </c>
      <c r="O531" s="75" t="s">
        <v>3791</v>
      </c>
      <c r="P531" s="75" t="s">
        <v>11</v>
      </c>
      <c r="Q531" s="1">
        <v>5790</v>
      </c>
      <c r="R531" s="75" t="s">
        <v>5212</v>
      </c>
      <c r="S531" s="1" t="s">
        <v>5216</v>
      </c>
      <c r="T531" s="1" t="s">
        <v>3810</v>
      </c>
      <c r="V531" s="2" t="s">
        <v>16</v>
      </c>
      <c r="W531" s="2">
        <v>7</v>
      </c>
      <c r="X531" s="27" t="s">
        <v>6754</v>
      </c>
      <c r="Y531" s="2">
        <v>3310</v>
      </c>
      <c r="Z531" s="1" t="s">
        <v>3184</v>
      </c>
      <c r="AA531" s="2" t="s">
        <v>16</v>
      </c>
      <c r="AB531" s="2">
        <v>3</v>
      </c>
      <c r="AC531" s="1" t="s">
        <v>2712</v>
      </c>
      <c r="AD531" s="1" t="s">
        <v>2713</v>
      </c>
      <c r="AE531" s="1" t="s">
        <v>2714</v>
      </c>
      <c r="AF531" s="1" t="s">
        <v>2715</v>
      </c>
      <c r="AH531" s="1" t="s">
        <v>4043</v>
      </c>
    </row>
    <row r="532" spans="1:34">
      <c r="A532" s="1">
        <v>6300</v>
      </c>
      <c r="B532" s="1" t="s">
        <v>1553</v>
      </c>
      <c r="C532" s="2" t="str">
        <f>IF(LEN(D532)&gt;0,D532&amp;"-"&amp;IF(E532&lt;10,"0","")&amp;E532,"")</f>
        <v>NC61-NC74</v>
      </c>
      <c r="D532" s="2" t="s">
        <v>7390</v>
      </c>
      <c r="E532" s="88" t="s">
        <v>7416</v>
      </c>
      <c r="F532" s="2">
        <v>3</v>
      </c>
      <c r="G532" s="2" t="s">
        <v>65</v>
      </c>
      <c r="H532" s="1" t="s">
        <v>5352</v>
      </c>
      <c r="I532" s="1" t="s">
        <v>19</v>
      </c>
      <c r="J532" s="1" t="s">
        <v>7232</v>
      </c>
      <c r="K532" s="1" t="s">
        <v>7080</v>
      </c>
      <c r="L532" s="1" t="s">
        <v>5780</v>
      </c>
      <c r="M532" s="1" t="s">
        <v>7415</v>
      </c>
      <c r="N532" s="1" t="s">
        <v>1063</v>
      </c>
      <c r="O532" s="1" t="s">
        <v>366</v>
      </c>
      <c r="P532" s="1" t="s">
        <v>19</v>
      </c>
      <c r="Q532" s="1">
        <v>5800</v>
      </c>
      <c r="R532" s="1" t="s">
        <v>5342</v>
      </c>
      <c r="S532" s="1" t="s">
        <v>1062</v>
      </c>
      <c r="T532" s="1" t="s">
        <v>1063</v>
      </c>
      <c r="V532" s="2" t="s">
        <v>65</v>
      </c>
      <c r="W532" s="2">
        <v>6</v>
      </c>
      <c r="X532" s="27" t="s">
        <v>7058</v>
      </c>
      <c r="Y532" s="2" t="s">
        <v>3019</v>
      </c>
      <c r="AA532" s="2" t="s">
        <v>3019</v>
      </c>
      <c r="AB532" s="2" t="s">
        <v>3019</v>
      </c>
      <c r="AC532" s="1" t="s">
        <v>3019</v>
      </c>
      <c r="AD532" s="1" t="s">
        <v>3019</v>
      </c>
      <c r="AE532" s="1" t="s">
        <v>3019</v>
      </c>
      <c r="AF532" s="1" t="s">
        <v>3019</v>
      </c>
      <c r="AH532" s="1" t="s">
        <v>3019</v>
      </c>
    </row>
    <row r="533" spans="1:34">
      <c r="A533" s="1">
        <v>6310</v>
      </c>
      <c r="B533" s="1" t="s">
        <v>1553</v>
      </c>
      <c r="C533" s="2" t="str">
        <f>IF(LEN(D533)&gt;0,D533&amp;"-"&amp;IF(E533&lt;10,"0","")&amp;E533,"")</f>
        <v>NC74-01</v>
      </c>
      <c r="D533" s="2" t="s">
        <v>7416</v>
      </c>
      <c r="E533" s="88">
        <v>1</v>
      </c>
      <c r="F533" s="2">
        <v>4</v>
      </c>
      <c r="G533" s="2" t="s">
        <v>16</v>
      </c>
      <c r="H533" s="1" t="s">
        <v>1064</v>
      </c>
      <c r="I533" s="1" t="s">
        <v>11</v>
      </c>
      <c r="J533" s="1" t="s">
        <v>7415</v>
      </c>
      <c r="K533" s="1" t="s">
        <v>7174</v>
      </c>
      <c r="L533" s="1" t="s">
        <v>1614</v>
      </c>
      <c r="M533" s="1"/>
      <c r="N533" s="1" t="s">
        <v>1065</v>
      </c>
      <c r="O533" s="1" t="s">
        <v>328</v>
      </c>
      <c r="P533" s="1" t="s">
        <v>11</v>
      </c>
      <c r="Q533" s="1">
        <v>5810</v>
      </c>
      <c r="R533" s="1" t="s">
        <v>5343</v>
      </c>
      <c r="S533" s="1" t="s">
        <v>1064</v>
      </c>
      <c r="T533" s="1" t="s">
        <v>1065</v>
      </c>
      <c r="V533" s="2" t="s">
        <v>16</v>
      </c>
      <c r="W533" s="2">
        <v>7</v>
      </c>
      <c r="X533" s="27" t="s">
        <v>7059</v>
      </c>
      <c r="Y533" s="2" t="s">
        <v>3019</v>
      </c>
      <c r="AA533" s="2" t="s">
        <v>3019</v>
      </c>
      <c r="AB533" s="2" t="s">
        <v>3019</v>
      </c>
      <c r="AC533" s="1" t="s">
        <v>3019</v>
      </c>
      <c r="AD533" s="1" t="s">
        <v>3019</v>
      </c>
      <c r="AE533" s="1" t="s">
        <v>3019</v>
      </c>
      <c r="AF533" s="1" t="s">
        <v>3019</v>
      </c>
      <c r="AH533" s="1" t="s">
        <v>3019</v>
      </c>
    </row>
    <row r="534" spans="1:34">
      <c r="A534" s="1">
        <v>6320</v>
      </c>
      <c r="B534" s="1" t="s">
        <v>1553</v>
      </c>
      <c r="C534" s="2" t="str">
        <f>IF(LEN(D534)&gt;0,D534&amp;"-"&amp;IF(E534&lt;10,"0","")&amp;E534,"")</f>
        <v>NC74-02</v>
      </c>
      <c r="D534" s="2" t="s">
        <v>7416</v>
      </c>
      <c r="E534" s="88">
        <v>2</v>
      </c>
      <c r="F534" s="2">
        <v>4</v>
      </c>
      <c r="G534" s="2" t="s">
        <v>16</v>
      </c>
      <c r="H534" s="1" t="s">
        <v>1066</v>
      </c>
      <c r="I534" s="1" t="s">
        <v>11</v>
      </c>
      <c r="J534" s="1" t="s">
        <v>7415</v>
      </c>
      <c r="K534" s="1" t="s">
        <v>7175</v>
      </c>
      <c r="L534" s="1" t="s">
        <v>1653</v>
      </c>
      <c r="M534" s="1"/>
      <c r="N534" s="1" t="s">
        <v>1067</v>
      </c>
      <c r="O534" s="1" t="s">
        <v>269</v>
      </c>
      <c r="P534" s="1" t="s">
        <v>11</v>
      </c>
      <c r="Q534" s="1">
        <v>5820</v>
      </c>
      <c r="R534" s="1" t="s">
        <v>5344</v>
      </c>
      <c r="S534" s="1" t="s">
        <v>1066</v>
      </c>
      <c r="T534" s="1" t="s">
        <v>1067</v>
      </c>
      <c r="V534" s="2" t="s">
        <v>16</v>
      </c>
      <c r="W534" s="2">
        <v>7</v>
      </c>
      <c r="X534" s="27" t="s">
        <v>7060</v>
      </c>
      <c r="Y534" s="2" t="s">
        <v>3019</v>
      </c>
      <c r="AA534" s="2" t="s">
        <v>3019</v>
      </c>
      <c r="AB534" s="2" t="s">
        <v>3019</v>
      </c>
      <c r="AC534" s="1" t="s">
        <v>3019</v>
      </c>
      <c r="AD534" s="1" t="s">
        <v>3019</v>
      </c>
      <c r="AE534" s="1" t="s">
        <v>3019</v>
      </c>
      <c r="AF534" s="1" t="s">
        <v>3019</v>
      </c>
      <c r="AH534" s="1" t="s">
        <v>3019</v>
      </c>
    </row>
    <row r="535" spans="1:34">
      <c r="A535" s="1">
        <v>6330</v>
      </c>
      <c r="B535" s="1" t="s">
        <v>1553</v>
      </c>
      <c r="C535" s="2" t="str">
        <f>IF(LEN(D535)&gt;0,D535&amp;"-"&amp;IF(E535&lt;10,"0","")&amp;E535,"")</f>
        <v>NC74-03</v>
      </c>
      <c r="D535" s="2" t="s">
        <v>7416</v>
      </c>
      <c r="E535" s="88">
        <v>3</v>
      </c>
      <c r="F535" s="2">
        <v>4</v>
      </c>
      <c r="G535" s="2" t="s">
        <v>21</v>
      </c>
      <c r="H535" s="1" t="s">
        <v>1068</v>
      </c>
      <c r="I535" s="1" t="s">
        <v>11</v>
      </c>
      <c r="J535" s="1" t="s">
        <v>7415</v>
      </c>
      <c r="K535" s="1" t="s">
        <v>7176</v>
      </c>
      <c r="L535" s="1" t="s">
        <v>1733</v>
      </c>
      <c r="M535" s="1"/>
      <c r="N535" s="1" t="s">
        <v>4480</v>
      </c>
      <c r="O535" s="1" t="s">
        <v>270</v>
      </c>
      <c r="P535" s="1" t="s">
        <v>11</v>
      </c>
      <c r="Q535" s="1">
        <v>5830</v>
      </c>
      <c r="R535" s="1" t="s">
        <v>5345</v>
      </c>
      <c r="S535" s="1" t="s">
        <v>1068</v>
      </c>
      <c r="T535" s="1" t="s">
        <v>4480</v>
      </c>
      <c r="U535" s="2">
        <v>0</v>
      </c>
      <c r="V535" s="2" t="s">
        <v>21</v>
      </c>
      <c r="W535" s="2">
        <v>7</v>
      </c>
      <c r="X535" s="27" t="s">
        <v>7061</v>
      </c>
      <c r="Y535" s="2" t="s">
        <v>3019</v>
      </c>
      <c r="AA535" s="2" t="s">
        <v>3019</v>
      </c>
      <c r="AB535" s="2" t="s">
        <v>3019</v>
      </c>
      <c r="AC535" s="1" t="s">
        <v>3019</v>
      </c>
      <c r="AD535" s="1" t="s">
        <v>3019</v>
      </c>
      <c r="AE535" s="1" t="s">
        <v>3019</v>
      </c>
      <c r="AF535" s="1" t="s">
        <v>3019</v>
      </c>
      <c r="AH535" s="1" t="s">
        <v>3019</v>
      </c>
    </row>
    <row r="536" spans="1:34">
      <c r="A536" s="1">
        <v>6340</v>
      </c>
      <c r="B536" s="1" t="s">
        <v>1553</v>
      </c>
      <c r="C536" s="2" t="str">
        <f>IF(LEN(D536)&gt;0,D536&amp;"-"&amp;IF(E536&lt;10,"0","")&amp;E536,"")</f>
        <v>NC61-NC75</v>
      </c>
      <c r="D536" s="2" t="s">
        <v>7390</v>
      </c>
      <c r="E536" s="88" t="s">
        <v>7417</v>
      </c>
      <c r="F536" s="2">
        <v>3</v>
      </c>
      <c r="G536" s="2" t="s">
        <v>21</v>
      </c>
      <c r="H536" s="1" t="s">
        <v>3872</v>
      </c>
      <c r="I536" s="1" t="s">
        <v>19</v>
      </c>
      <c r="J536" s="1" t="s">
        <v>7232</v>
      </c>
      <c r="K536" s="1" t="s">
        <v>7156</v>
      </c>
      <c r="L536" s="1" t="s">
        <v>5780</v>
      </c>
      <c r="M536" s="1" t="s">
        <v>7240</v>
      </c>
      <c r="N536" s="1" t="s">
        <v>5115</v>
      </c>
      <c r="O536" s="1" t="s">
        <v>369</v>
      </c>
      <c r="P536" s="1" t="s">
        <v>19</v>
      </c>
      <c r="Q536" s="1">
        <v>5910</v>
      </c>
      <c r="R536" s="1" t="s">
        <v>5246</v>
      </c>
      <c r="S536" s="1" t="s">
        <v>826</v>
      </c>
      <c r="T536" s="1" t="s">
        <v>828</v>
      </c>
      <c r="V536" s="2" t="s">
        <v>21</v>
      </c>
      <c r="W536" s="2">
        <v>6</v>
      </c>
      <c r="X536" s="27" t="s">
        <v>6760</v>
      </c>
      <c r="Y536" s="2">
        <v>3320</v>
      </c>
      <c r="Z536" s="1" t="s">
        <v>1498</v>
      </c>
      <c r="AA536" s="2" t="s">
        <v>21</v>
      </c>
      <c r="AB536" s="2">
        <v>2</v>
      </c>
      <c r="AC536" s="1" t="s">
        <v>2797</v>
      </c>
      <c r="AD536" s="1" t="s">
        <v>2798</v>
      </c>
      <c r="AE536" s="1" t="s">
        <v>1499</v>
      </c>
      <c r="AF536" s="1" t="s">
        <v>2799</v>
      </c>
      <c r="AH536" s="1" t="s">
        <v>4048</v>
      </c>
    </row>
    <row r="537" spans="1:34">
      <c r="A537" s="1">
        <v>6350</v>
      </c>
      <c r="B537" s="1" t="s">
        <v>1553</v>
      </c>
      <c r="C537" s="2" t="str">
        <f>IF(LEN(D537)&gt;0,D537&amp;"-"&amp;IF(E537&lt;10,"0","")&amp;E537,"")</f>
        <v>NC75-01</v>
      </c>
      <c r="D537" s="2" t="s">
        <v>7417</v>
      </c>
      <c r="E537" s="88">
        <v>1</v>
      </c>
      <c r="F537" s="2">
        <v>4</v>
      </c>
      <c r="G537" s="2" t="s">
        <v>16</v>
      </c>
      <c r="H537" s="1" t="s">
        <v>829</v>
      </c>
      <c r="I537" s="1" t="s">
        <v>11</v>
      </c>
      <c r="J537" s="1" t="s">
        <v>7240</v>
      </c>
      <c r="K537" s="1" t="s">
        <v>1074</v>
      </c>
      <c r="L537" s="1" t="s">
        <v>1614</v>
      </c>
      <c r="M537" s="1"/>
      <c r="N537" s="1" t="s">
        <v>830</v>
      </c>
      <c r="O537" s="1" t="s">
        <v>370</v>
      </c>
      <c r="P537" s="1" t="s">
        <v>11</v>
      </c>
      <c r="Q537" s="1">
        <v>5920</v>
      </c>
      <c r="R537" s="1" t="s">
        <v>5247</v>
      </c>
      <c r="S537" s="1" t="s">
        <v>829</v>
      </c>
      <c r="T537" s="1" t="s">
        <v>830</v>
      </c>
      <c r="V537" s="2" t="s">
        <v>16</v>
      </c>
      <c r="W537" s="2">
        <v>5</v>
      </c>
      <c r="X537" s="27" t="s">
        <v>7064</v>
      </c>
      <c r="Y537" s="51" t="s">
        <v>3019</v>
      </c>
      <c r="Z537" s="78"/>
      <c r="AA537" s="51" t="s">
        <v>3019</v>
      </c>
      <c r="AB537" s="51" t="s">
        <v>3019</v>
      </c>
      <c r="AC537" s="78" t="s">
        <v>3019</v>
      </c>
      <c r="AD537" s="78" t="s">
        <v>3019</v>
      </c>
      <c r="AE537" s="78" t="s">
        <v>3019</v>
      </c>
      <c r="AF537" s="78" t="s">
        <v>3019</v>
      </c>
      <c r="AG537" s="51"/>
      <c r="AH537" s="78" t="s">
        <v>3019</v>
      </c>
    </row>
    <row r="538" spans="1:34">
      <c r="A538" s="1">
        <v>6360</v>
      </c>
      <c r="B538" s="1" t="s">
        <v>1553</v>
      </c>
      <c r="C538" s="2" t="str">
        <f>IF(LEN(D538)&gt;0,D538&amp;"-"&amp;IF(E538&lt;10,"0","")&amp;E538,"")</f>
        <v>NC75-02</v>
      </c>
      <c r="D538" s="2" t="s">
        <v>7417</v>
      </c>
      <c r="E538" s="88">
        <v>2</v>
      </c>
      <c r="F538" s="2">
        <v>4</v>
      </c>
      <c r="G538" s="2" t="s">
        <v>16</v>
      </c>
      <c r="H538" s="1" t="s">
        <v>2822</v>
      </c>
      <c r="I538" s="1" t="s">
        <v>11</v>
      </c>
      <c r="J538" s="1" t="s">
        <v>7240</v>
      </c>
      <c r="K538" s="1" t="s">
        <v>7107</v>
      </c>
      <c r="L538" s="1" t="s">
        <v>1590</v>
      </c>
      <c r="M538" s="1"/>
      <c r="N538" s="1" t="s">
        <v>4491</v>
      </c>
      <c r="O538" s="1" t="s">
        <v>3794</v>
      </c>
      <c r="P538" s="1" t="s">
        <v>11</v>
      </c>
      <c r="Q538" s="1">
        <v>5930</v>
      </c>
      <c r="R538" s="1" t="s">
        <v>5248</v>
      </c>
      <c r="S538" s="1" t="s">
        <v>4490</v>
      </c>
      <c r="T538" s="1" t="s">
        <v>4491</v>
      </c>
      <c r="V538" s="2" t="s">
        <v>16</v>
      </c>
      <c r="W538" s="2">
        <v>6</v>
      </c>
      <c r="X538" s="27" t="s">
        <v>6761</v>
      </c>
      <c r="Y538" s="2">
        <v>3370</v>
      </c>
      <c r="Z538" s="1" t="s">
        <v>3196</v>
      </c>
      <c r="AA538" s="2" t="s">
        <v>16</v>
      </c>
      <c r="AB538" s="2">
        <v>3</v>
      </c>
      <c r="AC538" s="1" t="s">
        <v>2821</v>
      </c>
      <c r="AD538" s="1" t="s">
        <v>2822</v>
      </c>
      <c r="AE538" s="1" t="s">
        <v>2823</v>
      </c>
      <c r="AF538" s="1" t="s">
        <v>2824</v>
      </c>
      <c r="AH538" s="1" t="s">
        <v>4051</v>
      </c>
    </row>
    <row r="539" spans="1:34">
      <c r="A539" s="1">
        <v>6370</v>
      </c>
      <c r="B539" s="1" t="s">
        <v>1553</v>
      </c>
      <c r="C539" s="2" t="str">
        <f>IF(LEN(D539)&gt;0,D539&amp;"-"&amp;IF(E539&lt;10,"0","")&amp;E539,"")</f>
        <v>NC75-03</v>
      </c>
      <c r="D539" s="2" t="s">
        <v>7417</v>
      </c>
      <c r="E539" s="88">
        <v>3</v>
      </c>
      <c r="F539" s="2">
        <v>4</v>
      </c>
      <c r="G539" s="2" t="s">
        <v>5390</v>
      </c>
      <c r="H539" s="1" t="s">
        <v>1804</v>
      </c>
      <c r="I539" s="1" t="s">
        <v>11</v>
      </c>
      <c r="J539" s="1" t="s">
        <v>7240</v>
      </c>
      <c r="K539" s="1" t="s">
        <v>7108</v>
      </c>
      <c r="L539" s="1" t="s">
        <v>1614</v>
      </c>
      <c r="M539" s="1"/>
      <c r="N539" s="1" t="s">
        <v>1815</v>
      </c>
      <c r="Q539" s="1" t="s">
        <v>3019</v>
      </c>
      <c r="Y539" s="2">
        <v>3380</v>
      </c>
      <c r="Z539" s="1" t="s">
        <v>5468</v>
      </c>
      <c r="AA539" s="2" t="s">
        <v>21</v>
      </c>
      <c r="AB539" s="2">
        <v>4</v>
      </c>
      <c r="AC539" s="1" t="s">
        <v>2826</v>
      </c>
      <c r="AD539" s="1" t="s">
        <v>1804</v>
      </c>
      <c r="AE539" s="1" t="s">
        <v>2827</v>
      </c>
      <c r="AF539" s="1" t="s">
        <v>1815</v>
      </c>
      <c r="AH539" s="1" t="s">
        <v>5000</v>
      </c>
    </row>
    <row r="540" spans="1:34">
      <c r="A540" s="1">
        <v>6380</v>
      </c>
      <c r="B540" s="1" t="s">
        <v>1553</v>
      </c>
      <c r="C540" s="2" t="str">
        <f>IF(LEN(D540)&gt;0,D540&amp;"-"&amp;IF(E540&lt;10,"0","")&amp;E540,"")</f>
        <v>NC75-04</v>
      </c>
      <c r="D540" s="2" t="s">
        <v>7417</v>
      </c>
      <c r="E540" s="88">
        <v>4</v>
      </c>
      <c r="F540" s="2">
        <v>4</v>
      </c>
      <c r="G540" s="2" t="s">
        <v>16</v>
      </c>
      <c r="H540" s="1" t="s">
        <v>2817</v>
      </c>
      <c r="I540" s="1" t="s">
        <v>11</v>
      </c>
      <c r="J540" s="1" t="s">
        <v>7240</v>
      </c>
      <c r="K540" s="1" t="s">
        <v>7217</v>
      </c>
      <c r="L540" s="1" t="s">
        <v>1590</v>
      </c>
      <c r="M540" s="1"/>
      <c r="N540" s="1" t="s">
        <v>5436</v>
      </c>
      <c r="O540" s="1" t="s">
        <v>3811</v>
      </c>
      <c r="P540" s="1" t="s">
        <v>11</v>
      </c>
      <c r="Q540" s="1">
        <v>5940</v>
      </c>
      <c r="R540" s="1" t="s">
        <v>5249</v>
      </c>
      <c r="S540" s="1" t="s">
        <v>4492</v>
      </c>
      <c r="T540" s="1" t="s">
        <v>4493</v>
      </c>
      <c r="V540" s="2" t="s">
        <v>16</v>
      </c>
      <c r="W540" s="2">
        <v>6</v>
      </c>
      <c r="X540" s="27" t="s">
        <v>6762</v>
      </c>
      <c r="Y540" s="2">
        <v>3350</v>
      </c>
      <c r="Z540" s="1" t="s">
        <v>3195</v>
      </c>
      <c r="AA540" s="2" t="s">
        <v>16</v>
      </c>
      <c r="AB540" s="2">
        <v>3</v>
      </c>
      <c r="AC540" s="1" t="s">
        <v>2816</v>
      </c>
      <c r="AD540" s="1" t="s">
        <v>2817</v>
      </c>
      <c r="AE540" s="1" t="s">
        <v>2818</v>
      </c>
      <c r="AF540" s="1" t="s">
        <v>2819</v>
      </c>
      <c r="AH540" s="1" t="s">
        <v>4050</v>
      </c>
    </row>
    <row r="541" spans="1:34">
      <c r="A541" s="1">
        <v>6390</v>
      </c>
      <c r="B541" s="1" t="s">
        <v>1553</v>
      </c>
      <c r="C541" s="2" t="str">
        <f>IF(LEN(D541)&gt;0,D541&amp;"-"&amp;IF(E541&lt;10,"0","")&amp;E541,"")</f>
        <v>NC75-05</v>
      </c>
      <c r="D541" s="2" t="s">
        <v>7417</v>
      </c>
      <c r="E541" s="88">
        <v>5</v>
      </c>
      <c r="F541" s="2">
        <v>4</v>
      </c>
      <c r="G541" s="2" t="s">
        <v>16</v>
      </c>
      <c r="H541" s="1" t="s">
        <v>2812</v>
      </c>
      <c r="I541" s="1" t="s">
        <v>11</v>
      </c>
      <c r="J541" s="1" t="s">
        <v>7240</v>
      </c>
      <c r="K541" s="1" t="s">
        <v>7218</v>
      </c>
      <c r="L541" s="1" t="s">
        <v>1590</v>
      </c>
      <c r="M541" s="1"/>
      <c r="N541" s="1" t="s">
        <v>4495</v>
      </c>
      <c r="O541" s="1" t="s">
        <v>3797</v>
      </c>
      <c r="P541" s="1" t="s">
        <v>11</v>
      </c>
      <c r="Q541" s="1">
        <v>5950</v>
      </c>
      <c r="R541" s="1" t="s">
        <v>5250</v>
      </c>
      <c r="S541" s="1" t="s">
        <v>4494</v>
      </c>
      <c r="T541" s="1" t="s">
        <v>4495</v>
      </c>
      <c r="V541" s="2" t="s">
        <v>16</v>
      </c>
      <c r="W541" s="2">
        <v>6</v>
      </c>
      <c r="X541" s="27" t="s">
        <v>6763</v>
      </c>
      <c r="Y541" s="2">
        <v>3360</v>
      </c>
      <c r="Z541" s="1" t="s">
        <v>3194</v>
      </c>
      <c r="AA541" s="2" t="s">
        <v>16</v>
      </c>
      <c r="AB541" s="2">
        <v>3</v>
      </c>
      <c r="AC541" s="1" t="s">
        <v>2811</v>
      </c>
      <c r="AD541" s="1" t="s">
        <v>2812</v>
      </c>
      <c r="AE541" s="1" t="s">
        <v>2813</v>
      </c>
      <c r="AF541" s="1" t="s">
        <v>2814</v>
      </c>
      <c r="AH541" s="1" t="s">
        <v>4049</v>
      </c>
    </row>
    <row r="542" spans="1:34">
      <c r="A542" s="1">
        <v>6400</v>
      </c>
      <c r="B542" s="1" t="s">
        <v>1553</v>
      </c>
      <c r="C542" s="2" t="str">
        <f>IF(LEN(D542)&gt;0,D542&amp;"-"&amp;IF(E542&lt;10,"0","")&amp;E542,"")</f>
        <v>NC75-06</v>
      </c>
      <c r="D542" s="2" t="s">
        <v>7417</v>
      </c>
      <c r="E542" s="88">
        <v>6</v>
      </c>
      <c r="F542" s="2">
        <v>4</v>
      </c>
      <c r="G542" s="2" t="s">
        <v>65</v>
      </c>
      <c r="H542" s="1" t="s">
        <v>4496</v>
      </c>
      <c r="I542" s="1" t="s">
        <v>11</v>
      </c>
      <c r="J542" s="1" t="s">
        <v>7240</v>
      </c>
      <c r="K542" s="1" t="s">
        <v>7219</v>
      </c>
      <c r="L542" s="1" t="s">
        <v>1614</v>
      </c>
      <c r="M542" s="1"/>
      <c r="N542" s="1" t="s">
        <v>4497</v>
      </c>
      <c r="O542" s="1" t="s">
        <v>3798</v>
      </c>
      <c r="P542" s="1" t="s">
        <v>11</v>
      </c>
      <c r="Q542" s="1">
        <v>5960</v>
      </c>
      <c r="R542" s="1" t="s">
        <v>5251</v>
      </c>
      <c r="S542" s="1" t="s">
        <v>4496</v>
      </c>
      <c r="T542" s="1" t="s">
        <v>4497</v>
      </c>
      <c r="V542" s="2" t="s">
        <v>16</v>
      </c>
      <c r="W542" s="2">
        <v>6</v>
      </c>
      <c r="X542" s="27" t="s">
        <v>7065</v>
      </c>
      <c r="Y542" s="2" t="s">
        <v>3019</v>
      </c>
      <c r="AA542" s="2" t="s">
        <v>3019</v>
      </c>
      <c r="AB542" s="2" t="s">
        <v>3019</v>
      </c>
      <c r="AC542" s="1" t="s">
        <v>3019</v>
      </c>
      <c r="AD542" s="1" t="s">
        <v>3019</v>
      </c>
      <c r="AE542" s="1" t="s">
        <v>3019</v>
      </c>
      <c r="AF542" s="1" t="s">
        <v>3019</v>
      </c>
      <c r="AH542" s="1" t="s">
        <v>3019</v>
      </c>
    </row>
    <row r="543" spans="1:34">
      <c r="A543" s="1">
        <v>6410</v>
      </c>
      <c r="B543" s="1" t="s">
        <v>1553</v>
      </c>
      <c r="C543" s="2" t="str">
        <f>IF(LEN(D543)&gt;0,D543&amp;"-"&amp;IF(E543&lt;10,"0","")&amp;E543,"")</f>
        <v>NC75-07</v>
      </c>
      <c r="D543" s="2" t="s">
        <v>7417</v>
      </c>
      <c r="E543" s="88">
        <v>7</v>
      </c>
      <c r="F543" s="2">
        <v>4</v>
      </c>
      <c r="G543" s="2" t="s">
        <v>16</v>
      </c>
      <c r="H543" s="1" t="s">
        <v>831</v>
      </c>
      <c r="I543" s="1" t="s">
        <v>11</v>
      </c>
      <c r="J543" s="1" t="s">
        <v>7240</v>
      </c>
      <c r="K543" s="1" t="s">
        <v>7084</v>
      </c>
      <c r="L543" s="1" t="s">
        <v>1653</v>
      </c>
      <c r="M543" s="1"/>
      <c r="N543" s="1" t="s">
        <v>832</v>
      </c>
      <c r="O543" s="1" t="s">
        <v>372</v>
      </c>
      <c r="P543" s="1" t="s">
        <v>11</v>
      </c>
      <c r="Q543" s="1">
        <v>5970</v>
      </c>
      <c r="R543" s="1" t="s">
        <v>5252</v>
      </c>
      <c r="S543" s="1" t="s">
        <v>831</v>
      </c>
      <c r="T543" s="1" t="s">
        <v>832</v>
      </c>
      <c r="V543" s="2" t="s">
        <v>16</v>
      </c>
      <c r="W543" s="2">
        <v>6</v>
      </c>
      <c r="X543" s="27" t="s">
        <v>6764</v>
      </c>
      <c r="Y543" s="2">
        <v>3340</v>
      </c>
      <c r="Z543" s="1" t="s">
        <v>1502</v>
      </c>
      <c r="AA543" s="2" t="s">
        <v>21</v>
      </c>
      <c r="AB543" s="2">
        <v>3</v>
      </c>
      <c r="AC543" s="1" t="s">
        <v>2803</v>
      </c>
      <c r="AD543" s="1" t="s">
        <v>831</v>
      </c>
      <c r="AE543" s="1" t="s">
        <v>1503</v>
      </c>
      <c r="AF543" s="1" t="s">
        <v>2804</v>
      </c>
      <c r="AH543" s="1" t="s">
        <v>4054</v>
      </c>
    </row>
    <row r="544" spans="1:34">
      <c r="A544" s="1">
        <v>6420</v>
      </c>
      <c r="B544" s="1" t="s">
        <v>1553</v>
      </c>
      <c r="C544" s="2" t="str">
        <f>IF(LEN(D544)&gt;0,D544&amp;"-"&amp;IF(E544&lt;10,"0","")&amp;E544,"")</f>
        <v>NC75-08</v>
      </c>
      <c r="D544" s="2" t="s">
        <v>7417</v>
      </c>
      <c r="E544" s="88">
        <v>8</v>
      </c>
      <c r="F544" s="2">
        <v>4</v>
      </c>
      <c r="G544" s="2" t="s">
        <v>21</v>
      </c>
      <c r="H544" s="1" t="s">
        <v>833</v>
      </c>
      <c r="I544" s="1" t="s">
        <v>11</v>
      </c>
      <c r="J544" s="1" t="s">
        <v>7240</v>
      </c>
      <c r="K544" s="1" t="s">
        <v>7104</v>
      </c>
      <c r="L544" s="1" t="s">
        <v>1653</v>
      </c>
      <c r="M544" s="1"/>
      <c r="N544" s="1" t="s">
        <v>834</v>
      </c>
      <c r="O544" s="1" t="s">
        <v>373</v>
      </c>
      <c r="P544" s="1" t="s">
        <v>11</v>
      </c>
      <c r="Q544" s="1">
        <v>5980</v>
      </c>
      <c r="R544" s="1" t="s">
        <v>5253</v>
      </c>
      <c r="S544" s="1" t="s">
        <v>833</v>
      </c>
      <c r="T544" s="1" t="s">
        <v>834</v>
      </c>
      <c r="V544" s="2" t="s">
        <v>21</v>
      </c>
      <c r="W544" s="2">
        <v>6</v>
      </c>
      <c r="X544" s="27" t="s">
        <v>6765</v>
      </c>
      <c r="Y544" s="2">
        <v>3330</v>
      </c>
      <c r="Z544" s="1" t="s">
        <v>1505</v>
      </c>
      <c r="AA544" s="2" t="s">
        <v>16</v>
      </c>
      <c r="AB544" s="2">
        <v>3</v>
      </c>
      <c r="AC544" s="1" t="s">
        <v>2807</v>
      </c>
      <c r="AD544" s="1" t="s">
        <v>833</v>
      </c>
      <c r="AE544" s="1" t="s">
        <v>1506</v>
      </c>
      <c r="AF544" s="1" t="s">
        <v>2808</v>
      </c>
      <c r="AH544" s="1" t="s">
        <v>4055</v>
      </c>
    </row>
    <row r="545" spans="1:34">
      <c r="A545" s="1">
        <v>6430</v>
      </c>
      <c r="B545" s="1" t="s">
        <v>1553</v>
      </c>
      <c r="C545" s="2" t="str">
        <f>IF(LEN(D545)&gt;0,D545&amp;"-"&amp;IF(E545&lt;10,"0","")&amp;E545,"")</f>
        <v>NC75-09</v>
      </c>
      <c r="D545" s="2" t="s">
        <v>7417</v>
      </c>
      <c r="E545" s="88">
        <v>9</v>
      </c>
      <c r="F545" s="2">
        <v>4</v>
      </c>
      <c r="G545" s="2" t="s">
        <v>16</v>
      </c>
      <c r="H545" s="1" t="s">
        <v>836</v>
      </c>
      <c r="I545" s="1" t="s">
        <v>11</v>
      </c>
      <c r="J545" s="1" t="s">
        <v>7240</v>
      </c>
      <c r="K545" s="1" t="s">
        <v>7085</v>
      </c>
      <c r="L545" s="1" t="s">
        <v>1614</v>
      </c>
      <c r="M545" s="1"/>
      <c r="N545" s="1" t="s">
        <v>4499</v>
      </c>
      <c r="O545" s="1" t="s">
        <v>835</v>
      </c>
      <c r="P545" s="1" t="s">
        <v>11</v>
      </c>
      <c r="Q545" s="1">
        <v>5990</v>
      </c>
      <c r="R545" s="1" t="s">
        <v>5254</v>
      </c>
      <c r="S545" s="1" t="s">
        <v>836</v>
      </c>
      <c r="T545" s="1" t="s">
        <v>4499</v>
      </c>
      <c r="V545" s="2" t="s">
        <v>16</v>
      </c>
      <c r="W545" s="2">
        <v>6</v>
      </c>
      <c r="X545" s="27" t="s">
        <v>7066</v>
      </c>
      <c r="Y545" s="2" t="s">
        <v>3019</v>
      </c>
      <c r="AA545" s="2" t="s">
        <v>3019</v>
      </c>
      <c r="AB545" s="2" t="s">
        <v>3019</v>
      </c>
      <c r="AC545" s="1" t="s">
        <v>3019</v>
      </c>
      <c r="AD545" s="1" t="s">
        <v>3019</v>
      </c>
      <c r="AE545" s="1" t="s">
        <v>3019</v>
      </c>
      <c r="AF545" s="1" t="s">
        <v>3019</v>
      </c>
      <c r="AH545" s="1" t="s">
        <v>3019</v>
      </c>
    </row>
    <row r="546" spans="1:34">
      <c r="A546" s="1">
        <v>6440</v>
      </c>
      <c r="B546" s="1" t="s">
        <v>1553</v>
      </c>
      <c r="C546" s="2" t="str">
        <f>IF(LEN(D546)&gt;0,D546&amp;"-"&amp;IF(E546&lt;10,"0","")&amp;E546,"")</f>
        <v>NC75-10</v>
      </c>
      <c r="D546" s="2" t="s">
        <v>7417</v>
      </c>
      <c r="E546" s="88">
        <v>10</v>
      </c>
      <c r="F546" s="2">
        <v>4</v>
      </c>
      <c r="G546" s="2" t="s">
        <v>65</v>
      </c>
      <c r="H546" s="1" t="s">
        <v>2830</v>
      </c>
      <c r="I546" s="1" t="s">
        <v>11</v>
      </c>
      <c r="J546" s="1" t="s">
        <v>7240</v>
      </c>
      <c r="K546" s="1" t="s">
        <v>7220</v>
      </c>
      <c r="L546" s="1" t="s">
        <v>1614</v>
      </c>
      <c r="M546" s="1"/>
      <c r="N546" s="1" t="s">
        <v>3815</v>
      </c>
      <c r="O546" s="1" t="s">
        <v>3800</v>
      </c>
      <c r="P546" s="1" t="s">
        <v>11</v>
      </c>
      <c r="Q546" s="1">
        <v>6000</v>
      </c>
      <c r="R546" s="1" t="s">
        <v>5255</v>
      </c>
      <c r="S546" s="1" t="s">
        <v>3814</v>
      </c>
      <c r="T546" s="1" t="s">
        <v>3815</v>
      </c>
      <c r="V546" s="2" t="s">
        <v>16</v>
      </c>
      <c r="W546" s="2">
        <v>6</v>
      </c>
      <c r="X546" s="27" t="s">
        <v>7067</v>
      </c>
      <c r="Y546" s="2" t="s">
        <v>3019</v>
      </c>
      <c r="AA546" s="2" t="s">
        <v>3019</v>
      </c>
      <c r="AB546" s="2" t="s">
        <v>3019</v>
      </c>
      <c r="AC546" s="1" t="s">
        <v>3019</v>
      </c>
      <c r="AD546" s="1" t="s">
        <v>3019</v>
      </c>
      <c r="AE546" s="1" t="s">
        <v>3019</v>
      </c>
      <c r="AF546" s="1" t="s">
        <v>3019</v>
      </c>
      <c r="AH546" s="1" t="s">
        <v>3019</v>
      </c>
    </row>
    <row r="547" spans="1:34">
      <c r="A547" s="1">
        <v>6450</v>
      </c>
      <c r="B547" s="1" t="s">
        <v>1553</v>
      </c>
      <c r="C547" s="2" t="str">
        <f>IF(LEN(D547)&gt;0,D547&amp;"-"&amp;IF(E547&lt;10,"0","")&amp;E547,"")</f>
        <v>NC75-11</v>
      </c>
      <c r="D547" s="2" t="s">
        <v>7417</v>
      </c>
      <c r="E547" s="88">
        <v>11</v>
      </c>
      <c r="F547" s="2">
        <v>4</v>
      </c>
      <c r="G547" s="2" t="s">
        <v>16</v>
      </c>
      <c r="H547" s="1" t="s">
        <v>2850</v>
      </c>
      <c r="I547" s="1" t="s">
        <v>11</v>
      </c>
      <c r="J547" s="1" t="s">
        <v>7240</v>
      </c>
      <c r="K547" s="1" t="s">
        <v>7123</v>
      </c>
      <c r="L547" s="1" t="s">
        <v>1614</v>
      </c>
      <c r="M547" s="1"/>
      <c r="N547" s="1" t="s">
        <v>4513</v>
      </c>
      <c r="O547" s="1" t="s">
        <v>4511</v>
      </c>
      <c r="P547" s="1" t="s">
        <v>11</v>
      </c>
      <c r="Q547" s="1">
        <v>6010</v>
      </c>
      <c r="R547" s="1" t="s">
        <v>5256</v>
      </c>
      <c r="S547" s="1" t="s">
        <v>4512</v>
      </c>
      <c r="T547" s="1" t="s">
        <v>4513</v>
      </c>
      <c r="V547" s="2" t="s">
        <v>16</v>
      </c>
      <c r="W547" s="2">
        <v>7</v>
      </c>
      <c r="X547" s="27" t="s">
        <v>6766</v>
      </c>
      <c r="Y547" s="2">
        <v>3390</v>
      </c>
      <c r="Z547" s="1" t="s">
        <v>3198</v>
      </c>
      <c r="AA547" s="2" t="s">
        <v>16</v>
      </c>
      <c r="AB547" s="2">
        <v>3</v>
      </c>
      <c r="AC547" s="1" t="s">
        <v>2849</v>
      </c>
      <c r="AD547" s="1" t="s">
        <v>2850</v>
      </c>
      <c r="AE547" s="1" t="s">
        <v>2851</v>
      </c>
      <c r="AF547" s="1" t="s">
        <v>2852</v>
      </c>
      <c r="AH547" s="1" t="s">
        <v>4053</v>
      </c>
    </row>
    <row r="548" spans="1:34">
      <c r="A548" s="1">
        <v>6460</v>
      </c>
      <c r="B548" s="1" t="s">
        <v>1553</v>
      </c>
      <c r="C548" s="2" t="str">
        <f>IF(LEN(D548)&gt;0,D548&amp;"-"&amp;IF(E548&lt;10,"0","")&amp;E548,"")</f>
        <v>NC75-12</v>
      </c>
      <c r="D548" s="2" t="s">
        <v>7417</v>
      </c>
      <c r="E548" s="88">
        <v>12</v>
      </c>
      <c r="F548" s="2">
        <v>4</v>
      </c>
      <c r="G548" s="2" t="s">
        <v>65</v>
      </c>
      <c r="H548" s="1" t="s">
        <v>2830</v>
      </c>
      <c r="I548" s="1" t="s">
        <v>11</v>
      </c>
      <c r="J548" s="1" t="s">
        <v>7240</v>
      </c>
      <c r="K548" s="1" t="s">
        <v>7221</v>
      </c>
      <c r="L548" s="1" t="s">
        <v>1590</v>
      </c>
      <c r="M548" s="1"/>
      <c r="N548" s="1" t="s">
        <v>2832</v>
      </c>
      <c r="Q548" s="1" t="s">
        <v>3019</v>
      </c>
      <c r="Y548" s="2">
        <v>3400</v>
      </c>
      <c r="Z548" s="1" t="s">
        <v>3197</v>
      </c>
      <c r="AA548" s="2" t="s">
        <v>65</v>
      </c>
      <c r="AB548" s="2">
        <v>3</v>
      </c>
      <c r="AC548" s="1" t="s">
        <v>2829</v>
      </c>
      <c r="AD548" s="1" t="s">
        <v>2830</v>
      </c>
      <c r="AE548" s="1" t="s">
        <v>2831</v>
      </c>
      <c r="AF548" s="1" t="s">
        <v>2832</v>
      </c>
      <c r="AH548" s="1" t="s">
        <v>4052</v>
      </c>
    </row>
    <row r="549" spans="1:34">
      <c r="A549" s="1">
        <v>6470</v>
      </c>
      <c r="B549" s="1" t="s">
        <v>1553</v>
      </c>
      <c r="C549" s="2" t="str">
        <f>IF(LEN(D549)&gt;0,D549&amp;"-"&amp;IF(E549&lt;10,"0","")&amp;E549,"")</f>
        <v>NC75-13</v>
      </c>
      <c r="D549" s="2" t="s">
        <v>7417</v>
      </c>
      <c r="E549" s="88">
        <v>13</v>
      </c>
      <c r="F549" s="2">
        <v>4</v>
      </c>
      <c r="G549" s="2" t="s">
        <v>21</v>
      </c>
      <c r="H549" s="1" t="s">
        <v>1804</v>
      </c>
      <c r="I549" s="1" t="s">
        <v>11</v>
      </c>
      <c r="J549" s="1" t="s">
        <v>7240</v>
      </c>
      <c r="K549" s="1" t="s">
        <v>7222</v>
      </c>
      <c r="L549" s="1" t="s">
        <v>1614</v>
      </c>
      <c r="M549" s="1"/>
      <c r="N549" s="1" t="s">
        <v>2838</v>
      </c>
      <c r="Q549" s="1" t="s">
        <v>3019</v>
      </c>
      <c r="Y549" s="2">
        <v>3410</v>
      </c>
      <c r="Z549" s="1" t="s">
        <v>3850</v>
      </c>
      <c r="AA549" s="2" t="s">
        <v>21</v>
      </c>
      <c r="AB549" s="2">
        <v>4</v>
      </c>
      <c r="AC549" s="1" t="s">
        <v>2836</v>
      </c>
      <c r="AD549" s="1" t="s">
        <v>1804</v>
      </c>
      <c r="AE549" s="1" t="s">
        <v>2837</v>
      </c>
      <c r="AF549" s="1" t="s">
        <v>2838</v>
      </c>
      <c r="AH549" s="1" t="s">
        <v>5001</v>
      </c>
    </row>
    <row r="550" spans="1:34">
      <c r="A550" s="1">
        <v>6480</v>
      </c>
      <c r="B550" s="1" t="s">
        <v>1553</v>
      </c>
      <c r="C550" s="2" t="str">
        <f>IF(LEN(D550)&gt;0,D550&amp;"-"&amp;IF(E550&lt;10,"0","")&amp;E550,"")</f>
        <v>NC75-14</v>
      </c>
      <c r="D550" s="2" t="s">
        <v>7417</v>
      </c>
      <c r="E550" s="88">
        <v>14</v>
      </c>
      <c r="F550" s="2">
        <v>4</v>
      </c>
      <c r="G550" s="2" t="s">
        <v>16</v>
      </c>
      <c r="H550" s="1" t="s">
        <v>2844</v>
      </c>
      <c r="I550" s="1" t="s">
        <v>11</v>
      </c>
      <c r="J550" s="1" t="s">
        <v>7240</v>
      </c>
      <c r="K550" s="1" t="s">
        <v>7223</v>
      </c>
      <c r="L550" s="1" t="s">
        <v>1614</v>
      </c>
      <c r="M550" s="1"/>
      <c r="N550" s="1" t="s">
        <v>2846</v>
      </c>
      <c r="Q550" s="1" t="s">
        <v>3019</v>
      </c>
      <c r="Y550" s="2">
        <v>3420</v>
      </c>
      <c r="Z550" s="1" t="s">
        <v>3851</v>
      </c>
      <c r="AA550" s="2" t="s">
        <v>16</v>
      </c>
      <c r="AB550" s="2">
        <v>4</v>
      </c>
      <c r="AC550" s="1" t="s">
        <v>2843</v>
      </c>
      <c r="AD550" s="1" t="s">
        <v>2844</v>
      </c>
      <c r="AE550" s="1" t="s">
        <v>2845</v>
      </c>
      <c r="AF550" s="1" t="s">
        <v>2846</v>
      </c>
      <c r="AH550" s="1" t="s">
        <v>5002</v>
      </c>
    </row>
    <row r="551" spans="1:34">
      <c r="A551" s="1">
        <v>6490</v>
      </c>
      <c r="B551" s="1" t="s">
        <v>1553</v>
      </c>
      <c r="C551" s="2" t="str">
        <f>IF(LEN(D551)&gt;0,D551&amp;"-"&amp;IF(E551&lt;10,"0","")&amp;E551,"")</f>
        <v>NC61-NC76</v>
      </c>
      <c r="D551" s="2" t="s">
        <v>7390</v>
      </c>
      <c r="E551" s="88" t="s">
        <v>7418</v>
      </c>
      <c r="F551" s="2">
        <v>3</v>
      </c>
      <c r="G551" s="2" t="s">
        <v>21</v>
      </c>
      <c r="H551" s="1" t="s">
        <v>787</v>
      </c>
      <c r="I551" s="1" t="s">
        <v>19</v>
      </c>
      <c r="J551" s="1" t="s">
        <v>7232</v>
      </c>
      <c r="K551" s="1" t="s">
        <v>7224</v>
      </c>
      <c r="L551" s="1" t="s">
        <v>5780</v>
      </c>
      <c r="M551" s="1" t="s">
        <v>7239</v>
      </c>
      <c r="N551" s="1" t="s">
        <v>5114</v>
      </c>
      <c r="O551" s="1" t="s">
        <v>340</v>
      </c>
      <c r="P551" s="1" t="s">
        <v>19</v>
      </c>
      <c r="Q551" s="1">
        <v>5370</v>
      </c>
      <c r="R551" s="1" t="s">
        <v>5307</v>
      </c>
      <c r="S551" s="1" t="s">
        <v>780</v>
      </c>
      <c r="T551" s="1" t="s">
        <v>782</v>
      </c>
      <c r="V551" s="2" t="s">
        <v>21</v>
      </c>
      <c r="W551" s="2">
        <v>6</v>
      </c>
      <c r="X551" s="27" t="s">
        <v>6767</v>
      </c>
      <c r="Y551" s="2">
        <v>3500</v>
      </c>
      <c r="Z551" s="1" t="s">
        <v>1452</v>
      </c>
      <c r="AA551" s="2" t="s">
        <v>21</v>
      </c>
      <c r="AB551" s="2">
        <v>2</v>
      </c>
      <c r="AC551" s="1" t="s">
        <v>2728</v>
      </c>
      <c r="AD551" s="1" t="s">
        <v>2729</v>
      </c>
      <c r="AE551" s="1" t="s">
        <v>1453</v>
      </c>
      <c r="AF551" s="1" t="s">
        <v>2730</v>
      </c>
      <c r="AH551" s="1" t="s">
        <v>4022</v>
      </c>
    </row>
    <row r="552" spans="1:34">
      <c r="A552" s="1">
        <v>6500</v>
      </c>
      <c r="B552" s="1" t="s">
        <v>1553</v>
      </c>
      <c r="C552" s="2" t="str">
        <f>IF(LEN(D552)&gt;0,D552&amp;"-"&amp;IF(E552&lt;10,"0","")&amp;E552,"")</f>
        <v>NC76-01</v>
      </c>
      <c r="D552" s="2" t="s">
        <v>7418</v>
      </c>
      <c r="E552" s="88">
        <v>1</v>
      </c>
      <c r="F552" s="2">
        <v>4</v>
      </c>
      <c r="G552" s="2" t="s">
        <v>16</v>
      </c>
      <c r="H552" s="1" t="s">
        <v>784</v>
      </c>
      <c r="I552" s="1" t="s">
        <v>11</v>
      </c>
      <c r="J552" s="1" t="s">
        <v>7239</v>
      </c>
      <c r="K552" s="1" t="s">
        <v>7085</v>
      </c>
      <c r="L552" s="1" t="s">
        <v>1614</v>
      </c>
      <c r="M552" s="1"/>
      <c r="N552" s="1" t="s">
        <v>785</v>
      </c>
      <c r="O552" s="1" t="s">
        <v>783</v>
      </c>
      <c r="P552" s="1" t="s">
        <v>11</v>
      </c>
      <c r="Q552" s="1">
        <v>5380</v>
      </c>
      <c r="R552" s="1" t="s">
        <v>5308</v>
      </c>
      <c r="S552" s="1" t="s">
        <v>784</v>
      </c>
      <c r="T552" s="1" t="s">
        <v>785</v>
      </c>
      <c r="V552" s="2" t="s">
        <v>16</v>
      </c>
      <c r="W552" s="2">
        <v>7</v>
      </c>
      <c r="X552" s="27" t="s">
        <v>7068</v>
      </c>
      <c r="Y552" s="2" t="s">
        <v>3019</v>
      </c>
      <c r="AA552" s="2" t="s">
        <v>3019</v>
      </c>
      <c r="AB552" s="2" t="s">
        <v>3019</v>
      </c>
      <c r="AC552" s="1" t="s">
        <v>3019</v>
      </c>
      <c r="AD552" s="1" t="s">
        <v>3019</v>
      </c>
      <c r="AE552" s="1" t="s">
        <v>3019</v>
      </c>
      <c r="AF552" s="1" t="s">
        <v>3019</v>
      </c>
      <c r="AH552" s="1" t="s">
        <v>3019</v>
      </c>
    </row>
    <row r="553" spans="1:34">
      <c r="A553" s="1">
        <v>6510</v>
      </c>
      <c r="B553" s="1" t="s">
        <v>1553</v>
      </c>
      <c r="C553" s="2" t="str">
        <f>IF(LEN(D553)&gt;0,D553&amp;"-"&amp;IF(E553&lt;10,"0","")&amp;E553,"")</f>
        <v>NC76-02</v>
      </c>
      <c r="D553" s="2" t="s">
        <v>7418</v>
      </c>
      <c r="E553" s="88">
        <v>2</v>
      </c>
      <c r="F553" s="2">
        <v>4</v>
      </c>
      <c r="G553" s="2" t="s">
        <v>21</v>
      </c>
      <c r="H553" s="1" t="s">
        <v>2735</v>
      </c>
      <c r="I553" s="1" t="s">
        <v>11</v>
      </c>
      <c r="J553" s="1" t="s">
        <v>7239</v>
      </c>
      <c r="K553" s="1" t="s">
        <v>7225</v>
      </c>
      <c r="L553" s="1" t="s">
        <v>2736</v>
      </c>
      <c r="M553" s="1"/>
      <c r="N553" s="1" t="s">
        <v>5500</v>
      </c>
      <c r="O553" s="1" t="s">
        <v>342</v>
      </c>
      <c r="P553" s="1" t="s">
        <v>11</v>
      </c>
      <c r="Q553" s="1">
        <v>5390</v>
      </c>
      <c r="R553" s="1" t="s">
        <v>5309</v>
      </c>
      <c r="S553" s="1" t="s">
        <v>787</v>
      </c>
      <c r="T553" s="1" t="s">
        <v>4463</v>
      </c>
      <c r="V553" s="2" t="s">
        <v>21</v>
      </c>
      <c r="W553" s="2">
        <v>7</v>
      </c>
      <c r="X553" s="27" t="s">
        <v>6768</v>
      </c>
      <c r="Y553" s="2">
        <v>3510</v>
      </c>
      <c r="Z553" s="1" t="s">
        <v>1454</v>
      </c>
      <c r="AA553" s="2" t="s">
        <v>21</v>
      </c>
      <c r="AB553" s="2">
        <v>3</v>
      </c>
      <c r="AC553" s="1" t="s">
        <v>2734</v>
      </c>
      <c r="AD553" s="1" t="s">
        <v>2735</v>
      </c>
      <c r="AE553" s="1" t="s">
        <v>2737</v>
      </c>
      <c r="AF553" s="1" t="s">
        <v>2738</v>
      </c>
      <c r="AH553" s="1" t="s">
        <v>4023</v>
      </c>
    </row>
    <row r="554" spans="1:34">
      <c r="A554" s="1">
        <v>6520</v>
      </c>
      <c r="B554" s="1" t="s">
        <v>1553</v>
      </c>
      <c r="C554" s="2" t="str">
        <f>IF(LEN(D554)&gt;0,D554&amp;"-"&amp;IF(E554&lt;10,"0","")&amp;E554,"")</f>
        <v>NC76-03</v>
      </c>
      <c r="D554" s="2" t="s">
        <v>7418</v>
      </c>
      <c r="E554" s="88">
        <v>3</v>
      </c>
      <c r="F554" s="2">
        <v>4</v>
      </c>
      <c r="G554" s="2" t="s">
        <v>16</v>
      </c>
      <c r="H554" s="1" t="s">
        <v>7069</v>
      </c>
      <c r="I554" s="1" t="s">
        <v>11</v>
      </c>
      <c r="J554" s="1" t="s">
        <v>7239</v>
      </c>
      <c r="K554" s="1" t="s">
        <v>7226</v>
      </c>
      <c r="L554" s="1" t="s">
        <v>2736</v>
      </c>
      <c r="M554" s="1"/>
      <c r="Q554" s="1" t="s">
        <v>3019</v>
      </c>
      <c r="R554" s="1" t="s">
        <v>3019</v>
      </c>
      <c r="W554" s="2" t="s">
        <v>3019</v>
      </c>
      <c r="Y554" s="2" t="s">
        <v>3019</v>
      </c>
      <c r="AA554" s="2" t="s">
        <v>3019</v>
      </c>
      <c r="AB554" s="2" t="s">
        <v>3019</v>
      </c>
      <c r="AC554" s="1" t="s">
        <v>3019</v>
      </c>
      <c r="AD554" s="1" t="s">
        <v>3019</v>
      </c>
      <c r="AE554" s="1" t="s">
        <v>3019</v>
      </c>
      <c r="AF554" s="1" t="s">
        <v>3019</v>
      </c>
      <c r="AH554" s="1" t="s">
        <v>3019</v>
      </c>
    </row>
    <row r="555" spans="1:34">
      <c r="A555" s="1">
        <v>6530</v>
      </c>
      <c r="B555" s="1" t="s">
        <v>1553</v>
      </c>
      <c r="C555" s="2" t="str">
        <f>IF(LEN(D555)&gt;0,D555&amp;"-"&amp;IF(E555&lt;10,"0","")&amp;E555,"")</f>
        <v>NC76-04</v>
      </c>
      <c r="D555" s="2" t="s">
        <v>7418</v>
      </c>
      <c r="E555" s="88">
        <v>4</v>
      </c>
      <c r="F555" s="2">
        <v>4</v>
      </c>
      <c r="G555" s="2" t="s">
        <v>16</v>
      </c>
      <c r="H555" s="1" t="s">
        <v>2744</v>
      </c>
      <c r="I555" s="1" t="s">
        <v>11</v>
      </c>
      <c r="J555" s="1" t="s">
        <v>7239</v>
      </c>
      <c r="K555" s="1" t="s">
        <v>7227</v>
      </c>
      <c r="L555" s="1" t="s">
        <v>2736</v>
      </c>
      <c r="M555" s="1"/>
      <c r="Q555" s="1" t="s">
        <v>3019</v>
      </c>
      <c r="R555" s="1" t="s">
        <v>3019</v>
      </c>
      <c r="W555" s="2" t="s">
        <v>3019</v>
      </c>
      <c r="Y555" s="2">
        <v>3550</v>
      </c>
      <c r="Z555" s="6" t="s">
        <v>2742</v>
      </c>
      <c r="AA555" s="2" t="s">
        <v>16</v>
      </c>
      <c r="AB555" s="2">
        <v>3</v>
      </c>
      <c r="AC555" s="1" t="s">
        <v>2743</v>
      </c>
      <c r="AD555" s="1" t="s">
        <v>2744</v>
      </c>
      <c r="AE555" s="1" t="s">
        <v>2745</v>
      </c>
      <c r="AF555" s="1" t="s">
        <v>2746</v>
      </c>
      <c r="AH555" s="1" t="s">
        <v>4024</v>
      </c>
    </row>
    <row r="556" spans="1:34">
      <c r="A556" s="1">
        <v>6540</v>
      </c>
      <c r="B556" s="1" t="s">
        <v>1553</v>
      </c>
      <c r="C556" s="2" t="str">
        <f>IF(LEN(D556)&gt;0,D556&amp;"-"&amp;IF(E556&lt;10,"0","")&amp;E556,"")</f>
        <v>NC76-05</v>
      </c>
      <c r="D556" s="2" t="s">
        <v>7418</v>
      </c>
      <c r="E556" s="88">
        <v>5</v>
      </c>
      <c r="F556" s="2">
        <v>4</v>
      </c>
      <c r="G556" s="2" t="s">
        <v>16</v>
      </c>
      <c r="H556" s="1" t="s">
        <v>6324</v>
      </c>
      <c r="I556" s="1" t="s">
        <v>11</v>
      </c>
      <c r="J556" s="1" t="s">
        <v>7239</v>
      </c>
      <c r="K556" s="1" t="s">
        <v>7190</v>
      </c>
      <c r="L556" s="1" t="s">
        <v>5524</v>
      </c>
      <c r="M556" s="1"/>
      <c r="Q556" s="1" t="s">
        <v>3019</v>
      </c>
      <c r="Y556" s="2">
        <v>3540</v>
      </c>
      <c r="Z556" s="6"/>
      <c r="AA556" s="2" t="s">
        <v>21</v>
      </c>
      <c r="AB556" s="2">
        <v>3</v>
      </c>
      <c r="AG556" s="52" t="s">
        <v>5753</v>
      </c>
      <c r="AH556" s="1" t="s">
        <v>5755</v>
      </c>
    </row>
    <row r="557" spans="1:34">
      <c r="A557" s="1">
        <v>6550</v>
      </c>
      <c r="B557" s="1" t="s">
        <v>1553</v>
      </c>
      <c r="C557" s="2" t="str">
        <f>IF(LEN(D557)&gt;0,D557&amp;"-"&amp;IF(E557&lt;10,"0","")&amp;E557,"")</f>
        <v>NC76-06</v>
      </c>
      <c r="D557" s="2" t="s">
        <v>7418</v>
      </c>
      <c r="E557" s="88">
        <v>6</v>
      </c>
      <c r="F557" s="2">
        <v>4</v>
      </c>
      <c r="G557" s="2" t="s">
        <v>16</v>
      </c>
      <c r="H557" s="1" t="s">
        <v>2750</v>
      </c>
      <c r="I557" s="1" t="s">
        <v>11</v>
      </c>
      <c r="J557" s="1" t="s">
        <v>7239</v>
      </c>
      <c r="K557" s="1" t="s">
        <v>7228</v>
      </c>
      <c r="L557" s="1" t="s">
        <v>2736</v>
      </c>
      <c r="M557" s="1"/>
      <c r="Q557" s="1" t="s">
        <v>3019</v>
      </c>
      <c r="R557" s="1" t="s">
        <v>3019</v>
      </c>
      <c r="W557" s="2" t="s">
        <v>3019</v>
      </c>
      <c r="Y557" s="2">
        <v>3560</v>
      </c>
      <c r="Z557" s="6" t="s">
        <v>2748</v>
      </c>
      <c r="AA557" s="2" t="s">
        <v>16</v>
      </c>
      <c r="AB557" s="2">
        <v>3</v>
      </c>
      <c r="AC557" s="1" t="s">
        <v>2749</v>
      </c>
      <c r="AD557" s="1" t="s">
        <v>2750</v>
      </c>
      <c r="AE557" s="1" t="s">
        <v>2751</v>
      </c>
      <c r="AF557" s="1" t="s">
        <v>2752</v>
      </c>
      <c r="AH557" s="1" t="s">
        <v>4025</v>
      </c>
    </row>
    <row r="558" spans="1:34">
      <c r="A558" s="1">
        <v>6560</v>
      </c>
      <c r="B558" s="1" t="s">
        <v>1553</v>
      </c>
      <c r="C558" s="2" t="str">
        <f>IF(LEN(D558)&gt;0,D558&amp;"-"&amp;IF(E558&lt;10,"0","")&amp;E558,"")</f>
        <v>NC76-07</v>
      </c>
      <c r="D558" s="2" t="s">
        <v>7418</v>
      </c>
      <c r="E558" s="88">
        <v>7</v>
      </c>
      <c r="F558" s="2">
        <v>4</v>
      </c>
      <c r="G558" s="2" t="s">
        <v>16</v>
      </c>
      <c r="H558" s="1" t="s">
        <v>789</v>
      </c>
      <c r="I558" s="1" t="s">
        <v>11</v>
      </c>
      <c r="J558" s="1" t="s">
        <v>7239</v>
      </c>
      <c r="K558" s="1" t="s">
        <v>7229</v>
      </c>
      <c r="L558" s="1" t="s">
        <v>2619</v>
      </c>
      <c r="M558" s="1"/>
      <c r="N558" s="1" t="s">
        <v>4464</v>
      </c>
      <c r="O558" s="1" t="s">
        <v>343</v>
      </c>
      <c r="P558" s="1" t="s">
        <v>11</v>
      </c>
      <c r="Q558" s="1">
        <v>5400</v>
      </c>
      <c r="R558" s="1" t="s">
        <v>5310</v>
      </c>
      <c r="S558" s="1" t="s">
        <v>789</v>
      </c>
      <c r="T558" s="1" t="s">
        <v>4464</v>
      </c>
      <c r="V558" s="2" t="s">
        <v>16</v>
      </c>
      <c r="W558" s="2">
        <v>7</v>
      </c>
      <c r="X558" s="27" t="s">
        <v>6769</v>
      </c>
      <c r="Y558" s="2">
        <v>3520</v>
      </c>
      <c r="Z558" s="1" t="s">
        <v>1456</v>
      </c>
      <c r="AA558" s="2" t="s">
        <v>16</v>
      </c>
      <c r="AB558" s="2">
        <v>3</v>
      </c>
      <c r="AC558" s="1" t="s">
        <v>2754</v>
      </c>
      <c r="AD558" s="1" t="s">
        <v>2755</v>
      </c>
      <c r="AE558" s="1" t="s">
        <v>1457</v>
      </c>
      <c r="AF558" s="1" t="s">
        <v>2756</v>
      </c>
      <c r="AH558" s="1" t="s">
        <v>4026</v>
      </c>
    </row>
    <row r="559" spans="1:34">
      <c r="A559" s="1">
        <v>6570</v>
      </c>
      <c r="B559" s="1" t="s">
        <v>1553</v>
      </c>
      <c r="C559" s="2" t="str">
        <f>IF(LEN(D559)&gt;0,D559&amp;"-"&amp;IF(E559&lt;10,"0","")&amp;E559,"")</f>
        <v>NC76-08</v>
      </c>
      <c r="D559" s="2" t="s">
        <v>7418</v>
      </c>
      <c r="E559" s="88">
        <v>8</v>
      </c>
      <c r="F559" s="2">
        <v>4</v>
      </c>
      <c r="G559" s="2" t="s">
        <v>16</v>
      </c>
      <c r="H559" s="1" t="s">
        <v>1557</v>
      </c>
      <c r="I559" s="1" t="s">
        <v>11</v>
      </c>
      <c r="J559" s="1" t="s">
        <v>7239</v>
      </c>
      <c r="K559" s="1" t="s">
        <v>7214</v>
      </c>
      <c r="L559" s="1" t="s">
        <v>1614</v>
      </c>
      <c r="M559" s="1"/>
      <c r="N559" s="1" t="s">
        <v>1558</v>
      </c>
      <c r="Q559" s="1">
        <v>5410</v>
      </c>
      <c r="S559" s="1" t="s">
        <v>1557</v>
      </c>
      <c r="T559" s="1" t="s">
        <v>1558</v>
      </c>
      <c r="V559" s="2" t="s">
        <v>16</v>
      </c>
      <c r="W559" s="2">
        <v>8</v>
      </c>
      <c r="X559" s="27" t="s">
        <v>6770</v>
      </c>
      <c r="Y559" s="2">
        <v>3530</v>
      </c>
      <c r="Z559" s="1" t="s">
        <v>1459</v>
      </c>
      <c r="AA559" s="2" t="s">
        <v>16</v>
      </c>
      <c r="AB559" s="2">
        <v>3</v>
      </c>
      <c r="AC559" s="1" t="s">
        <v>2760</v>
      </c>
      <c r="AD559" s="1" t="s">
        <v>2761</v>
      </c>
      <c r="AE559" s="1" t="s">
        <v>1460</v>
      </c>
      <c r="AF559" s="1" t="s">
        <v>2762</v>
      </c>
      <c r="AH559" s="1" t="s">
        <v>4027</v>
      </c>
    </row>
    <row r="560" spans="1:34">
      <c r="A560" s="1">
        <v>6580</v>
      </c>
      <c r="B560" s="1" t="s">
        <v>1553</v>
      </c>
      <c r="C560" s="2" t="str">
        <f>IF(LEN(D560)&gt;0,D560&amp;"-"&amp;IF(E560&lt;10,"0","")&amp;E560,"")</f>
        <v>NC61-NC77</v>
      </c>
      <c r="D560" s="2" t="s">
        <v>7390</v>
      </c>
      <c r="E560" s="88" t="s">
        <v>7419</v>
      </c>
      <c r="F560" s="2">
        <v>3</v>
      </c>
      <c r="G560" s="2" t="s">
        <v>65</v>
      </c>
      <c r="H560" s="1" t="s">
        <v>2855</v>
      </c>
      <c r="I560" s="1" t="s">
        <v>19</v>
      </c>
      <c r="J560" s="1" t="s">
        <v>7232</v>
      </c>
      <c r="K560" s="1" t="s">
        <v>7156</v>
      </c>
      <c r="L560" s="1" t="s">
        <v>5780</v>
      </c>
      <c r="M560" s="1" t="s">
        <v>7230</v>
      </c>
      <c r="N560" s="1" t="s">
        <v>5116</v>
      </c>
      <c r="O560" s="1" t="s">
        <v>4500</v>
      </c>
      <c r="P560" s="1" t="s">
        <v>19</v>
      </c>
      <c r="Q560" s="1">
        <v>6020</v>
      </c>
      <c r="R560" s="1" t="s">
        <v>5257</v>
      </c>
      <c r="S560" s="1" t="s">
        <v>4501</v>
      </c>
      <c r="T560" s="1" t="s">
        <v>4502</v>
      </c>
      <c r="V560" s="2" t="s">
        <v>65</v>
      </c>
      <c r="W560" s="2">
        <v>6</v>
      </c>
      <c r="X560" s="27" t="s">
        <v>6771</v>
      </c>
      <c r="Y560" s="2">
        <v>3470</v>
      </c>
      <c r="Z560" s="1" t="s">
        <v>3201</v>
      </c>
      <c r="AA560" s="2" t="s">
        <v>65</v>
      </c>
      <c r="AB560" s="2">
        <v>3</v>
      </c>
      <c r="AC560" s="1" t="s">
        <v>2854</v>
      </c>
      <c r="AD560" s="1" t="s">
        <v>2855</v>
      </c>
      <c r="AE560" s="1" t="s">
        <v>2856</v>
      </c>
      <c r="AF560" s="1" t="s">
        <v>2857</v>
      </c>
      <c r="AH560" s="1" t="s">
        <v>4056</v>
      </c>
    </row>
    <row r="561" spans="1:34">
      <c r="A561" s="1">
        <v>6590</v>
      </c>
      <c r="B561" s="1" t="s">
        <v>1553</v>
      </c>
      <c r="C561" s="2" t="str">
        <f>IF(LEN(D561)&gt;0,D561&amp;"-"&amp;IF(E561&lt;10,"0","")&amp;E561,"")</f>
        <v>NC77-01</v>
      </c>
      <c r="D561" s="2" t="s">
        <v>7419</v>
      </c>
      <c r="E561" s="88">
        <v>1</v>
      </c>
      <c r="F561" s="2">
        <v>4</v>
      </c>
      <c r="G561" s="2" t="s">
        <v>21</v>
      </c>
      <c r="H561" s="1" t="s">
        <v>2862</v>
      </c>
      <c r="I561" s="1" t="s">
        <v>11</v>
      </c>
      <c r="J561" s="1" t="s">
        <v>7230</v>
      </c>
      <c r="K561" s="1" t="s">
        <v>7104</v>
      </c>
      <c r="L561" s="1" t="s">
        <v>1653</v>
      </c>
      <c r="M561" s="1"/>
      <c r="N561" s="1" t="s">
        <v>5117</v>
      </c>
      <c r="O561" s="1" t="s">
        <v>4503</v>
      </c>
      <c r="P561" s="1" t="s">
        <v>11</v>
      </c>
      <c r="Q561" s="1">
        <v>6030</v>
      </c>
      <c r="R561" s="1" t="s">
        <v>5258</v>
      </c>
      <c r="S561" s="1" t="s">
        <v>4504</v>
      </c>
      <c r="T561" s="1" t="s">
        <v>834</v>
      </c>
      <c r="V561" s="2" t="s">
        <v>16</v>
      </c>
      <c r="W561" s="2">
        <v>7</v>
      </c>
      <c r="X561" s="27" t="s">
        <v>6772</v>
      </c>
      <c r="Y561" s="2">
        <v>3480</v>
      </c>
      <c r="Z561" s="1" t="s">
        <v>3202</v>
      </c>
      <c r="AA561" s="2" t="s">
        <v>21</v>
      </c>
      <c r="AB561" s="2">
        <v>4</v>
      </c>
      <c r="AC561" s="1" t="s">
        <v>2861</v>
      </c>
      <c r="AD561" s="1" t="s">
        <v>2862</v>
      </c>
      <c r="AE561" s="1" t="s">
        <v>2863</v>
      </c>
      <c r="AF561" s="1" t="s">
        <v>2864</v>
      </c>
      <c r="AH561" s="1" t="s">
        <v>4057</v>
      </c>
    </row>
    <row r="562" spans="1:34">
      <c r="A562" s="1">
        <v>6600</v>
      </c>
      <c r="B562" s="1" t="s">
        <v>1553</v>
      </c>
      <c r="C562" s="2" t="str">
        <f>IF(LEN(D562)&gt;0,D562&amp;"-"&amp;IF(E562&lt;10,"0","")&amp;E562,"")</f>
        <v>NC77-02</v>
      </c>
      <c r="D562" s="2" t="s">
        <v>7419</v>
      </c>
      <c r="E562" s="88">
        <v>2</v>
      </c>
      <c r="F562" s="2">
        <v>4</v>
      </c>
      <c r="G562" s="2" t="s">
        <v>21</v>
      </c>
      <c r="H562" s="1" t="s">
        <v>2869</v>
      </c>
      <c r="I562" s="1" t="s">
        <v>11</v>
      </c>
      <c r="J562" s="1" t="s">
        <v>7230</v>
      </c>
      <c r="K562" s="1" t="s">
        <v>7081</v>
      </c>
      <c r="L562" s="1" t="s">
        <v>1653</v>
      </c>
      <c r="M562" s="1"/>
      <c r="N562" s="1" t="s">
        <v>5118</v>
      </c>
      <c r="O562" s="1" t="s">
        <v>4505</v>
      </c>
      <c r="P562" s="1" t="s">
        <v>11</v>
      </c>
      <c r="Q562" s="1">
        <v>6040</v>
      </c>
      <c r="R562" s="1" t="s">
        <v>5259</v>
      </c>
      <c r="S562" s="1" t="s">
        <v>4506</v>
      </c>
      <c r="T562" s="1" t="s">
        <v>4507</v>
      </c>
      <c r="V562" s="2" t="s">
        <v>16</v>
      </c>
      <c r="W562" s="2">
        <v>7</v>
      </c>
      <c r="X562" s="27" t="s">
        <v>6773</v>
      </c>
      <c r="Y562" s="2">
        <v>3490</v>
      </c>
      <c r="Z562" s="1" t="s">
        <v>3203</v>
      </c>
      <c r="AA562" s="2" t="s">
        <v>21</v>
      </c>
      <c r="AB562" s="2">
        <v>4</v>
      </c>
      <c r="AC562" s="1" t="s">
        <v>2868</v>
      </c>
      <c r="AD562" s="1" t="s">
        <v>2869</v>
      </c>
      <c r="AE562" s="1" t="s">
        <v>2870</v>
      </c>
      <c r="AF562" s="1" t="s">
        <v>2871</v>
      </c>
      <c r="AH562" s="1" t="s">
        <v>4058</v>
      </c>
    </row>
  </sheetData>
  <autoFilter ref="A1:AH562" xr:uid="{E596139B-7C4B-4896-BD9B-64998D0F74A1}">
    <sortState xmlns:xlrd2="http://schemas.microsoft.com/office/spreadsheetml/2017/richdata2" ref="A2:AH562">
      <sortCondition ref="A1:A562"/>
    </sortState>
  </autoFilter>
  <phoneticPr fontId="23"/>
  <conditionalFormatting sqref="A1:O1 D2:O562 A2:B562">
    <cfRule type="expression" dxfId="41" priority="468">
      <formula>"JBG"=MID($C1,1,3)</formula>
    </cfRule>
  </conditionalFormatting>
  <conditionalFormatting sqref="A1:AH562">
    <cfRule type="containsBlanks" dxfId="40" priority="374">
      <formula>LEN(TRIM(A1))=0</formula>
    </cfRule>
  </conditionalFormatting>
  <conditionalFormatting sqref="A563:L1048576 A1:L1">
    <cfRule type="duplicateValues" dxfId="39" priority="2013"/>
  </conditionalFormatting>
  <conditionalFormatting sqref="H1:M1048576">
    <cfRule type="containsText" dxfId="38" priority="259" operator="containsText" text="スキーマ">
      <formula>NOT(ISERROR(SEARCH("スキーマ",H1)))</formula>
    </cfRule>
  </conditionalFormatting>
  <conditionalFormatting sqref="O1:X562">
    <cfRule type="expression" dxfId="37" priority="1428">
      <formula>OR("ASBIE"=$P1,"IBG"=MID($Z1,1,3))</formula>
    </cfRule>
    <cfRule type="expression" dxfId="36" priority="1429">
      <formula>OR("ASMA"=$P1,"MA"=$P1)</formula>
    </cfRule>
    <cfRule type="expression" dxfId="35" priority="1430">
      <formula>ISNUMBER(SEARCH("deliver",$X1))</formula>
    </cfRule>
    <cfRule type="expression" dxfId="34" priority="1431">
      <formula>ISNUMBER(SEARCH("agreement",$X1))</formula>
    </cfRule>
    <cfRule type="expression" dxfId="33" priority="1432">
      <formula>ISNUMBER(SEARCH("settlement",$X1))</formula>
    </cfRule>
  </conditionalFormatting>
  <conditionalFormatting sqref="Q1">
    <cfRule type="duplicateValues" dxfId="32" priority="1418"/>
  </conditionalFormatting>
  <conditionalFormatting sqref="Q1:Q1048576">
    <cfRule type="duplicateValues" dxfId="31" priority="1419"/>
  </conditionalFormatting>
  <conditionalFormatting sqref="U1:U1048576">
    <cfRule type="expression" dxfId="30" priority="273">
      <formula>LEN($U1)&gt;0</formula>
    </cfRule>
  </conditionalFormatting>
  <conditionalFormatting sqref="X1:X1048576">
    <cfRule type="duplicateValues" dxfId="29" priority="372"/>
  </conditionalFormatting>
  <conditionalFormatting sqref="Y1:AH562">
    <cfRule type="expression" dxfId="28" priority="489">
      <formula>"IBG"=MID($Z1,1,3)</formula>
    </cfRule>
  </conditionalFormatting>
  <conditionalFormatting sqref="AG1:AG1048576">
    <cfRule type="expression" dxfId="27" priority="274">
      <formula>LEN($AG1)&gt;0</formula>
    </cfRule>
  </conditionalFormatting>
  <conditionalFormatting sqref="A2:L562">
    <cfRule type="expression" dxfId="26" priority="3">
      <formula>"JBG"=MID(#REF!,1,3)</formula>
    </cfRule>
  </conditionalFormatting>
  <conditionalFormatting sqref="A2:L562">
    <cfRule type="expression" dxfId="25" priority="1">
      <formula>9=LEN($C2)</formula>
    </cfRule>
  </conditionalFormatting>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D600D-3941-4BDD-81FC-C5FFE2FAC8B1}">
  <sheetPr filterMode="1">
    <tabColor theme="8" tint="0.79998168889431442"/>
  </sheetPr>
  <dimension ref="A1:N259"/>
  <sheetViews>
    <sheetView zoomScale="80" zoomScaleNormal="80" workbookViewId="0">
      <pane ySplit="1" topLeftCell="A208" activePane="bottomLeft" state="frozen"/>
      <selection activeCell="F165" sqref="F165"/>
      <selection pane="bottomLeft" activeCell="E278" sqref="E278"/>
    </sheetView>
  </sheetViews>
  <sheetFormatPr defaultColWidth="9.140625" defaultRowHeight="15"/>
  <cols>
    <col min="1" max="1" width="6.140625" style="58" customWidth="1"/>
    <col min="2" max="2" width="9.42578125" style="57" customWidth="1"/>
    <col min="3" max="4" width="4.85546875" style="58" customWidth="1"/>
    <col min="5" max="5" width="48.28515625" style="64" customWidth="1"/>
    <col min="6" max="6" width="37.85546875" style="57" customWidth="1"/>
    <col min="7" max="7" width="9.140625" style="58"/>
    <col min="8" max="8" width="13.140625" style="58" customWidth="1"/>
    <col min="9" max="9" width="10" style="57" bestFit="1" customWidth="1"/>
    <col min="10" max="10" width="9.140625" style="57"/>
    <col min="11" max="11" width="46" style="57" customWidth="1"/>
    <col min="12" max="12" width="6.7109375" style="58" customWidth="1"/>
    <col min="13" max="13" width="99.42578125" style="57" customWidth="1"/>
    <col min="14" max="14" width="9.140625" style="58"/>
    <col min="15" max="16384" width="9.140625" style="57"/>
  </cols>
  <sheetData>
    <row r="1" spans="1:14" s="58" customFormat="1">
      <c r="A1" s="58" t="s">
        <v>5479</v>
      </c>
      <c r="B1" s="58" t="s">
        <v>6225</v>
      </c>
      <c r="C1" s="58" t="s">
        <v>6224</v>
      </c>
      <c r="D1" s="58" t="s">
        <v>6223</v>
      </c>
      <c r="E1" s="64" t="s">
        <v>6222</v>
      </c>
      <c r="F1" s="58" t="s">
        <v>6221</v>
      </c>
      <c r="G1" s="58" t="s">
        <v>6220</v>
      </c>
      <c r="H1" s="58" t="s">
        <v>6219</v>
      </c>
      <c r="I1" s="58" t="s">
        <v>6218</v>
      </c>
      <c r="J1" s="58" t="s">
        <v>6217</v>
      </c>
      <c r="K1" s="58" t="s">
        <v>6216</v>
      </c>
      <c r="L1" s="58" t="s">
        <v>6215</v>
      </c>
      <c r="M1" s="58" t="s">
        <v>6214</v>
      </c>
      <c r="N1" s="58" t="s">
        <v>6213</v>
      </c>
    </row>
    <row r="2" spans="1:14" hidden="1">
      <c r="A2" s="58">
        <v>1000</v>
      </c>
      <c r="B2" s="57" t="s">
        <v>6323</v>
      </c>
      <c r="C2" s="58" t="s">
        <v>2</v>
      </c>
      <c r="D2" s="58">
        <v>0</v>
      </c>
      <c r="E2" s="57" t="s">
        <v>851</v>
      </c>
      <c r="F2" s="57" t="s">
        <v>5408</v>
      </c>
      <c r="H2" s="58" t="s">
        <v>5780</v>
      </c>
      <c r="I2" s="57" t="s">
        <v>3852</v>
      </c>
      <c r="J2" s="57" t="s">
        <v>1583</v>
      </c>
      <c r="L2" s="58">
        <v>1000</v>
      </c>
      <c r="M2" s="57" t="s">
        <v>4919</v>
      </c>
      <c r="N2" s="58" t="s">
        <v>2</v>
      </c>
    </row>
    <row r="3" spans="1:14" hidden="1">
      <c r="A3" s="58">
        <v>1050</v>
      </c>
      <c r="B3" s="57" t="s">
        <v>6210</v>
      </c>
      <c r="C3" s="58" t="s">
        <v>21</v>
      </c>
      <c r="D3" s="58">
        <v>1</v>
      </c>
      <c r="E3" s="60" t="s">
        <v>383</v>
      </c>
      <c r="F3" s="57" t="s">
        <v>6322</v>
      </c>
      <c r="H3" s="58" t="s">
        <v>1614</v>
      </c>
      <c r="I3" s="57" t="s">
        <v>1083</v>
      </c>
      <c r="J3" s="57" t="s">
        <v>1750</v>
      </c>
      <c r="K3" s="57" t="s">
        <v>1753</v>
      </c>
      <c r="L3" s="58">
        <v>1020</v>
      </c>
      <c r="M3" s="57" t="s">
        <v>3899</v>
      </c>
      <c r="N3" s="58" t="s">
        <v>21</v>
      </c>
    </row>
    <row r="4" spans="1:14" hidden="1">
      <c r="A4" s="58">
        <v>1170</v>
      </c>
      <c r="B4" s="57" t="s">
        <v>6203</v>
      </c>
      <c r="C4" s="58" t="s">
        <v>21</v>
      </c>
      <c r="D4" s="58">
        <v>1</v>
      </c>
      <c r="E4" s="60" t="s">
        <v>407</v>
      </c>
      <c r="F4" s="57" t="s">
        <v>408</v>
      </c>
      <c r="H4" s="58" t="s">
        <v>1614</v>
      </c>
      <c r="I4" s="57" t="s">
        <v>1092</v>
      </c>
      <c r="J4" s="57" t="s">
        <v>1757</v>
      </c>
      <c r="K4" s="57" t="s">
        <v>1760</v>
      </c>
      <c r="L4" s="58">
        <v>1010</v>
      </c>
      <c r="M4" s="57" t="s">
        <v>3900</v>
      </c>
      <c r="N4" s="58" t="s">
        <v>21</v>
      </c>
    </row>
    <row r="5" spans="1:14" hidden="1">
      <c r="A5" s="58">
        <v>1220</v>
      </c>
      <c r="B5" s="57" t="s">
        <v>6199</v>
      </c>
      <c r="C5" s="58" t="s">
        <v>16</v>
      </c>
      <c r="D5" s="58">
        <v>1</v>
      </c>
      <c r="E5" s="60" t="s">
        <v>1633</v>
      </c>
      <c r="F5" s="57" t="s">
        <v>6326</v>
      </c>
      <c r="H5" s="58" t="s">
        <v>1598</v>
      </c>
      <c r="I5" s="57" t="s">
        <v>3350</v>
      </c>
      <c r="J5" s="57" t="s">
        <v>1632</v>
      </c>
      <c r="K5" s="57" t="s">
        <v>6328</v>
      </c>
      <c r="L5" s="58">
        <v>1100</v>
      </c>
      <c r="M5" s="57" t="s">
        <v>4921</v>
      </c>
      <c r="N5" s="58" t="s">
        <v>16</v>
      </c>
    </row>
    <row r="6" spans="1:14" hidden="1">
      <c r="A6" s="58">
        <v>1230</v>
      </c>
      <c r="B6" s="57" t="s">
        <v>6198</v>
      </c>
      <c r="C6" s="58" t="s">
        <v>16</v>
      </c>
      <c r="D6" s="58">
        <v>1</v>
      </c>
      <c r="E6" s="60" t="s">
        <v>1639</v>
      </c>
      <c r="F6" s="57" t="s">
        <v>1641</v>
      </c>
      <c r="H6" s="58" t="s">
        <v>1614</v>
      </c>
      <c r="I6" s="57" t="s">
        <v>3355</v>
      </c>
      <c r="J6" s="57" t="s">
        <v>1638</v>
      </c>
      <c r="K6" s="57" t="s">
        <v>1641</v>
      </c>
      <c r="L6" s="58">
        <v>1180</v>
      </c>
      <c r="M6" s="57" t="s">
        <v>4922</v>
      </c>
      <c r="N6" s="58" t="s">
        <v>16</v>
      </c>
    </row>
    <row r="7" spans="1:14" hidden="1">
      <c r="A7" s="58">
        <v>1240</v>
      </c>
      <c r="B7" s="57" t="s">
        <v>6197</v>
      </c>
      <c r="C7" s="58" t="s">
        <v>16</v>
      </c>
      <c r="D7" s="58">
        <v>1</v>
      </c>
      <c r="E7" s="60" t="s">
        <v>661</v>
      </c>
      <c r="F7" s="57" t="s">
        <v>1648</v>
      </c>
      <c r="H7" s="58" t="s">
        <v>1598</v>
      </c>
      <c r="I7" s="57" t="s">
        <v>3358</v>
      </c>
      <c r="J7" s="57" t="s">
        <v>1646</v>
      </c>
      <c r="K7" s="57" t="s">
        <v>1648</v>
      </c>
      <c r="L7" s="58">
        <v>1060</v>
      </c>
      <c r="M7" s="57" t="s">
        <v>4923</v>
      </c>
      <c r="N7" s="58" t="s">
        <v>16</v>
      </c>
    </row>
    <row r="8" spans="1:14" hidden="1">
      <c r="A8" s="58">
        <v>1250</v>
      </c>
      <c r="B8" s="57" t="s">
        <v>6196</v>
      </c>
      <c r="C8" s="58" t="s">
        <v>16</v>
      </c>
      <c r="D8" s="58">
        <v>1</v>
      </c>
      <c r="E8" s="60" t="s">
        <v>1652</v>
      </c>
      <c r="F8" s="57" t="s">
        <v>1655</v>
      </c>
      <c r="H8" s="58" t="s">
        <v>1653</v>
      </c>
      <c r="I8" s="57" t="s">
        <v>3362</v>
      </c>
      <c r="J8" s="57" t="s">
        <v>1651</v>
      </c>
      <c r="K8" s="57" t="s">
        <v>1655</v>
      </c>
      <c r="L8" s="58">
        <v>1140</v>
      </c>
      <c r="M8" s="57" t="s">
        <v>4924</v>
      </c>
      <c r="N8" s="58" t="s">
        <v>16</v>
      </c>
    </row>
    <row r="9" spans="1:14" hidden="1">
      <c r="A9" s="58">
        <v>1270</v>
      </c>
      <c r="B9" s="57" t="s">
        <v>6195</v>
      </c>
      <c r="C9" s="58" t="s">
        <v>21</v>
      </c>
      <c r="D9" s="58">
        <v>1</v>
      </c>
      <c r="E9" s="60" t="s">
        <v>418</v>
      </c>
      <c r="F9" s="57" t="s">
        <v>419</v>
      </c>
      <c r="H9" s="58" t="s">
        <v>1590</v>
      </c>
      <c r="I9" s="57" t="s">
        <v>1094</v>
      </c>
      <c r="J9" s="57" t="s">
        <v>1095</v>
      </c>
      <c r="K9" s="57" t="s">
        <v>1591</v>
      </c>
      <c r="L9" s="58">
        <v>1030</v>
      </c>
      <c r="M9" s="57" t="s">
        <v>3901</v>
      </c>
      <c r="N9" s="72" t="s">
        <v>21</v>
      </c>
    </row>
    <row r="10" spans="1:14" hidden="1">
      <c r="A10" s="58">
        <v>1290</v>
      </c>
      <c r="B10" s="57" t="s">
        <v>6193</v>
      </c>
      <c r="C10" s="58" t="s">
        <v>21</v>
      </c>
      <c r="D10" s="58">
        <v>1</v>
      </c>
      <c r="E10" s="60" t="s">
        <v>423</v>
      </c>
      <c r="F10" s="57" t="s">
        <v>6321</v>
      </c>
      <c r="H10" s="58" t="s">
        <v>1614</v>
      </c>
      <c r="I10" s="57" t="s">
        <v>1099</v>
      </c>
      <c r="J10" s="57" t="s">
        <v>1100</v>
      </c>
      <c r="K10" s="57" t="s">
        <v>1615</v>
      </c>
      <c r="L10" s="58">
        <v>1070</v>
      </c>
      <c r="M10" s="57" t="s">
        <v>3902</v>
      </c>
      <c r="N10" s="58" t="s">
        <v>21</v>
      </c>
    </row>
    <row r="11" spans="1:14" hidden="1">
      <c r="A11" s="58">
        <v>1300</v>
      </c>
      <c r="B11" s="57" t="s">
        <v>6192</v>
      </c>
      <c r="C11" s="58" t="s">
        <v>21</v>
      </c>
      <c r="D11" s="58">
        <v>1</v>
      </c>
      <c r="E11" s="60" t="s">
        <v>57</v>
      </c>
      <c r="F11" s="57" t="s">
        <v>424</v>
      </c>
      <c r="H11" s="58" t="s">
        <v>1598</v>
      </c>
      <c r="I11" s="57" t="s">
        <v>1103</v>
      </c>
      <c r="J11" s="57" t="s">
        <v>1104</v>
      </c>
      <c r="K11" s="57" t="s">
        <v>1599</v>
      </c>
      <c r="L11" s="58">
        <v>1040</v>
      </c>
      <c r="M11" s="57" t="s">
        <v>3903</v>
      </c>
      <c r="N11" s="58" t="s">
        <v>21</v>
      </c>
    </row>
    <row r="12" spans="1:14" hidden="1">
      <c r="A12" s="58">
        <v>1310</v>
      </c>
      <c r="B12" s="57" t="s">
        <v>6191</v>
      </c>
      <c r="C12" s="58" t="s">
        <v>16</v>
      </c>
      <c r="D12" s="58">
        <v>1</v>
      </c>
      <c r="E12" s="60" t="s">
        <v>6190</v>
      </c>
      <c r="F12" s="57" t="s">
        <v>6320</v>
      </c>
      <c r="H12" s="2" t="s">
        <v>1607</v>
      </c>
      <c r="I12" s="57" t="s">
        <v>3816</v>
      </c>
      <c r="J12" s="57" t="s">
        <v>1605</v>
      </c>
      <c r="K12" s="57" t="s">
        <v>1609</v>
      </c>
      <c r="L12" s="58">
        <v>1050</v>
      </c>
      <c r="M12" s="57" t="s">
        <v>4920</v>
      </c>
      <c r="N12" s="58" t="s">
        <v>16</v>
      </c>
    </row>
    <row r="13" spans="1:14" hidden="1">
      <c r="A13" s="58">
        <v>1360</v>
      </c>
      <c r="B13" s="57" t="s">
        <v>6337</v>
      </c>
      <c r="C13" s="58" t="s">
        <v>65</v>
      </c>
      <c r="D13" s="58">
        <v>1</v>
      </c>
      <c r="E13" s="60" t="s">
        <v>3857</v>
      </c>
      <c r="F13" s="57" t="s">
        <v>433</v>
      </c>
      <c r="H13" s="58" t="s">
        <v>5780</v>
      </c>
      <c r="L13" s="58">
        <v>1080</v>
      </c>
      <c r="M13" s="57" t="s">
        <v>4919</v>
      </c>
      <c r="N13" s="58" t="s">
        <v>65</v>
      </c>
    </row>
    <row r="14" spans="1:14" hidden="1">
      <c r="A14" s="58">
        <v>1380</v>
      </c>
      <c r="B14" s="57" t="s">
        <v>6184</v>
      </c>
      <c r="C14" s="58" t="s">
        <v>16</v>
      </c>
      <c r="D14" s="58">
        <v>2</v>
      </c>
      <c r="E14" s="61" t="s">
        <v>436</v>
      </c>
      <c r="F14" s="57" t="s">
        <v>437</v>
      </c>
      <c r="H14" s="58" t="s">
        <v>1653</v>
      </c>
      <c r="I14" s="57" t="s">
        <v>1111</v>
      </c>
      <c r="J14" s="57" t="s">
        <v>1744</v>
      </c>
      <c r="K14" s="57" t="s">
        <v>1746</v>
      </c>
      <c r="L14" s="58">
        <v>1090</v>
      </c>
      <c r="M14" s="57" t="s">
        <v>3904</v>
      </c>
      <c r="N14" s="58" t="s">
        <v>16</v>
      </c>
    </row>
    <row r="15" spans="1:14" hidden="1">
      <c r="A15" s="58">
        <v>1580</v>
      </c>
      <c r="B15" s="57" t="s">
        <v>6494</v>
      </c>
      <c r="C15" s="58" t="s">
        <v>21</v>
      </c>
      <c r="D15" s="58">
        <v>1</v>
      </c>
      <c r="E15" s="60" t="s">
        <v>1781</v>
      </c>
      <c r="F15" s="57" t="s">
        <v>5409</v>
      </c>
      <c r="H15" s="58" t="s">
        <v>5780</v>
      </c>
      <c r="I15" s="57" t="s">
        <v>1141</v>
      </c>
      <c r="J15" s="57" t="s">
        <v>1142</v>
      </c>
      <c r="K15" s="57" t="s">
        <v>1782</v>
      </c>
      <c r="L15" s="58">
        <v>1440</v>
      </c>
      <c r="M15" s="57" t="s">
        <v>3915</v>
      </c>
      <c r="N15" s="58" t="s">
        <v>21</v>
      </c>
    </row>
    <row r="16" spans="1:14" hidden="1">
      <c r="A16" s="58">
        <v>1590</v>
      </c>
      <c r="B16" s="57" t="s">
        <v>6166</v>
      </c>
      <c r="C16" s="58" t="s">
        <v>21</v>
      </c>
      <c r="D16" s="58">
        <v>2</v>
      </c>
      <c r="E16" s="61" t="s">
        <v>5410</v>
      </c>
      <c r="F16" s="57" t="s">
        <v>466</v>
      </c>
      <c r="H16" s="58" t="s">
        <v>1590</v>
      </c>
      <c r="I16" s="57" t="s">
        <v>1145</v>
      </c>
      <c r="J16" s="57" t="s">
        <v>1799</v>
      </c>
      <c r="K16" s="57" t="s">
        <v>1801</v>
      </c>
      <c r="L16" s="58">
        <v>1480</v>
      </c>
      <c r="M16" s="57" t="s">
        <v>3916</v>
      </c>
      <c r="N16" s="58" t="s">
        <v>65</v>
      </c>
    </row>
    <row r="17" spans="1:14" hidden="1">
      <c r="A17" s="58">
        <v>1600</v>
      </c>
      <c r="B17" s="57" t="s">
        <v>6165</v>
      </c>
      <c r="C17" s="58" t="s">
        <v>16</v>
      </c>
      <c r="D17" s="58">
        <v>3</v>
      </c>
      <c r="E17" s="62" t="s">
        <v>1804</v>
      </c>
      <c r="F17" s="57" t="s">
        <v>6279</v>
      </c>
      <c r="H17" s="58" t="s">
        <v>1614</v>
      </c>
      <c r="I17" s="57" t="s">
        <v>3820</v>
      </c>
      <c r="J17" s="57" t="s">
        <v>1803</v>
      </c>
      <c r="K17" s="57" t="s">
        <v>1806</v>
      </c>
      <c r="L17" s="58">
        <v>1490</v>
      </c>
      <c r="M17" s="57" t="s">
        <v>4933</v>
      </c>
      <c r="N17" s="58" t="s">
        <v>16</v>
      </c>
    </row>
    <row r="18" spans="1:14" hidden="1">
      <c r="A18" s="58">
        <v>1610</v>
      </c>
      <c r="B18" s="57" t="s">
        <v>6164</v>
      </c>
      <c r="C18" s="58" t="s">
        <v>16</v>
      </c>
      <c r="D18" s="58">
        <v>2</v>
      </c>
      <c r="E18" s="61" t="s">
        <v>5411</v>
      </c>
      <c r="F18" s="57" t="s">
        <v>468</v>
      </c>
      <c r="H18" s="58" t="s">
        <v>1590</v>
      </c>
      <c r="I18" s="57" t="s">
        <v>1148</v>
      </c>
      <c r="J18" s="57" t="s">
        <v>1808</v>
      </c>
      <c r="K18" s="57" t="s">
        <v>1810</v>
      </c>
      <c r="L18" s="58">
        <v>1640</v>
      </c>
      <c r="M18" s="57" t="s">
        <v>3917</v>
      </c>
      <c r="N18" s="58" t="s">
        <v>16</v>
      </c>
    </row>
    <row r="19" spans="1:14" hidden="1">
      <c r="A19" s="58">
        <v>1620</v>
      </c>
      <c r="B19" s="57" t="s">
        <v>6163</v>
      </c>
      <c r="C19" s="58" t="s">
        <v>16</v>
      </c>
      <c r="D19" s="58">
        <v>3</v>
      </c>
      <c r="E19" s="62" t="s">
        <v>1804</v>
      </c>
      <c r="F19" s="57" t="s">
        <v>6279</v>
      </c>
      <c r="H19" s="58" t="s">
        <v>1614</v>
      </c>
      <c r="I19" s="57" t="s">
        <v>3821</v>
      </c>
      <c r="J19" s="57" t="s">
        <v>1813</v>
      </c>
      <c r="K19" s="57" t="s">
        <v>1815</v>
      </c>
      <c r="L19" s="58">
        <v>1650</v>
      </c>
      <c r="M19" s="57" t="s">
        <v>4934</v>
      </c>
      <c r="N19" s="58" t="s">
        <v>16</v>
      </c>
    </row>
    <row r="20" spans="1:14" hidden="1">
      <c r="A20" s="58">
        <v>1630</v>
      </c>
      <c r="B20" s="57" t="s">
        <v>6162</v>
      </c>
      <c r="C20" s="58" t="s">
        <v>21</v>
      </c>
      <c r="D20" s="58">
        <v>2</v>
      </c>
      <c r="E20" s="61" t="s">
        <v>1787</v>
      </c>
      <c r="F20" s="57" t="s">
        <v>470</v>
      </c>
      <c r="H20" s="58" t="s">
        <v>1653</v>
      </c>
      <c r="I20" s="57" t="s">
        <v>1151</v>
      </c>
      <c r="J20" s="57" t="s">
        <v>1786</v>
      </c>
      <c r="K20" s="57" t="s">
        <v>1788</v>
      </c>
      <c r="L20" s="58">
        <v>1630</v>
      </c>
      <c r="M20" s="57" t="s">
        <v>3918</v>
      </c>
      <c r="N20" s="58" t="s">
        <v>21</v>
      </c>
    </row>
    <row r="21" spans="1:14" hidden="1">
      <c r="A21" s="58">
        <v>1640</v>
      </c>
      <c r="B21" s="57" t="s">
        <v>6161</v>
      </c>
      <c r="C21" s="58" t="s">
        <v>16</v>
      </c>
      <c r="D21" s="58">
        <v>2</v>
      </c>
      <c r="E21" s="61" t="s">
        <v>1794</v>
      </c>
      <c r="F21" s="57" t="s">
        <v>1796</v>
      </c>
      <c r="H21" s="58" t="s">
        <v>1653</v>
      </c>
      <c r="I21" s="57" t="s">
        <v>3411</v>
      </c>
      <c r="J21" s="57" t="s">
        <v>1793</v>
      </c>
      <c r="K21" s="57" t="s">
        <v>1796</v>
      </c>
      <c r="L21" s="58">
        <v>1500</v>
      </c>
      <c r="M21" s="57" t="s">
        <v>4932</v>
      </c>
      <c r="N21" s="58" t="s">
        <v>16</v>
      </c>
    </row>
    <row r="22" spans="1:14" hidden="1">
      <c r="A22" s="58">
        <v>1650</v>
      </c>
      <c r="B22" s="57" t="s">
        <v>6160</v>
      </c>
      <c r="C22" s="58" t="s">
        <v>21</v>
      </c>
      <c r="D22" s="58">
        <v>2</v>
      </c>
      <c r="E22" s="61" t="s">
        <v>472</v>
      </c>
      <c r="F22" s="57" t="s">
        <v>6316</v>
      </c>
      <c r="G22" s="73"/>
      <c r="H22" s="58" t="s">
        <v>1590</v>
      </c>
      <c r="I22" s="57" t="s">
        <v>3429</v>
      </c>
      <c r="J22" s="57" t="s">
        <v>1820</v>
      </c>
      <c r="K22" s="57" t="s">
        <v>1823</v>
      </c>
      <c r="L22" s="58">
        <v>1590</v>
      </c>
      <c r="M22" s="57" t="s">
        <v>3919</v>
      </c>
      <c r="N22" s="58" t="s">
        <v>16</v>
      </c>
    </row>
    <row r="23" spans="1:14" hidden="1">
      <c r="A23" s="58">
        <v>1660</v>
      </c>
      <c r="B23" s="57" t="s">
        <v>6159</v>
      </c>
      <c r="C23" s="58" t="s">
        <v>16</v>
      </c>
      <c r="D23" s="58">
        <v>3</v>
      </c>
      <c r="E23" s="62" t="s">
        <v>2790</v>
      </c>
      <c r="F23" s="57" t="s">
        <v>4086</v>
      </c>
      <c r="G23" s="58" t="s">
        <v>2795</v>
      </c>
      <c r="H23" s="58" t="s">
        <v>1614</v>
      </c>
      <c r="J23" s="57" t="s">
        <v>2789</v>
      </c>
      <c r="K23" s="57" t="s">
        <v>5503</v>
      </c>
      <c r="L23" s="58">
        <v>1600</v>
      </c>
      <c r="M23" s="57" t="s">
        <v>6473</v>
      </c>
      <c r="N23" s="58" t="s">
        <v>21</v>
      </c>
    </row>
    <row r="24" spans="1:14" hidden="1">
      <c r="A24" s="58">
        <v>1670</v>
      </c>
      <c r="B24" s="57" t="s">
        <v>6158</v>
      </c>
      <c r="C24" s="58" t="s">
        <v>21</v>
      </c>
      <c r="D24" s="58">
        <v>2</v>
      </c>
      <c r="E24" s="61" t="s">
        <v>1828</v>
      </c>
      <c r="F24" s="57" t="s">
        <v>4086</v>
      </c>
      <c r="H24" s="58" t="s">
        <v>1590</v>
      </c>
      <c r="I24" s="57" t="s">
        <v>1154</v>
      </c>
      <c r="J24" s="57" t="s">
        <v>1827</v>
      </c>
      <c r="K24" s="57" t="s">
        <v>1829</v>
      </c>
      <c r="L24" s="58">
        <v>1610</v>
      </c>
      <c r="M24" s="57" t="s">
        <v>4935</v>
      </c>
      <c r="N24" s="58" t="s">
        <v>16</v>
      </c>
    </row>
    <row r="25" spans="1:14" hidden="1">
      <c r="A25" s="58">
        <v>1680</v>
      </c>
      <c r="B25" s="57" t="s">
        <v>6157</v>
      </c>
      <c r="C25" s="58" t="s">
        <v>16</v>
      </c>
      <c r="D25" s="58">
        <v>3</v>
      </c>
      <c r="E25" s="62" t="s">
        <v>2790</v>
      </c>
      <c r="F25" s="57" t="s">
        <v>5502</v>
      </c>
      <c r="G25" s="58" t="s">
        <v>6351</v>
      </c>
      <c r="H25" s="58" t="s">
        <v>1614</v>
      </c>
      <c r="J25" s="57" t="s">
        <v>2789</v>
      </c>
      <c r="K25" s="57" t="s">
        <v>5504</v>
      </c>
      <c r="L25" s="58">
        <v>1620</v>
      </c>
      <c r="M25" s="57" t="s">
        <v>6473</v>
      </c>
      <c r="N25" s="58" t="s">
        <v>21</v>
      </c>
    </row>
    <row r="26" spans="1:14" hidden="1">
      <c r="A26" s="58">
        <v>1690</v>
      </c>
      <c r="B26" s="57" t="s">
        <v>6155</v>
      </c>
      <c r="C26" s="58" t="s">
        <v>16</v>
      </c>
      <c r="D26" s="58">
        <v>2</v>
      </c>
      <c r="E26" s="61" t="s">
        <v>1832</v>
      </c>
      <c r="H26" s="58" t="s">
        <v>1653</v>
      </c>
      <c r="I26" s="57" t="s">
        <v>3435</v>
      </c>
      <c r="J26" s="57" t="s">
        <v>1831</v>
      </c>
      <c r="K26" s="57" t="s">
        <v>1834</v>
      </c>
      <c r="L26" s="58">
        <v>1660</v>
      </c>
      <c r="M26" s="57" t="s">
        <v>4936</v>
      </c>
      <c r="N26" s="58" t="s">
        <v>16</v>
      </c>
    </row>
    <row r="27" spans="1:14" hidden="1">
      <c r="A27" s="58">
        <v>1700</v>
      </c>
      <c r="B27" s="57" t="s">
        <v>6495</v>
      </c>
      <c r="C27" s="58" t="s">
        <v>21</v>
      </c>
      <c r="D27" s="58">
        <v>2</v>
      </c>
      <c r="E27" s="61" t="s">
        <v>6372</v>
      </c>
      <c r="F27" s="57" t="s">
        <v>4092</v>
      </c>
      <c r="H27" s="58" t="s">
        <v>5780</v>
      </c>
      <c r="L27" s="58">
        <v>1450</v>
      </c>
      <c r="M27" s="57" t="s">
        <v>5013</v>
      </c>
      <c r="N27" s="72" t="s">
        <v>21</v>
      </c>
    </row>
    <row r="28" spans="1:14" hidden="1">
      <c r="A28" s="58">
        <v>1710</v>
      </c>
      <c r="B28" s="57" t="s">
        <v>6156</v>
      </c>
      <c r="C28" s="58" t="s">
        <v>21</v>
      </c>
      <c r="D28" s="58">
        <v>3</v>
      </c>
      <c r="E28" s="62" t="s">
        <v>4095</v>
      </c>
      <c r="F28" s="57" t="s">
        <v>4096</v>
      </c>
      <c r="H28" s="58" t="s">
        <v>1614</v>
      </c>
      <c r="I28" s="57" t="s">
        <v>3437</v>
      </c>
      <c r="J28" s="57" t="s">
        <v>1838</v>
      </c>
      <c r="K28" s="57" t="s">
        <v>1841</v>
      </c>
      <c r="L28" s="58">
        <v>1460</v>
      </c>
      <c r="M28" s="57" t="s">
        <v>3920</v>
      </c>
      <c r="N28" s="58" t="s">
        <v>21</v>
      </c>
    </row>
    <row r="29" spans="1:14" hidden="1">
      <c r="A29" s="58">
        <v>1720</v>
      </c>
      <c r="B29" s="57" t="s">
        <v>6460</v>
      </c>
      <c r="C29" s="58" t="s">
        <v>21</v>
      </c>
      <c r="D29" s="58">
        <v>3</v>
      </c>
      <c r="E29" s="62" t="s">
        <v>4093</v>
      </c>
      <c r="F29" s="57" t="s">
        <v>4094</v>
      </c>
      <c r="H29" s="58" t="s">
        <v>1590</v>
      </c>
      <c r="I29" s="57" t="s">
        <v>3752</v>
      </c>
      <c r="J29" s="57" t="s">
        <v>1845</v>
      </c>
      <c r="K29" s="57" t="s">
        <v>1847</v>
      </c>
      <c r="L29" s="58">
        <v>1470</v>
      </c>
      <c r="M29" s="57" t="s">
        <v>3921</v>
      </c>
      <c r="N29" s="58" t="s">
        <v>21</v>
      </c>
    </row>
    <row r="30" spans="1:14" hidden="1">
      <c r="A30" s="58">
        <v>1730</v>
      </c>
      <c r="B30" s="57" t="s">
        <v>6496</v>
      </c>
      <c r="C30" s="58" t="s">
        <v>16</v>
      </c>
      <c r="D30" s="58">
        <v>2</v>
      </c>
      <c r="E30" s="61" t="s">
        <v>1909</v>
      </c>
      <c r="F30" s="57" t="s">
        <v>5109</v>
      </c>
      <c r="H30" s="58" t="s">
        <v>5780</v>
      </c>
      <c r="I30" s="57" t="s">
        <v>1156</v>
      </c>
      <c r="J30" s="57" t="s">
        <v>1908</v>
      </c>
      <c r="K30" s="57" t="s">
        <v>1910</v>
      </c>
      <c r="L30" s="58">
        <v>1670</v>
      </c>
      <c r="M30" s="57" t="s">
        <v>3922</v>
      </c>
      <c r="N30" s="58" t="s">
        <v>16</v>
      </c>
    </row>
    <row r="31" spans="1:14" hidden="1">
      <c r="A31" s="58">
        <v>1750</v>
      </c>
      <c r="B31" s="57" t="s">
        <v>6153</v>
      </c>
      <c r="C31" s="58" t="s">
        <v>16</v>
      </c>
      <c r="D31" s="58">
        <v>3</v>
      </c>
      <c r="E31" s="62" t="s">
        <v>5413</v>
      </c>
      <c r="F31" s="57" t="s">
        <v>5414</v>
      </c>
      <c r="H31" s="58" t="s">
        <v>1653</v>
      </c>
      <c r="I31" s="57" t="s">
        <v>1160</v>
      </c>
      <c r="J31" s="57" t="s">
        <v>1914</v>
      </c>
      <c r="K31" s="57" t="s">
        <v>1915</v>
      </c>
      <c r="L31" s="58">
        <v>1680</v>
      </c>
      <c r="M31" s="57" t="s">
        <v>3923</v>
      </c>
      <c r="N31" s="58" t="s">
        <v>16</v>
      </c>
    </row>
    <row r="32" spans="1:14" hidden="1">
      <c r="A32" s="58">
        <v>1780</v>
      </c>
      <c r="B32" s="57" t="s">
        <v>6150</v>
      </c>
      <c r="C32" s="58" t="s">
        <v>16</v>
      </c>
      <c r="D32" s="58">
        <v>3</v>
      </c>
      <c r="E32" s="62" t="s">
        <v>5419</v>
      </c>
      <c r="F32" s="57" t="s">
        <v>5420</v>
      </c>
      <c r="H32" s="58" t="s">
        <v>1614</v>
      </c>
      <c r="I32" s="57" t="s">
        <v>1165</v>
      </c>
      <c r="J32" s="57" t="s">
        <v>1918</v>
      </c>
      <c r="K32" s="57" t="s">
        <v>1920</v>
      </c>
      <c r="L32" s="58">
        <v>1690</v>
      </c>
      <c r="M32" s="57" t="s">
        <v>3924</v>
      </c>
      <c r="N32" s="58" t="s">
        <v>16</v>
      </c>
    </row>
    <row r="33" spans="1:14" hidden="1">
      <c r="A33" s="58">
        <v>1800</v>
      </c>
      <c r="B33" s="57" t="s">
        <v>6148</v>
      </c>
      <c r="C33" s="58" t="s">
        <v>16</v>
      </c>
      <c r="D33" s="58">
        <v>3</v>
      </c>
      <c r="E33" s="62" t="s">
        <v>5423</v>
      </c>
      <c r="F33" s="57" t="s">
        <v>5424</v>
      </c>
      <c r="H33" s="58" t="s">
        <v>1653</v>
      </c>
      <c r="I33" s="57" t="s">
        <v>1169</v>
      </c>
      <c r="J33" s="57" t="s">
        <v>1924</v>
      </c>
      <c r="K33" s="57" t="s">
        <v>1926</v>
      </c>
      <c r="L33" s="58">
        <v>1700</v>
      </c>
      <c r="M33" s="57" t="s">
        <v>3925</v>
      </c>
      <c r="N33" s="72" t="s">
        <v>16</v>
      </c>
    </row>
    <row r="34" spans="1:14" hidden="1">
      <c r="A34" s="58">
        <v>1810</v>
      </c>
      <c r="B34" s="57" t="s">
        <v>6497</v>
      </c>
      <c r="C34" s="58" t="s">
        <v>16</v>
      </c>
      <c r="D34" s="58">
        <v>2</v>
      </c>
      <c r="E34" s="61" t="s">
        <v>1858</v>
      </c>
      <c r="F34" s="57" t="s">
        <v>5425</v>
      </c>
      <c r="H34" s="58" t="s">
        <v>5780</v>
      </c>
      <c r="I34" s="57" t="s">
        <v>1171</v>
      </c>
      <c r="J34" s="57" t="s">
        <v>1857</v>
      </c>
      <c r="K34" s="57" t="s">
        <v>1859</v>
      </c>
      <c r="L34" s="58">
        <v>1510</v>
      </c>
      <c r="M34" s="57" t="s">
        <v>3926</v>
      </c>
      <c r="N34" s="58" t="s">
        <v>21</v>
      </c>
    </row>
    <row r="35" spans="1:14" hidden="1">
      <c r="A35" s="58">
        <v>1820</v>
      </c>
      <c r="B35" s="57" t="s">
        <v>6147</v>
      </c>
      <c r="C35" s="58" t="s">
        <v>16</v>
      </c>
      <c r="D35" s="58">
        <v>3</v>
      </c>
      <c r="E35" s="62" t="s">
        <v>1888</v>
      </c>
      <c r="F35" s="57" t="s">
        <v>5426</v>
      </c>
      <c r="H35" s="58" t="s">
        <v>1614</v>
      </c>
      <c r="I35" s="57" t="s">
        <v>1174</v>
      </c>
      <c r="J35" s="57" t="s">
        <v>1887</v>
      </c>
      <c r="K35" s="57" t="s">
        <v>1889</v>
      </c>
      <c r="L35" s="58">
        <v>1550</v>
      </c>
      <c r="M35" s="57" t="s">
        <v>3927</v>
      </c>
      <c r="N35" s="58" t="s">
        <v>16</v>
      </c>
    </row>
    <row r="36" spans="1:14" hidden="1">
      <c r="A36" s="58">
        <v>1830</v>
      </c>
      <c r="B36" s="57" t="s">
        <v>6146</v>
      </c>
      <c r="C36" s="58" t="s">
        <v>16</v>
      </c>
      <c r="D36" s="58">
        <v>3</v>
      </c>
      <c r="E36" s="62" t="s">
        <v>5427</v>
      </c>
      <c r="F36" s="57" t="s">
        <v>5428</v>
      </c>
      <c r="H36" s="58" t="s">
        <v>1653</v>
      </c>
      <c r="I36" s="57" t="s">
        <v>1177</v>
      </c>
      <c r="J36" s="57" t="s">
        <v>1863</v>
      </c>
      <c r="K36" s="57" t="s">
        <v>1865</v>
      </c>
      <c r="L36" s="58">
        <v>1520</v>
      </c>
      <c r="M36" s="57" t="s">
        <v>3928</v>
      </c>
      <c r="N36" s="72" t="s">
        <v>16</v>
      </c>
    </row>
    <row r="37" spans="1:14" hidden="1">
      <c r="A37" s="58">
        <v>1840</v>
      </c>
      <c r="B37" s="57" t="s">
        <v>6145</v>
      </c>
      <c r="C37" s="58" t="s">
        <v>16</v>
      </c>
      <c r="D37" s="58">
        <v>3</v>
      </c>
      <c r="E37" s="62" t="s">
        <v>5429</v>
      </c>
      <c r="F37" s="57" t="s">
        <v>5430</v>
      </c>
      <c r="H37" s="58" t="s">
        <v>1653</v>
      </c>
      <c r="I37" s="57" t="s">
        <v>1180</v>
      </c>
      <c r="J37" s="57" t="s">
        <v>1869</v>
      </c>
      <c r="K37" s="57" t="s">
        <v>1871</v>
      </c>
      <c r="L37" s="58">
        <v>1530</v>
      </c>
      <c r="M37" s="57" t="s">
        <v>3929</v>
      </c>
      <c r="N37" s="58" t="s">
        <v>16</v>
      </c>
    </row>
    <row r="38" spans="1:14" hidden="1">
      <c r="A38" s="58">
        <v>1850</v>
      </c>
      <c r="B38" s="57" t="s">
        <v>6144</v>
      </c>
      <c r="C38" s="58" t="s">
        <v>16</v>
      </c>
      <c r="D38" s="58">
        <v>3</v>
      </c>
      <c r="E38" s="62" t="s">
        <v>5431</v>
      </c>
      <c r="F38" s="57" t="s">
        <v>5432</v>
      </c>
      <c r="H38" s="58" t="s">
        <v>1653</v>
      </c>
      <c r="I38" s="57" t="s">
        <v>1183</v>
      </c>
      <c r="J38" s="57" t="s">
        <v>1875</v>
      </c>
      <c r="K38" s="57" t="s">
        <v>1877</v>
      </c>
      <c r="L38" s="58">
        <v>1570</v>
      </c>
      <c r="M38" s="57" t="s">
        <v>3930</v>
      </c>
      <c r="N38" s="58" t="s">
        <v>16</v>
      </c>
    </row>
    <row r="39" spans="1:14" hidden="1">
      <c r="A39" s="58">
        <v>1860</v>
      </c>
      <c r="B39" s="57" t="s">
        <v>6143</v>
      </c>
      <c r="C39" s="58" t="s">
        <v>16</v>
      </c>
      <c r="D39" s="58">
        <v>3</v>
      </c>
      <c r="E39" s="62" t="s">
        <v>1881</v>
      </c>
      <c r="F39" s="57" t="s">
        <v>1883</v>
      </c>
      <c r="H39" s="58" t="s">
        <v>1653</v>
      </c>
      <c r="I39" s="57" t="s">
        <v>3050</v>
      </c>
      <c r="J39" s="57" t="s">
        <v>1880</v>
      </c>
      <c r="K39" s="57" t="s">
        <v>1883</v>
      </c>
      <c r="L39" s="58">
        <v>1540</v>
      </c>
      <c r="M39" s="57" t="s">
        <v>4938</v>
      </c>
      <c r="N39" s="58" t="s">
        <v>16</v>
      </c>
    </row>
    <row r="40" spans="1:14" hidden="1">
      <c r="A40" s="58">
        <v>1870</v>
      </c>
      <c r="B40" s="57" t="s">
        <v>6142</v>
      </c>
      <c r="C40" s="58" t="s">
        <v>16</v>
      </c>
      <c r="D40" s="58">
        <v>3</v>
      </c>
      <c r="E40" s="62" t="s">
        <v>1894</v>
      </c>
      <c r="F40" s="57" t="s">
        <v>1896</v>
      </c>
      <c r="H40" s="58" t="s">
        <v>1653</v>
      </c>
      <c r="I40" s="57" t="s">
        <v>3052</v>
      </c>
      <c r="J40" s="57" t="s">
        <v>1893</v>
      </c>
      <c r="K40" s="57" t="s">
        <v>1896</v>
      </c>
      <c r="L40" s="58">
        <v>1560</v>
      </c>
      <c r="M40" s="57" t="s">
        <v>4939</v>
      </c>
      <c r="N40" s="58" t="s">
        <v>16</v>
      </c>
    </row>
    <row r="41" spans="1:14" hidden="1">
      <c r="A41" s="58">
        <v>1880</v>
      </c>
      <c r="B41" s="57" t="s">
        <v>6141</v>
      </c>
      <c r="C41" s="58" t="s">
        <v>21</v>
      </c>
      <c r="D41" s="58">
        <v>3</v>
      </c>
      <c r="E41" s="62" t="s">
        <v>5433</v>
      </c>
      <c r="F41" s="57" t="s">
        <v>5434</v>
      </c>
      <c r="H41" s="58" t="s">
        <v>1614</v>
      </c>
      <c r="I41" s="57" t="s">
        <v>1185</v>
      </c>
      <c r="J41" s="57" t="s">
        <v>1901</v>
      </c>
      <c r="K41" s="57" t="s">
        <v>1903</v>
      </c>
      <c r="L41" s="58">
        <v>1580</v>
      </c>
      <c r="M41" s="57" t="s">
        <v>3931</v>
      </c>
      <c r="N41" s="58" t="s">
        <v>21</v>
      </c>
    </row>
    <row r="42" spans="1:14" hidden="1">
      <c r="A42" s="58">
        <v>1890</v>
      </c>
      <c r="B42" s="57" t="s">
        <v>6498</v>
      </c>
      <c r="C42" s="58" t="s">
        <v>21</v>
      </c>
      <c r="D42" s="58">
        <v>1</v>
      </c>
      <c r="E42" s="60" t="s">
        <v>1930</v>
      </c>
      <c r="F42" s="57" t="s">
        <v>5437</v>
      </c>
      <c r="H42" s="58" t="s">
        <v>5780</v>
      </c>
      <c r="I42" s="57" t="s">
        <v>1187</v>
      </c>
      <c r="J42" s="57" t="s">
        <v>1188</v>
      </c>
      <c r="K42" s="57" t="s">
        <v>1931</v>
      </c>
      <c r="L42" s="58">
        <v>1710</v>
      </c>
      <c r="M42" s="57" t="s">
        <v>3932</v>
      </c>
      <c r="N42" s="58" t="s">
        <v>21</v>
      </c>
    </row>
    <row r="43" spans="1:14" hidden="1">
      <c r="A43" s="58">
        <v>1900</v>
      </c>
      <c r="B43" s="57" t="s">
        <v>6140</v>
      </c>
      <c r="C43" s="58" t="s">
        <v>21</v>
      </c>
      <c r="D43" s="58">
        <v>2</v>
      </c>
      <c r="E43" s="61" t="s">
        <v>5438</v>
      </c>
      <c r="F43" s="57" t="s">
        <v>511</v>
      </c>
      <c r="H43" s="58" t="s">
        <v>1590</v>
      </c>
      <c r="I43" s="57" t="s">
        <v>1192</v>
      </c>
      <c r="J43" s="57" t="s">
        <v>1945</v>
      </c>
      <c r="K43" s="57" t="s">
        <v>1947</v>
      </c>
      <c r="L43" s="58">
        <v>1750</v>
      </c>
      <c r="M43" s="57" t="s">
        <v>3933</v>
      </c>
      <c r="N43" s="58" t="s">
        <v>16</v>
      </c>
    </row>
    <row r="44" spans="1:14" hidden="1">
      <c r="A44" s="58">
        <v>1910</v>
      </c>
      <c r="B44" s="57" t="s">
        <v>6139</v>
      </c>
      <c r="C44" s="58" t="s">
        <v>16</v>
      </c>
      <c r="D44" s="58">
        <v>3</v>
      </c>
      <c r="E44" s="62" t="s">
        <v>1804</v>
      </c>
      <c r="F44" s="57" t="s">
        <v>6279</v>
      </c>
      <c r="H44" s="58" t="s">
        <v>1614</v>
      </c>
      <c r="I44" s="57" t="s">
        <v>3822</v>
      </c>
      <c r="J44" s="57" t="s">
        <v>1950</v>
      </c>
      <c r="K44" s="57" t="s">
        <v>1806</v>
      </c>
      <c r="L44" s="58">
        <v>1760</v>
      </c>
      <c r="M44" s="57" t="s">
        <v>4941</v>
      </c>
      <c r="N44" s="58" t="s">
        <v>16</v>
      </c>
    </row>
    <row r="45" spans="1:14" hidden="1">
      <c r="A45" s="58">
        <v>1920</v>
      </c>
      <c r="B45" s="57" t="s">
        <v>6138</v>
      </c>
      <c r="C45" s="58" t="s">
        <v>16</v>
      </c>
      <c r="D45" s="58">
        <v>2</v>
      </c>
      <c r="E45" s="61" t="s">
        <v>5439</v>
      </c>
      <c r="F45" s="57" t="s">
        <v>514</v>
      </c>
      <c r="H45" s="58" t="s">
        <v>1590</v>
      </c>
      <c r="I45" s="57" t="s">
        <v>1198</v>
      </c>
      <c r="J45" s="57" t="s">
        <v>1955</v>
      </c>
      <c r="K45" s="57" t="s">
        <v>1957</v>
      </c>
      <c r="L45" s="58">
        <v>1890</v>
      </c>
      <c r="M45" s="57" t="s">
        <v>3935</v>
      </c>
      <c r="N45" s="58" t="s">
        <v>16</v>
      </c>
    </row>
    <row r="46" spans="1:14" hidden="1">
      <c r="A46" s="58">
        <v>1930</v>
      </c>
      <c r="B46" s="57" t="s">
        <v>6137</v>
      </c>
      <c r="C46" s="58" t="s">
        <v>16</v>
      </c>
      <c r="D46" s="58">
        <v>3</v>
      </c>
      <c r="E46" s="62" t="s">
        <v>1804</v>
      </c>
      <c r="F46" s="57" t="s">
        <v>6279</v>
      </c>
      <c r="H46" s="58" t="s">
        <v>1614</v>
      </c>
      <c r="I46" s="57" t="s">
        <v>3823</v>
      </c>
      <c r="J46" s="57" t="s">
        <v>1959</v>
      </c>
      <c r="K46" s="57" t="s">
        <v>1806</v>
      </c>
      <c r="L46" s="58">
        <v>1900</v>
      </c>
      <c r="M46" s="57" t="s">
        <v>4942</v>
      </c>
      <c r="N46" s="58" t="s">
        <v>16</v>
      </c>
    </row>
    <row r="47" spans="1:14" hidden="1">
      <c r="A47" s="58">
        <v>1940</v>
      </c>
      <c r="B47" s="57" t="s">
        <v>6136</v>
      </c>
      <c r="C47" s="58" t="s">
        <v>21</v>
      </c>
      <c r="D47" s="58">
        <v>2</v>
      </c>
      <c r="E47" s="61" t="s">
        <v>1936</v>
      </c>
      <c r="F47" s="57" t="s">
        <v>516</v>
      </c>
      <c r="H47" s="58" t="s">
        <v>1653</v>
      </c>
      <c r="I47" s="57" t="s">
        <v>1195</v>
      </c>
      <c r="J47" s="57" t="s">
        <v>1935</v>
      </c>
      <c r="K47" s="57" t="s">
        <v>1937</v>
      </c>
      <c r="L47" s="58">
        <v>1880</v>
      </c>
      <c r="M47" s="57" t="s">
        <v>3934</v>
      </c>
      <c r="N47" s="58" t="s">
        <v>21</v>
      </c>
    </row>
    <row r="48" spans="1:14" hidden="1">
      <c r="A48" s="58">
        <v>1950</v>
      </c>
      <c r="B48" s="57" t="s">
        <v>6135</v>
      </c>
      <c r="C48" s="58" t="s">
        <v>16</v>
      </c>
      <c r="D48" s="58">
        <v>2</v>
      </c>
      <c r="E48" s="61" t="s">
        <v>1941</v>
      </c>
      <c r="F48" s="57" t="s">
        <v>1943</v>
      </c>
      <c r="H48" s="58" t="s">
        <v>1653</v>
      </c>
      <c r="I48" s="57" t="s">
        <v>3462</v>
      </c>
      <c r="J48" s="57" t="s">
        <v>1940</v>
      </c>
      <c r="K48" s="57" t="s">
        <v>1943</v>
      </c>
      <c r="L48" s="58">
        <v>1770</v>
      </c>
      <c r="M48" s="57" t="s">
        <v>4940</v>
      </c>
      <c r="N48" s="58" t="s">
        <v>16</v>
      </c>
    </row>
    <row r="49" spans="1:14" hidden="1">
      <c r="A49" s="58">
        <v>1960</v>
      </c>
      <c r="B49" s="57" t="s">
        <v>6134</v>
      </c>
      <c r="C49" s="58" t="s">
        <v>16</v>
      </c>
      <c r="D49" s="58">
        <v>2</v>
      </c>
      <c r="E49" s="61" t="s">
        <v>472</v>
      </c>
      <c r="F49" s="57" t="s">
        <v>6315</v>
      </c>
      <c r="H49" s="58" t="s">
        <v>1590</v>
      </c>
      <c r="I49" s="57" t="s">
        <v>3059</v>
      </c>
      <c r="J49" s="57" t="s">
        <v>1961</v>
      </c>
      <c r="K49" s="57" t="s">
        <v>1964</v>
      </c>
      <c r="L49" s="58">
        <v>1860</v>
      </c>
      <c r="M49" s="57" t="s">
        <v>4943</v>
      </c>
      <c r="N49" s="58" t="s">
        <v>16</v>
      </c>
    </row>
    <row r="50" spans="1:14" hidden="1">
      <c r="A50" s="58">
        <v>1970</v>
      </c>
      <c r="B50" s="57" t="s">
        <v>6133</v>
      </c>
      <c r="C50" s="58" t="s">
        <v>21</v>
      </c>
      <c r="D50" s="58">
        <v>3</v>
      </c>
      <c r="E50" s="62" t="s">
        <v>2790</v>
      </c>
      <c r="F50" s="57" t="s">
        <v>4086</v>
      </c>
      <c r="G50" s="58" t="s">
        <v>2795</v>
      </c>
      <c r="H50" s="58" t="s">
        <v>1614</v>
      </c>
      <c r="I50" s="57" t="s">
        <v>6474</v>
      </c>
      <c r="J50" s="57" t="s">
        <v>2789</v>
      </c>
      <c r="K50" s="57" t="s">
        <v>5503</v>
      </c>
      <c r="L50" s="58">
        <v>1870</v>
      </c>
      <c r="M50" s="57" t="s">
        <v>5035</v>
      </c>
      <c r="N50" s="58" t="s">
        <v>21</v>
      </c>
    </row>
    <row r="51" spans="1:14" hidden="1">
      <c r="A51" s="58">
        <v>1980</v>
      </c>
      <c r="B51" s="57" t="s">
        <v>6499</v>
      </c>
      <c r="C51" s="58" t="s">
        <v>21</v>
      </c>
      <c r="D51" s="58">
        <v>2</v>
      </c>
      <c r="E51" s="61" t="s">
        <v>6372</v>
      </c>
      <c r="F51" s="57" t="s">
        <v>4092</v>
      </c>
      <c r="H51" s="58" t="s">
        <v>5780</v>
      </c>
      <c r="L51" s="58">
        <v>1720</v>
      </c>
      <c r="M51" s="57" t="s">
        <v>5027</v>
      </c>
      <c r="N51" s="58" t="s">
        <v>21</v>
      </c>
    </row>
    <row r="52" spans="1:14" hidden="1">
      <c r="A52" s="58">
        <v>1990</v>
      </c>
      <c r="B52" s="57" t="s">
        <v>6132</v>
      </c>
      <c r="C52" s="58" t="s">
        <v>21</v>
      </c>
      <c r="D52" s="58">
        <v>3</v>
      </c>
      <c r="E52" s="62" t="s">
        <v>4095</v>
      </c>
      <c r="F52" s="57" t="s">
        <v>4908</v>
      </c>
      <c r="H52" s="58" t="s">
        <v>1614</v>
      </c>
      <c r="I52" s="57" t="s">
        <v>3481</v>
      </c>
      <c r="J52" s="57" t="s">
        <v>1968</v>
      </c>
      <c r="K52" s="57" t="s">
        <v>1971</v>
      </c>
      <c r="L52" s="58">
        <v>1730</v>
      </c>
      <c r="M52" s="57" t="s">
        <v>3936</v>
      </c>
      <c r="N52" s="58" t="s">
        <v>21</v>
      </c>
    </row>
    <row r="53" spans="1:14" hidden="1">
      <c r="A53" s="58">
        <v>2000</v>
      </c>
      <c r="B53" s="57" t="s">
        <v>6131</v>
      </c>
      <c r="C53" s="58" t="s">
        <v>21</v>
      </c>
      <c r="D53" s="58">
        <v>3</v>
      </c>
      <c r="E53" s="62" t="s">
        <v>4093</v>
      </c>
      <c r="F53" s="57" t="s">
        <v>4907</v>
      </c>
      <c r="H53" s="58" t="s">
        <v>1590</v>
      </c>
      <c r="I53" s="57" t="s">
        <v>3753</v>
      </c>
      <c r="J53" s="57" t="s">
        <v>1973</v>
      </c>
      <c r="K53" s="57" t="s">
        <v>1847</v>
      </c>
      <c r="L53" s="58">
        <v>1740</v>
      </c>
      <c r="M53" s="57" t="s">
        <v>3937</v>
      </c>
      <c r="N53" s="58" t="s">
        <v>21</v>
      </c>
    </row>
    <row r="54" spans="1:14" hidden="1">
      <c r="A54" s="58">
        <v>2010</v>
      </c>
      <c r="B54" s="57" t="s">
        <v>6500</v>
      </c>
      <c r="C54" s="58" t="s">
        <v>16</v>
      </c>
      <c r="D54" s="58">
        <v>2</v>
      </c>
      <c r="E54" s="61" t="s">
        <v>2016</v>
      </c>
      <c r="F54" s="57" t="s">
        <v>5109</v>
      </c>
      <c r="H54" s="58" t="s">
        <v>5780</v>
      </c>
      <c r="I54" s="57" t="s">
        <v>1200</v>
      </c>
      <c r="J54" s="57" t="s">
        <v>2015</v>
      </c>
      <c r="K54" s="57" t="s">
        <v>2017</v>
      </c>
      <c r="L54" s="58">
        <v>1910</v>
      </c>
      <c r="M54" s="57" t="s">
        <v>3938</v>
      </c>
      <c r="N54" s="58" t="s">
        <v>16</v>
      </c>
    </row>
    <row r="55" spans="1:14" hidden="1">
      <c r="A55" s="58">
        <v>2030</v>
      </c>
      <c r="B55" s="57" t="s">
        <v>6129</v>
      </c>
      <c r="C55" s="58" t="s">
        <v>16</v>
      </c>
      <c r="D55" s="58">
        <v>3</v>
      </c>
      <c r="E55" s="62" t="s">
        <v>5442</v>
      </c>
      <c r="F55" s="57" t="s">
        <v>5443</v>
      </c>
      <c r="H55" s="58" t="s">
        <v>1653</v>
      </c>
      <c r="I55" s="57" t="s">
        <v>1204</v>
      </c>
      <c r="J55" s="57" t="s">
        <v>2019</v>
      </c>
      <c r="K55" s="57" t="s">
        <v>2020</v>
      </c>
      <c r="L55" s="58">
        <v>1920</v>
      </c>
      <c r="M55" s="57" t="s">
        <v>3939</v>
      </c>
      <c r="N55" s="58" t="s">
        <v>16</v>
      </c>
    </row>
    <row r="56" spans="1:14" hidden="1">
      <c r="A56" s="58">
        <v>2060</v>
      </c>
      <c r="B56" s="57" t="s">
        <v>6126</v>
      </c>
      <c r="C56" s="58" t="s">
        <v>16</v>
      </c>
      <c r="D56" s="58">
        <v>3</v>
      </c>
      <c r="E56" s="62" t="s">
        <v>5448</v>
      </c>
      <c r="F56" s="57" t="s">
        <v>5449</v>
      </c>
      <c r="H56" s="58" t="s">
        <v>1614</v>
      </c>
      <c r="I56" s="57" t="s">
        <v>1208</v>
      </c>
      <c r="J56" s="57" t="s">
        <v>2024</v>
      </c>
      <c r="K56" s="57" t="s">
        <v>2026</v>
      </c>
      <c r="L56" s="58">
        <v>1930</v>
      </c>
      <c r="M56" s="57" t="s">
        <v>3940</v>
      </c>
      <c r="N56" s="58" t="s">
        <v>16</v>
      </c>
    </row>
    <row r="57" spans="1:14" hidden="1">
      <c r="A57" s="58">
        <v>2080</v>
      </c>
      <c r="B57" s="57" t="s">
        <v>6124</v>
      </c>
      <c r="C57" s="58" t="s">
        <v>16</v>
      </c>
      <c r="D57" s="58">
        <v>3</v>
      </c>
      <c r="E57" s="62" t="s">
        <v>5452</v>
      </c>
      <c r="F57" s="57" t="s">
        <v>5453</v>
      </c>
      <c r="H57" s="58" t="s">
        <v>1653</v>
      </c>
      <c r="I57" s="57" t="s">
        <v>1211</v>
      </c>
      <c r="J57" s="57" t="s">
        <v>2029</v>
      </c>
      <c r="K57" s="57" t="s">
        <v>2031</v>
      </c>
      <c r="L57" s="58">
        <v>1940</v>
      </c>
      <c r="M57" s="57" t="s">
        <v>3941</v>
      </c>
      <c r="N57" s="58" t="s">
        <v>16</v>
      </c>
    </row>
    <row r="58" spans="1:14" hidden="1">
      <c r="A58" s="58">
        <v>2090</v>
      </c>
      <c r="B58" s="57" t="s">
        <v>6501</v>
      </c>
      <c r="C58" s="58" t="s">
        <v>16</v>
      </c>
      <c r="D58" s="58">
        <v>2</v>
      </c>
      <c r="E58" s="61" t="s">
        <v>1978</v>
      </c>
      <c r="F58" s="57" t="s">
        <v>5454</v>
      </c>
      <c r="H58" s="58" t="s">
        <v>5780</v>
      </c>
      <c r="I58" s="57" t="s">
        <v>1212</v>
      </c>
      <c r="J58" s="57" t="s">
        <v>1977</v>
      </c>
      <c r="K58" s="57" t="s">
        <v>1979</v>
      </c>
      <c r="L58" s="58">
        <v>1780</v>
      </c>
      <c r="M58" s="57" t="s">
        <v>3942</v>
      </c>
      <c r="N58" s="58" t="s">
        <v>21</v>
      </c>
    </row>
    <row r="59" spans="1:14" hidden="1">
      <c r="A59" s="58">
        <v>2100</v>
      </c>
      <c r="B59" s="57" t="s">
        <v>6123</v>
      </c>
      <c r="C59" s="58" t="s">
        <v>16</v>
      </c>
      <c r="D59" s="58">
        <v>3</v>
      </c>
      <c r="E59" s="62" t="s">
        <v>2002</v>
      </c>
      <c r="F59" s="57" t="s">
        <v>5455</v>
      </c>
      <c r="H59" s="58" t="s">
        <v>1614</v>
      </c>
      <c r="I59" s="57" t="s">
        <v>1215</v>
      </c>
      <c r="J59" s="57" t="s">
        <v>2001</v>
      </c>
      <c r="K59" s="57" t="s">
        <v>2003</v>
      </c>
      <c r="L59" s="58">
        <v>1820</v>
      </c>
      <c r="M59" s="57" t="s">
        <v>3943</v>
      </c>
      <c r="N59" s="58" t="s">
        <v>16</v>
      </c>
    </row>
    <row r="60" spans="1:14" hidden="1">
      <c r="A60" s="58">
        <v>2110</v>
      </c>
      <c r="B60" s="57" t="s">
        <v>6122</v>
      </c>
      <c r="C60" s="58" t="s">
        <v>16</v>
      </c>
      <c r="D60" s="58">
        <v>3</v>
      </c>
      <c r="E60" s="62" t="s">
        <v>5456</v>
      </c>
      <c r="F60" s="57" t="s">
        <v>5457</v>
      </c>
      <c r="H60" s="58" t="s">
        <v>1653</v>
      </c>
      <c r="I60" s="57" t="s">
        <v>1217</v>
      </c>
      <c r="J60" s="57" t="s">
        <v>1981</v>
      </c>
      <c r="K60" s="57" t="s">
        <v>1983</v>
      </c>
      <c r="L60" s="58">
        <v>1790</v>
      </c>
      <c r="M60" s="57" t="s">
        <v>3944</v>
      </c>
      <c r="N60" s="58" t="s">
        <v>16</v>
      </c>
    </row>
    <row r="61" spans="1:14" hidden="1">
      <c r="A61" s="58">
        <v>2120</v>
      </c>
      <c r="B61" s="57" t="s">
        <v>6121</v>
      </c>
      <c r="C61" s="58" t="s">
        <v>16</v>
      </c>
      <c r="D61" s="58">
        <v>3</v>
      </c>
      <c r="E61" s="62" t="s">
        <v>5458</v>
      </c>
      <c r="F61" s="57" t="s">
        <v>5459</v>
      </c>
      <c r="H61" s="58" t="s">
        <v>1653</v>
      </c>
      <c r="I61" s="57" t="s">
        <v>1219</v>
      </c>
      <c r="J61" s="57" t="s">
        <v>1986</v>
      </c>
      <c r="K61" s="57" t="s">
        <v>1988</v>
      </c>
      <c r="L61" s="58">
        <v>1800</v>
      </c>
      <c r="M61" s="57" t="s">
        <v>3945</v>
      </c>
      <c r="N61" s="58" t="s">
        <v>16</v>
      </c>
    </row>
    <row r="62" spans="1:14" hidden="1">
      <c r="A62" s="58">
        <v>2130</v>
      </c>
      <c r="B62" s="57" t="s">
        <v>6120</v>
      </c>
      <c r="C62" s="58" t="s">
        <v>16</v>
      </c>
      <c r="D62" s="58">
        <v>3</v>
      </c>
      <c r="E62" s="62" t="s">
        <v>5460</v>
      </c>
      <c r="F62" s="57" t="s">
        <v>5461</v>
      </c>
      <c r="H62" s="58" t="s">
        <v>1653</v>
      </c>
      <c r="I62" s="57" t="s">
        <v>1221</v>
      </c>
      <c r="J62" s="57" t="s">
        <v>1991</v>
      </c>
      <c r="K62" s="57" t="s">
        <v>1993</v>
      </c>
      <c r="L62" s="58">
        <v>1840</v>
      </c>
      <c r="M62" s="57" t="s">
        <v>3946</v>
      </c>
      <c r="N62" s="58" t="s">
        <v>16</v>
      </c>
    </row>
    <row r="63" spans="1:14" hidden="1">
      <c r="A63" s="58">
        <v>2140</v>
      </c>
      <c r="B63" s="57" t="s">
        <v>6119</v>
      </c>
      <c r="C63" s="58" t="s">
        <v>16</v>
      </c>
      <c r="D63" s="58">
        <v>3</v>
      </c>
      <c r="E63" s="62" t="s">
        <v>1996</v>
      </c>
      <c r="F63" s="57" t="s">
        <v>1998</v>
      </c>
      <c r="H63" s="58" t="s">
        <v>1653</v>
      </c>
      <c r="I63" s="57" t="s">
        <v>3070</v>
      </c>
      <c r="J63" s="57" t="s">
        <v>1995</v>
      </c>
      <c r="K63" s="57" t="s">
        <v>1998</v>
      </c>
      <c r="L63" s="58">
        <v>1810</v>
      </c>
      <c r="M63" s="57" t="s">
        <v>4944</v>
      </c>
      <c r="N63" s="58" t="s">
        <v>16</v>
      </c>
    </row>
    <row r="64" spans="1:14" hidden="1">
      <c r="A64" s="58">
        <v>2150</v>
      </c>
      <c r="B64" s="57" t="s">
        <v>6118</v>
      </c>
      <c r="C64" s="58" t="s">
        <v>16</v>
      </c>
      <c r="D64" s="58">
        <v>3</v>
      </c>
      <c r="E64" s="62" t="s">
        <v>2007</v>
      </c>
      <c r="F64" s="57" t="s">
        <v>2008</v>
      </c>
      <c r="H64" s="58" t="s">
        <v>1653</v>
      </c>
      <c r="I64" s="57" t="s">
        <v>3072</v>
      </c>
      <c r="J64" s="57" t="s">
        <v>2006</v>
      </c>
      <c r="K64" s="57" t="s">
        <v>2008</v>
      </c>
      <c r="L64" s="58">
        <v>1830</v>
      </c>
      <c r="M64" s="57" t="s">
        <v>4945</v>
      </c>
      <c r="N64" s="58" t="s">
        <v>16</v>
      </c>
    </row>
    <row r="65" spans="1:14" hidden="1">
      <c r="A65" s="58">
        <v>2160</v>
      </c>
      <c r="B65" s="57" t="s">
        <v>6117</v>
      </c>
      <c r="C65" s="58" t="s">
        <v>16</v>
      </c>
      <c r="D65" s="58">
        <v>3</v>
      </c>
      <c r="E65" s="62" t="s">
        <v>5462</v>
      </c>
      <c r="F65" s="57" t="s">
        <v>5463</v>
      </c>
      <c r="H65" s="58" t="s">
        <v>1614</v>
      </c>
      <c r="I65" s="57" t="s">
        <v>1223</v>
      </c>
      <c r="J65" s="57" t="s">
        <v>2011</v>
      </c>
      <c r="K65" s="57" t="s">
        <v>2013</v>
      </c>
      <c r="L65" s="58">
        <v>1850</v>
      </c>
      <c r="M65" s="57" t="s">
        <v>3947</v>
      </c>
      <c r="N65" s="58" t="s">
        <v>21</v>
      </c>
    </row>
    <row r="66" spans="1:14" hidden="1">
      <c r="A66" s="58">
        <v>2170</v>
      </c>
      <c r="B66" s="57" t="s">
        <v>6502</v>
      </c>
      <c r="C66" s="58" t="s">
        <v>16</v>
      </c>
      <c r="D66" s="58">
        <v>1</v>
      </c>
      <c r="E66" s="60" t="s">
        <v>3859</v>
      </c>
      <c r="F66" s="57" t="s">
        <v>546</v>
      </c>
      <c r="H66" s="58" t="s">
        <v>5780</v>
      </c>
      <c r="L66" s="58">
        <v>1420</v>
      </c>
      <c r="M66" s="57" t="s">
        <v>5012</v>
      </c>
      <c r="N66" s="58" t="s">
        <v>16</v>
      </c>
    </row>
    <row r="67" spans="1:14" hidden="1">
      <c r="A67" s="58">
        <v>2180</v>
      </c>
      <c r="B67" s="57" t="s">
        <v>6116</v>
      </c>
      <c r="C67" s="58" t="s">
        <v>16</v>
      </c>
      <c r="D67" s="58">
        <v>2</v>
      </c>
      <c r="E67" s="61" t="s">
        <v>547</v>
      </c>
      <c r="F67" s="57" t="s">
        <v>548</v>
      </c>
      <c r="H67" s="58" t="s">
        <v>1663</v>
      </c>
      <c r="I67" s="57" t="s">
        <v>1225</v>
      </c>
      <c r="J67" s="57" t="s">
        <v>1226</v>
      </c>
      <c r="K67" s="57" t="s">
        <v>548</v>
      </c>
      <c r="L67" s="58">
        <v>1430</v>
      </c>
      <c r="M67" s="57" t="s">
        <v>3948</v>
      </c>
      <c r="N67" s="58" t="s">
        <v>16</v>
      </c>
    </row>
    <row r="68" spans="1:14" hidden="1">
      <c r="A68" s="58">
        <v>2210</v>
      </c>
      <c r="B68" s="57" t="s">
        <v>6114</v>
      </c>
      <c r="C68" s="58" t="s">
        <v>21</v>
      </c>
      <c r="D68" s="58">
        <v>1</v>
      </c>
      <c r="E68" s="60" t="s">
        <v>555</v>
      </c>
      <c r="F68" s="57" t="s">
        <v>556</v>
      </c>
      <c r="H68" s="58" t="s">
        <v>1614</v>
      </c>
      <c r="I68" s="57" t="s">
        <v>1234</v>
      </c>
      <c r="J68" s="57" t="s">
        <v>1235</v>
      </c>
      <c r="K68" s="57" t="s">
        <v>1622</v>
      </c>
      <c r="L68" s="58">
        <v>1110</v>
      </c>
      <c r="M68" s="57" t="s">
        <v>3950</v>
      </c>
      <c r="N68" s="58" t="s">
        <v>21</v>
      </c>
    </row>
    <row r="69" spans="1:14" hidden="1">
      <c r="A69" s="58">
        <v>2220</v>
      </c>
      <c r="B69" s="57" t="s">
        <v>6113</v>
      </c>
      <c r="C69" s="58" t="s">
        <v>16</v>
      </c>
      <c r="D69" s="58">
        <v>1</v>
      </c>
      <c r="E69" s="60" t="s">
        <v>553</v>
      </c>
      <c r="F69" s="57" t="s">
        <v>5245</v>
      </c>
      <c r="H69" s="58" t="s">
        <v>1614</v>
      </c>
      <c r="I69" s="57" t="s">
        <v>1230</v>
      </c>
      <c r="J69" s="57" t="s">
        <v>1231</v>
      </c>
      <c r="K69" s="57" t="s">
        <v>1629</v>
      </c>
      <c r="L69" s="58">
        <v>1120</v>
      </c>
      <c r="M69" s="57" t="s">
        <v>3949</v>
      </c>
      <c r="N69" s="58" t="s">
        <v>16</v>
      </c>
    </row>
    <row r="70" spans="1:14" hidden="1">
      <c r="A70" s="58">
        <v>2340</v>
      </c>
      <c r="B70" s="57" t="s">
        <v>6104</v>
      </c>
      <c r="C70" s="58" t="s">
        <v>65</v>
      </c>
      <c r="D70" s="58">
        <v>1</v>
      </c>
      <c r="E70" s="60" t="s">
        <v>5133</v>
      </c>
      <c r="F70" s="57" t="s">
        <v>4203</v>
      </c>
      <c r="H70" s="58" t="s">
        <v>5780</v>
      </c>
      <c r="I70" s="57" t="s">
        <v>3854</v>
      </c>
      <c r="J70" s="57" t="s">
        <v>2313</v>
      </c>
      <c r="K70" s="57" t="s">
        <v>2316</v>
      </c>
      <c r="L70" s="58">
        <v>2420</v>
      </c>
      <c r="M70" s="57" t="s">
        <v>4978</v>
      </c>
      <c r="N70" s="58" t="s">
        <v>65</v>
      </c>
    </row>
    <row r="71" spans="1:14" hidden="1">
      <c r="A71" s="58">
        <v>2350</v>
      </c>
      <c r="B71" s="57" t="s">
        <v>6103</v>
      </c>
      <c r="C71" s="58" t="s">
        <v>16</v>
      </c>
      <c r="D71" s="58">
        <v>2</v>
      </c>
      <c r="E71" s="61" t="s">
        <v>672</v>
      </c>
      <c r="F71" s="57" t="s">
        <v>4205</v>
      </c>
      <c r="H71" s="58" t="s">
        <v>1733</v>
      </c>
      <c r="I71" s="57" t="s">
        <v>3835</v>
      </c>
      <c r="J71" s="57" t="s">
        <v>2325</v>
      </c>
      <c r="K71" s="57" t="s">
        <v>2327</v>
      </c>
      <c r="L71" s="58">
        <v>2440</v>
      </c>
      <c r="M71" s="57" t="s">
        <v>4980</v>
      </c>
      <c r="N71" s="58" t="s">
        <v>21</v>
      </c>
    </row>
    <row r="72" spans="1:14" hidden="1">
      <c r="A72" s="58">
        <v>2360</v>
      </c>
      <c r="B72" s="57" t="s">
        <v>6102</v>
      </c>
      <c r="C72" s="58" t="s">
        <v>16</v>
      </c>
      <c r="D72" s="58">
        <v>2</v>
      </c>
      <c r="E72" s="61" t="s">
        <v>4207</v>
      </c>
      <c r="F72" s="57" t="s">
        <v>4208</v>
      </c>
      <c r="H72" s="58" t="s">
        <v>1598</v>
      </c>
      <c r="I72" s="57" t="s">
        <v>3836</v>
      </c>
      <c r="J72" s="57" t="s">
        <v>2331</v>
      </c>
      <c r="K72" s="57" t="s">
        <v>2334</v>
      </c>
      <c r="L72" s="58">
        <v>2450</v>
      </c>
      <c r="M72" s="57" t="s">
        <v>4981</v>
      </c>
      <c r="N72" s="58" t="s">
        <v>16</v>
      </c>
    </row>
    <row r="73" spans="1:14" hidden="1">
      <c r="A73" s="58">
        <v>2370</v>
      </c>
      <c r="B73" s="57" t="s">
        <v>6101</v>
      </c>
      <c r="C73" s="58" t="s">
        <v>16</v>
      </c>
      <c r="D73" s="58">
        <v>2</v>
      </c>
      <c r="E73" s="61" t="s">
        <v>4210</v>
      </c>
      <c r="F73" s="57" t="s">
        <v>4211</v>
      </c>
      <c r="H73" s="58" t="s">
        <v>1614</v>
      </c>
      <c r="I73" s="57" t="s">
        <v>3834</v>
      </c>
      <c r="J73" s="57" t="s">
        <v>2320</v>
      </c>
      <c r="K73" s="57" t="s">
        <v>2323</v>
      </c>
      <c r="L73" s="58">
        <v>2430</v>
      </c>
      <c r="M73" s="57" t="s">
        <v>4979</v>
      </c>
      <c r="N73" s="58" t="s">
        <v>16</v>
      </c>
    </row>
    <row r="74" spans="1:14" hidden="1">
      <c r="A74" s="58">
        <v>2390</v>
      </c>
      <c r="B74" s="57" t="s">
        <v>6100</v>
      </c>
      <c r="C74" s="58" t="s">
        <v>16</v>
      </c>
      <c r="D74" s="58">
        <v>2</v>
      </c>
      <c r="E74" s="61" t="s">
        <v>4215</v>
      </c>
      <c r="F74" s="57" t="s">
        <v>4216</v>
      </c>
      <c r="H74" s="58" t="s">
        <v>1614</v>
      </c>
      <c r="I74" s="57" t="s">
        <v>3837</v>
      </c>
      <c r="J74" s="57" t="s">
        <v>2337</v>
      </c>
      <c r="K74" s="57" t="s">
        <v>2340</v>
      </c>
      <c r="L74" s="58">
        <v>2460</v>
      </c>
      <c r="M74" s="57" t="s">
        <v>4982</v>
      </c>
      <c r="N74" s="58" t="s">
        <v>16</v>
      </c>
    </row>
    <row r="75" spans="1:14" hidden="1">
      <c r="A75" s="58">
        <v>2550</v>
      </c>
      <c r="B75" s="57" t="s">
        <v>6503</v>
      </c>
      <c r="C75" s="58" t="s">
        <v>16</v>
      </c>
      <c r="D75" s="58">
        <v>1</v>
      </c>
      <c r="E75" s="60" t="s">
        <v>3239</v>
      </c>
      <c r="F75" s="57" t="s">
        <v>5110</v>
      </c>
      <c r="H75" s="58" t="s">
        <v>5780</v>
      </c>
      <c r="I75" s="57" t="s">
        <v>1237</v>
      </c>
      <c r="J75" s="57" t="s">
        <v>1238</v>
      </c>
      <c r="K75" s="57" t="s">
        <v>2036</v>
      </c>
      <c r="L75" s="58">
        <v>1950</v>
      </c>
      <c r="M75" s="57" t="s">
        <v>3951</v>
      </c>
      <c r="N75" s="58" t="s">
        <v>16</v>
      </c>
    </row>
    <row r="76" spans="1:14" hidden="1">
      <c r="A76" s="58">
        <v>2560</v>
      </c>
      <c r="B76" s="57" t="s">
        <v>6086</v>
      </c>
      <c r="C76" s="58" t="s">
        <v>16</v>
      </c>
      <c r="D76" s="58">
        <v>2</v>
      </c>
      <c r="E76" s="61" t="s">
        <v>563</v>
      </c>
      <c r="F76" s="57" t="s">
        <v>564</v>
      </c>
      <c r="H76" s="58" t="s">
        <v>1590</v>
      </c>
      <c r="I76" s="57" t="s">
        <v>1240</v>
      </c>
      <c r="J76" s="57" t="s">
        <v>2044</v>
      </c>
      <c r="K76" s="57" t="s">
        <v>2046</v>
      </c>
      <c r="L76" s="58">
        <v>1960</v>
      </c>
      <c r="M76" s="57" t="s">
        <v>3952</v>
      </c>
      <c r="N76" s="58" t="s">
        <v>16</v>
      </c>
    </row>
    <row r="77" spans="1:14" hidden="1">
      <c r="A77" s="58">
        <v>2570</v>
      </c>
      <c r="B77" s="57" t="s">
        <v>6085</v>
      </c>
      <c r="C77" s="58" t="s">
        <v>16</v>
      </c>
      <c r="D77" s="58">
        <v>3</v>
      </c>
      <c r="E77" s="62" t="s">
        <v>1804</v>
      </c>
      <c r="F77" s="57" t="s">
        <v>6279</v>
      </c>
      <c r="H77" s="58" t="s">
        <v>1614</v>
      </c>
      <c r="I77" s="57" t="s">
        <v>3824</v>
      </c>
      <c r="J77" s="57" t="s">
        <v>2049</v>
      </c>
      <c r="K77" s="57" t="s">
        <v>2050</v>
      </c>
      <c r="L77" s="58">
        <v>1970</v>
      </c>
      <c r="M77" s="57" t="s">
        <v>4946</v>
      </c>
      <c r="N77" s="58" t="s">
        <v>16</v>
      </c>
    </row>
    <row r="78" spans="1:14" hidden="1">
      <c r="A78" s="58">
        <v>2580</v>
      </c>
      <c r="B78" s="57" t="s">
        <v>6084</v>
      </c>
      <c r="C78" s="58" t="s">
        <v>16</v>
      </c>
      <c r="D78" s="58">
        <v>2</v>
      </c>
      <c r="E78" s="61" t="s">
        <v>566</v>
      </c>
      <c r="F78" s="57" t="s">
        <v>567</v>
      </c>
      <c r="H78" s="58" t="s">
        <v>1590</v>
      </c>
      <c r="I78" s="57" t="s">
        <v>3077</v>
      </c>
      <c r="J78" s="57" t="s">
        <v>2053</v>
      </c>
      <c r="K78" s="57" t="s">
        <v>2056</v>
      </c>
      <c r="L78" s="58">
        <v>1990</v>
      </c>
      <c r="M78" s="57" t="s">
        <v>4947</v>
      </c>
      <c r="N78" s="58" t="s">
        <v>16</v>
      </c>
    </row>
    <row r="79" spans="1:14" hidden="1">
      <c r="A79" s="58">
        <v>2590</v>
      </c>
      <c r="B79" s="57" t="s">
        <v>6083</v>
      </c>
      <c r="C79" s="58" t="s">
        <v>16</v>
      </c>
      <c r="D79" s="58">
        <v>3</v>
      </c>
      <c r="E79" s="62" t="s">
        <v>1804</v>
      </c>
      <c r="F79" s="57" t="s">
        <v>6279</v>
      </c>
      <c r="H79" s="58" t="s">
        <v>1614</v>
      </c>
      <c r="I79" s="57" t="s">
        <v>3825</v>
      </c>
      <c r="J79" s="57" t="s">
        <v>2058</v>
      </c>
      <c r="K79" s="57" t="s">
        <v>2059</v>
      </c>
      <c r="L79" s="58">
        <v>2000</v>
      </c>
      <c r="M79" s="57" t="s">
        <v>4948</v>
      </c>
      <c r="N79" s="58" t="s">
        <v>16</v>
      </c>
    </row>
    <row r="80" spans="1:14" hidden="1">
      <c r="A80" s="58">
        <v>2600</v>
      </c>
      <c r="B80" s="57" t="s">
        <v>6082</v>
      </c>
      <c r="C80" s="58" t="s">
        <v>16</v>
      </c>
      <c r="D80" s="58">
        <v>2</v>
      </c>
      <c r="E80" s="61" t="s">
        <v>568</v>
      </c>
      <c r="F80" s="57" t="s">
        <v>569</v>
      </c>
      <c r="H80" s="58" t="s">
        <v>1653</v>
      </c>
      <c r="I80" s="57" t="s">
        <v>1244</v>
      </c>
      <c r="J80" s="57" t="s">
        <v>2040</v>
      </c>
      <c r="K80" s="57" t="s">
        <v>2041</v>
      </c>
      <c r="L80" s="58">
        <v>1980</v>
      </c>
      <c r="M80" s="57" t="s">
        <v>3953</v>
      </c>
      <c r="N80" s="58" t="s">
        <v>21</v>
      </c>
    </row>
    <row r="81" spans="1:14" hidden="1">
      <c r="A81" s="58">
        <v>3370</v>
      </c>
      <c r="B81" s="57" t="s">
        <v>6343</v>
      </c>
      <c r="C81" s="58" t="s">
        <v>16</v>
      </c>
      <c r="D81" s="58">
        <v>1</v>
      </c>
      <c r="E81" s="60" t="s">
        <v>2062</v>
      </c>
      <c r="F81" s="57" t="s">
        <v>2064</v>
      </c>
      <c r="H81" s="58" t="s">
        <v>5780</v>
      </c>
      <c r="I81" s="57" t="s">
        <v>3514</v>
      </c>
      <c r="J81" s="57" t="s">
        <v>2061</v>
      </c>
      <c r="K81" s="57" t="s">
        <v>2064</v>
      </c>
      <c r="L81" s="58">
        <v>2010</v>
      </c>
      <c r="M81" s="57" t="s">
        <v>4949</v>
      </c>
      <c r="N81" s="58" t="s">
        <v>16</v>
      </c>
    </row>
    <row r="82" spans="1:14" hidden="1">
      <c r="A82" s="58">
        <v>3380</v>
      </c>
      <c r="B82" s="57" t="s">
        <v>6019</v>
      </c>
      <c r="C82" s="58" t="s">
        <v>21</v>
      </c>
      <c r="D82" s="58">
        <v>2</v>
      </c>
      <c r="E82" s="61" t="s">
        <v>2070</v>
      </c>
      <c r="F82" s="57" t="s">
        <v>2072</v>
      </c>
      <c r="H82" s="58" t="s">
        <v>1653</v>
      </c>
      <c r="I82" s="57" t="s">
        <v>3516</v>
      </c>
      <c r="J82" s="57" t="s">
        <v>2069</v>
      </c>
      <c r="K82" s="57" t="s">
        <v>2072</v>
      </c>
      <c r="L82" s="58">
        <v>2020</v>
      </c>
      <c r="M82" s="67" t="s">
        <v>4950</v>
      </c>
      <c r="N82" s="72" t="s">
        <v>21</v>
      </c>
    </row>
    <row r="83" spans="1:14" hidden="1">
      <c r="A83" s="58">
        <v>3390</v>
      </c>
      <c r="B83" s="57" t="s">
        <v>6018</v>
      </c>
      <c r="C83" s="58" t="s">
        <v>21</v>
      </c>
      <c r="D83" s="58">
        <v>2</v>
      </c>
      <c r="E83" s="61" t="s">
        <v>2075</v>
      </c>
      <c r="F83" s="57" t="s">
        <v>2077</v>
      </c>
      <c r="H83" s="58" t="s">
        <v>1590</v>
      </c>
      <c r="I83" s="57" t="s">
        <v>3518</v>
      </c>
      <c r="J83" s="57" t="s">
        <v>2074</v>
      </c>
      <c r="K83" s="57" t="s">
        <v>2077</v>
      </c>
      <c r="L83" s="58">
        <v>2110</v>
      </c>
      <c r="M83" s="57" t="s">
        <v>4951</v>
      </c>
      <c r="N83" s="58" t="s">
        <v>21</v>
      </c>
    </row>
    <row r="84" spans="1:14" hidden="1">
      <c r="A84" s="58">
        <v>3400</v>
      </c>
      <c r="B84" s="57" t="s">
        <v>6477</v>
      </c>
      <c r="C84" s="58" t="s">
        <v>21</v>
      </c>
      <c r="D84" s="58">
        <v>3</v>
      </c>
      <c r="E84" s="62" t="s">
        <v>2790</v>
      </c>
      <c r="F84" s="57" t="s">
        <v>4086</v>
      </c>
      <c r="G84" s="58" t="s">
        <v>2795</v>
      </c>
      <c r="H84" s="58" t="s">
        <v>1614</v>
      </c>
      <c r="I84" s="57" t="s">
        <v>6475</v>
      </c>
      <c r="J84" s="57" t="s">
        <v>2789</v>
      </c>
      <c r="K84" s="57" t="s">
        <v>5503</v>
      </c>
      <c r="L84" s="58">
        <v>2120</v>
      </c>
      <c r="M84" s="57" t="s">
        <v>5045</v>
      </c>
      <c r="N84" s="58" t="s">
        <v>21</v>
      </c>
    </row>
    <row r="85" spans="1:14" hidden="1">
      <c r="A85" s="58">
        <v>3410</v>
      </c>
      <c r="B85" s="57" t="s">
        <v>6344</v>
      </c>
      <c r="C85" s="58" t="s">
        <v>21</v>
      </c>
      <c r="D85" s="58">
        <v>2</v>
      </c>
      <c r="E85" s="61" t="s">
        <v>2081</v>
      </c>
      <c r="F85" s="57" t="s">
        <v>2083</v>
      </c>
      <c r="H85" s="58" t="s">
        <v>5780</v>
      </c>
      <c r="I85" s="57" t="s">
        <v>3521</v>
      </c>
      <c r="J85" s="57" t="s">
        <v>2080</v>
      </c>
      <c r="K85" s="57" t="s">
        <v>2083</v>
      </c>
      <c r="L85" s="58">
        <v>2030</v>
      </c>
      <c r="M85" s="57" t="s">
        <v>4952</v>
      </c>
      <c r="N85" s="58" t="s">
        <v>21</v>
      </c>
    </row>
    <row r="86" spans="1:14" hidden="1">
      <c r="A86" s="58">
        <v>3420</v>
      </c>
      <c r="B86" s="57" t="s">
        <v>6017</v>
      </c>
      <c r="C86" s="58" t="s">
        <v>16</v>
      </c>
      <c r="D86" s="58">
        <v>3</v>
      </c>
      <c r="E86" s="62" t="s">
        <v>2086</v>
      </c>
      <c r="F86" s="57" t="s">
        <v>2087</v>
      </c>
      <c r="H86" s="58" t="s">
        <v>1653</v>
      </c>
      <c r="I86" s="57" t="s">
        <v>3523</v>
      </c>
      <c r="J86" s="57" t="s">
        <v>2085</v>
      </c>
      <c r="K86" s="57" t="s">
        <v>2087</v>
      </c>
      <c r="L86" s="58">
        <v>2040</v>
      </c>
      <c r="M86" s="57" t="s">
        <v>4953</v>
      </c>
      <c r="N86" s="58" t="s">
        <v>16</v>
      </c>
    </row>
    <row r="87" spans="1:14" hidden="1">
      <c r="A87" s="58">
        <v>3430</v>
      </c>
      <c r="B87" s="57" t="s">
        <v>6016</v>
      </c>
      <c r="C87" s="58" t="s">
        <v>16</v>
      </c>
      <c r="D87" s="58">
        <v>3</v>
      </c>
      <c r="E87" s="62" t="s">
        <v>2090</v>
      </c>
      <c r="F87" s="57" t="s">
        <v>2091</v>
      </c>
      <c r="H87" s="58" t="s">
        <v>1653</v>
      </c>
      <c r="I87" s="57" t="s">
        <v>3525</v>
      </c>
      <c r="J87" s="57" t="s">
        <v>2089</v>
      </c>
      <c r="K87" s="57" t="s">
        <v>2091</v>
      </c>
      <c r="L87" s="58">
        <v>2050</v>
      </c>
      <c r="M87" s="57" t="s">
        <v>4954</v>
      </c>
      <c r="N87" s="58" t="s">
        <v>16</v>
      </c>
    </row>
    <row r="88" spans="1:14" hidden="1">
      <c r="A88" s="58">
        <v>3440</v>
      </c>
      <c r="B88" s="57" t="s">
        <v>6015</v>
      </c>
      <c r="C88" s="58" t="s">
        <v>16</v>
      </c>
      <c r="D88" s="58">
        <v>3</v>
      </c>
      <c r="E88" s="62" t="s">
        <v>2094</v>
      </c>
      <c r="F88" s="57" t="s">
        <v>2095</v>
      </c>
      <c r="H88" s="58" t="s">
        <v>1653</v>
      </c>
      <c r="I88" s="57" t="s">
        <v>3527</v>
      </c>
      <c r="J88" s="57" t="s">
        <v>2093</v>
      </c>
      <c r="K88" s="57" t="s">
        <v>2095</v>
      </c>
      <c r="L88" s="58">
        <v>2090</v>
      </c>
      <c r="M88" s="57" t="s">
        <v>4955</v>
      </c>
      <c r="N88" s="58" t="s">
        <v>16</v>
      </c>
    </row>
    <row r="89" spans="1:14" hidden="1">
      <c r="A89" s="58">
        <v>3450</v>
      </c>
      <c r="B89" s="57" t="s">
        <v>6014</v>
      </c>
      <c r="C89" s="58" t="s">
        <v>16</v>
      </c>
      <c r="D89" s="58">
        <v>3</v>
      </c>
      <c r="E89" s="62" t="s">
        <v>2098</v>
      </c>
      <c r="F89" s="57" t="s">
        <v>2100</v>
      </c>
      <c r="H89" s="58" t="s">
        <v>1653</v>
      </c>
      <c r="I89" s="57" t="s">
        <v>3529</v>
      </c>
      <c r="J89" s="57" t="s">
        <v>2097</v>
      </c>
      <c r="K89" s="57" t="s">
        <v>2100</v>
      </c>
      <c r="L89" s="58">
        <v>2060</v>
      </c>
      <c r="M89" s="57" t="s">
        <v>4956</v>
      </c>
      <c r="N89" s="72" t="s">
        <v>16</v>
      </c>
    </row>
    <row r="90" spans="1:14" hidden="1">
      <c r="A90" s="58">
        <v>3460</v>
      </c>
      <c r="B90" s="57" t="s">
        <v>6013</v>
      </c>
      <c r="C90" s="58" t="s">
        <v>16</v>
      </c>
      <c r="D90" s="58">
        <v>3</v>
      </c>
      <c r="E90" s="62" t="s">
        <v>2103</v>
      </c>
      <c r="F90" s="57" t="s">
        <v>2104</v>
      </c>
      <c r="H90" s="58" t="s">
        <v>1614</v>
      </c>
      <c r="I90" s="57" t="s">
        <v>3531</v>
      </c>
      <c r="J90" s="57" t="s">
        <v>2102</v>
      </c>
      <c r="K90" s="57" t="s">
        <v>2104</v>
      </c>
      <c r="L90" s="58">
        <v>2070</v>
      </c>
      <c r="M90" s="57" t="s">
        <v>4957</v>
      </c>
      <c r="N90" s="58" t="s">
        <v>16</v>
      </c>
    </row>
    <row r="91" spans="1:14" hidden="1">
      <c r="A91" s="58">
        <v>3470</v>
      </c>
      <c r="B91" s="57" t="s">
        <v>6012</v>
      </c>
      <c r="C91" s="58" t="s">
        <v>16</v>
      </c>
      <c r="D91" s="58">
        <v>3</v>
      </c>
      <c r="E91" s="62" t="s">
        <v>2107</v>
      </c>
      <c r="F91" s="57" t="s">
        <v>2108</v>
      </c>
      <c r="H91" s="58" t="s">
        <v>1653</v>
      </c>
      <c r="I91" s="57" t="s">
        <v>3533</v>
      </c>
      <c r="J91" s="57" t="s">
        <v>2106</v>
      </c>
      <c r="K91" s="57" t="s">
        <v>2108</v>
      </c>
      <c r="L91" s="58">
        <v>2080</v>
      </c>
      <c r="M91" s="57" t="s">
        <v>4958</v>
      </c>
      <c r="N91" s="58" t="s">
        <v>16</v>
      </c>
    </row>
    <row r="92" spans="1:14" hidden="1">
      <c r="A92" s="58">
        <v>3480</v>
      </c>
      <c r="B92" s="57" t="s">
        <v>6011</v>
      </c>
      <c r="C92" s="58" t="s">
        <v>21</v>
      </c>
      <c r="D92" s="58">
        <v>3</v>
      </c>
      <c r="E92" s="62" t="s">
        <v>2111</v>
      </c>
      <c r="F92" s="57" t="s">
        <v>2112</v>
      </c>
      <c r="H92" s="2" t="s">
        <v>1614</v>
      </c>
      <c r="I92" s="57" t="s">
        <v>3535</v>
      </c>
      <c r="J92" s="57" t="s">
        <v>2110</v>
      </c>
      <c r="K92" s="57" t="s">
        <v>2112</v>
      </c>
      <c r="L92" s="58">
        <v>2100</v>
      </c>
      <c r="M92" s="57" t="s">
        <v>4959</v>
      </c>
      <c r="N92" s="58" t="s">
        <v>21</v>
      </c>
    </row>
    <row r="93" spans="1:14" hidden="1">
      <c r="A93" s="58">
        <v>3490</v>
      </c>
      <c r="B93" s="57" t="s">
        <v>6345</v>
      </c>
      <c r="C93" s="58" t="s">
        <v>65</v>
      </c>
      <c r="D93" s="58">
        <v>1</v>
      </c>
      <c r="E93" s="60" t="s">
        <v>3255</v>
      </c>
      <c r="F93" s="57" t="s">
        <v>605</v>
      </c>
      <c r="H93" s="58" t="s">
        <v>5780</v>
      </c>
      <c r="I93" s="57" t="s">
        <v>1259</v>
      </c>
      <c r="J93" s="57" t="s">
        <v>1260</v>
      </c>
      <c r="K93" s="57" t="s">
        <v>2191</v>
      </c>
      <c r="L93" s="58">
        <v>2260</v>
      </c>
      <c r="M93" s="57" t="s">
        <v>3954</v>
      </c>
      <c r="N93" s="58" t="s">
        <v>65</v>
      </c>
    </row>
    <row r="94" spans="1:14" hidden="1">
      <c r="A94" s="58">
        <v>3500</v>
      </c>
      <c r="B94" s="57" t="s">
        <v>6010</v>
      </c>
      <c r="C94" s="58" t="s">
        <v>16</v>
      </c>
      <c r="D94" s="58">
        <v>2</v>
      </c>
      <c r="E94" s="61" t="s">
        <v>2196</v>
      </c>
      <c r="F94" s="57" t="s">
        <v>2198</v>
      </c>
      <c r="H94" s="58" t="s">
        <v>1590</v>
      </c>
      <c r="I94" s="57" t="s">
        <v>3826</v>
      </c>
      <c r="J94" s="57" t="s">
        <v>2195</v>
      </c>
      <c r="K94" s="57" t="s">
        <v>2198</v>
      </c>
      <c r="L94" s="58">
        <v>2270</v>
      </c>
      <c r="M94" s="57" t="s">
        <v>4963</v>
      </c>
      <c r="N94" s="58" t="s">
        <v>16</v>
      </c>
    </row>
    <row r="95" spans="1:14" hidden="1">
      <c r="A95" s="58">
        <v>3510</v>
      </c>
      <c r="B95" s="57" t="s">
        <v>6009</v>
      </c>
      <c r="C95" s="58" t="s">
        <v>16</v>
      </c>
      <c r="D95" s="58">
        <v>2</v>
      </c>
      <c r="E95" s="61" t="s">
        <v>607</v>
      </c>
      <c r="F95" s="57" t="s">
        <v>608</v>
      </c>
      <c r="H95" s="58" t="s">
        <v>1614</v>
      </c>
      <c r="I95" s="57" t="s">
        <v>1263</v>
      </c>
      <c r="J95" s="57" t="s">
        <v>2200</v>
      </c>
      <c r="K95" s="57" t="s">
        <v>2202</v>
      </c>
      <c r="L95" s="58">
        <v>2280</v>
      </c>
      <c r="M95" s="57" t="s">
        <v>3955</v>
      </c>
      <c r="N95" s="72" t="s">
        <v>21</v>
      </c>
    </row>
    <row r="96" spans="1:14" hidden="1">
      <c r="A96" s="58">
        <v>3520</v>
      </c>
      <c r="B96" s="57" t="s">
        <v>6008</v>
      </c>
      <c r="C96" s="58" t="s">
        <v>16</v>
      </c>
      <c r="D96" s="58">
        <v>2</v>
      </c>
      <c r="E96" s="61" t="s">
        <v>609</v>
      </c>
      <c r="F96" s="57" t="s">
        <v>610</v>
      </c>
      <c r="H96" s="58" t="s">
        <v>1653</v>
      </c>
      <c r="I96" s="57" t="s">
        <v>1265</v>
      </c>
      <c r="J96" s="57" t="s">
        <v>2205</v>
      </c>
      <c r="K96" s="57" t="s">
        <v>2208</v>
      </c>
      <c r="L96" s="58">
        <v>2290</v>
      </c>
      <c r="M96" s="57" t="s">
        <v>3956</v>
      </c>
      <c r="N96" s="58" t="s">
        <v>16</v>
      </c>
    </row>
    <row r="97" spans="1:14" hidden="1">
      <c r="A97" s="58">
        <v>3540</v>
      </c>
      <c r="B97" s="57" t="s">
        <v>6346</v>
      </c>
      <c r="C97" s="58" t="s">
        <v>16</v>
      </c>
      <c r="D97" s="58">
        <v>2</v>
      </c>
      <c r="E97" s="61" t="s">
        <v>6006</v>
      </c>
      <c r="F97" s="57" t="s">
        <v>195</v>
      </c>
      <c r="H97" s="58" t="s">
        <v>5780</v>
      </c>
      <c r="I97" s="57" t="s">
        <v>1267</v>
      </c>
      <c r="J97" s="57" t="s">
        <v>2223</v>
      </c>
      <c r="K97" s="57" t="s">
        <v>2225</v>
      </c>
      <c r="L97" s="58">
        <v>2330</v>
      </c>
      <c r="M97" s="57" t="s">
        <v>3957</v>
      </c>
      <c r="N97" s="58" t="s">
        <v>16</v>
      </c>
    </row>
    <row r="98" spans="1:14" hidden="1">
      <c r="A98" s="58">
        <v>3550</v>
      </c>
      <c r="B98" s="57" t="s">
        <v>6005</v>
      </c>
      <c r="C98" s="58" t="s">
        <v>16</v>
      </c>
      <c r="D98" s="58">
        <v>3</v>
      </c>
      <c r="E98" s="62" t="s">
        <v>614</v>
      </c>
      <c r="F98" s="57" t="s">
        <v>6306</v>
      </c>
      <c r="H98" s="58" t="s">
        <v>1653</v>
      </c>
      <c r="I98" s="57" t="s">
        <v>3083</v>
      </c>
      <c r="J98" s="57" t="s">
        <v>2239</v>
      </c>
      <c r="K98" s="57" t="s">
        <v>2242</v>
      </c>
      <c r="L98" s="58">
        <v>2350</v>
      </c>
      <c r="M98" s="57" t="s">
        <v>3958</v>
      </c>
      <c r="N98" s="58" t="s">
        <v>16</v>
      </c>
    </row>
    <row r="99" spans="1:14" hidden="1">
      <c r="A99" s="58">
        <v>3560</v>
      </c>
      <c r="B99" s="57" t="s">
        <v>6004</v>
      </c>
      <c r="C99" s="58" t="s">
        <v>16</v>
      </c>
      <c r="D99" s="58">
        <v>3</v>
      </c>
      <c r="E99" s="62" t="s">
        <v>616</v>
      </c>
      <c r="F99" s="57" t="s">
        <v>200</v>
      </c>
      <c r="H99" s="58" t="s">
        <v>1590</v>
      </c>
      <c r="I99" s="57" t="s">
        <v>1271</v>
      </c>
      <c r="J99" s="57" t="s">
        <v>2229</v>
      </c>
      <c r="K99" s="57" t="s">
        <v>2232</v>
      </c>
      <c r="L99" s="58">
        <v>2340</v>
      </c>
      <c r="M99" s="57" t="s">
        <v>3959</v>
      </c>
      <c r="N99" s="58" t="s">
        <v>21</v>
      </c>
    </row>
    <row r="100" spans="1:14" hidden="1">
      <c r="A100" s="58">
        <v>3590</v>
      </c>
      <c r="B100" s="57" t="s">
        <v>6002</v>
      </c>
      <c r="C100" s="58" t="s">
        <v>16</v>
      </c>
      <c r="D100" s="58">
        <v>3</v>
      </c>
      <c r="E100" s="62" t="s">
        <v>620</v>
      </c>
      <c r="F100" s="57" t="s">
        <v>207</v>
      </c>
      <c r="H100" s="58" t="s">
        <v>1653</v>
      </c>
      <c r="I100" s="57" t="s">
        <v>3759</v>
      </c>
      <c r="J100" s="57" t="s">
        <v>2255</v>
      </c>
      <c r="K100" s="57" t="s">
        <v>2087</v>
      </c>
      <c r="L100" s="58">
        <v>2360</v>
      </c>
      <c r="M100" s="57" t="s">
        <v>3960</v>
      </c>
      <c r="N100" s="58" t="s">
        <v>16</v>
      </c>
    </row>
    <row r="101" spans="1:14" hidden="1">
      <c r="A101" s="58">
        <v>3640</v>
      </c>
      <c r="B101" s="57" t="s">
        <v>6347</v>
      </c>
      <c r="C101" s="58" t="s">
        <v>16</v>
      </c>
      <c r="D101" s="58">
        <v>2</v>
      </c>
      <c r="E101" s="61" t="s">
        <v>3862</v>
      </c>
      <c r="F101" s="57" t="s">
        <v>630</v>
      </c>
      <c r="H101" s="58" t="s">
        <v>5780</v>
      </c>
      <c r="I101" s="57" t="s">
        <v>1277</v>
      </c>
      <c r="J101" s="57" t="s">
        <v>2277</v>
      </c>
      <c r="K101" s="57" t="s">
        <v>2279</v>
      </c>
      <c r="L101" s="58">
        <v>2300</v>
      </c>
      <c r="M101" s="57" t="s">
        <v>3961</v>
      </c>
      <c r="N101" s="58" t="s">
        <v>16</v>
      </c>
    </row>
    <row r="102" spans="1:14" hidden="1">
      <c r="A102" s="58">
        <v>3650</v>
      </c>
      <c r="B102" s="57" t="s">
        <v>5998</v>
      </c>
      <c r="C102" s="58" t="s">
        <v>21</v>
      </c>
      <c r="D102" s="58">
        <v>3</v>
      </c>
      <c r="E102" s="62" t="s">
        <v>631</v>
      </c>
      <c r="F102" s="57" t="s">
        <v>632</v>
      </c>
      <c r="H102" s="58" t="s">
        <v>1653</v>
      </c>
      <c r="I102" s="57" t="s">
        <v>1280</v>
      </c>
      <c r="J102" s="57" t="s">
        <v>2284</v>
      </c>
      <c r="K102" s="57" t="s">
        <v>2286</v>
      </c>
      <c r="L102" s="58">
        <v>2310</v>
      </c>
      <c r="M102" s="57" t="s">
        <v>3962</v>
      </c>
      <c r="N102" s="58" t="s">
        <v>21</v>
      </c>
    </row>
    <row r="103" spans="1:14" hidden="1">
      <c r="A103" s="58">
        <v>3670</v>
      </c>
      <c r="B103" s="57" t="s">
        <v>5996</v>
      </c>
      <c r="C103" s="58" t="s">
        <v>21</v>
      </c>
      <c r="D103" s="58">
        <v>3</v>
      </c>
      <c r="E103" s="62" t="s">
        <v>635</v>
      </c>
      <c r="F103" s="57" t="s">
        <v>636</v>
      </c>
      <c r="H103" s="58" t="s">
        <v>1653</v>
      </c>
      <c r="I103" s="57" t="s">
        <v>1284</v>
      </c>
      <c r="J103" s="57" t="s">
        <v>2290</v>
      </c>
      <c r="K103" s="57" t="s">
        <v>2292</v>
      </c>
      <c r="L103" s="58">
        <v>2320</v>
      </c>
      <c r="M103" s="57" t="s">
        <v>3963</v>
      </c>
      <c r="N103" s="58" t="s">
        <v>16</v>
      </c>
    </row>
    <row r="104" spans="1:14" hidden="1">
      <c r="A104" s="58">
        <v>3760</v>
      </c>
      <c r="B104" s="57" t="s">
        <v>6349</v>
      </c>
      <c r="C104" s="58" t="s">
        <v>16</v>
      </c>
      <c r="D104" s="58">
        <v>1</v>
      </c>
      <c r="E104" s="60" t="s">
        <v>6432</v>
      </c>
      <c r="F104" s="57" t="s">
        <v>653</v>
      </c>
      <c r="H104" s="58" t="s">
        <v>5780</v>
      </c>
      <c r="I104" s="57" t="s">
        <v>1317</v>
      </c>
      <c r="J104" s="57" t="s">
        <v>2138</v>
      </c>
      <c r="K104" s="57" t="s">
        <v>2140</v>
      </c>
      <c r="L104" s="58">
        <v>1150</v>
      </c>
      <c r="M104" s="57" t="s">
        <v>3985</v>
      </c>
      <c r="N104" s="58" t="s">
        <v>16</v>
      </c>
    </row>
    <row r="105" spans="1:14" hidden="1">
      <c r="A105" s="58">
        <v>3770</v>
      </c>
      <c r="B105" s="57" t="s">
        <v>5988</v>
      </c>
      <c r="C105" s="58" t="s">
        <v>21</v>
      </c>
      <c r="D105" s="58">
        <v>2</v>
      </c>
      <c r="E105" s="61" t="s">
        <v>4157</v>
      </c>
      <c r="F105" s="57" t="s">
        <v>654</v>
      </c>
      <c r="G105" s="65"/>
      <c r="H105" s="58" t="s">
        <v>1598</v>
      </c>
      <c r="I105" s="57" t="s">
        <v>1320</v>
      </c>
      <c r="J105" s="57" t="s">
        <v>2144</v>
      </c>
      <c r="K105" s="57" t="s">
        <v>2146</v>
      </c>
      <c r="L105" s="58">
        <v>1160</v>
      </c>
      <c r="M105" s="57" t="s">
        <v>3986</v>
      </c>
      <c r="N105" s="58" t="s">
        <v>16</v>
      </c>
    </row>
    <row r="106" spans="1:14" hidden="1">
      <c r="A106" s="58">
        <v>3780</v>
      </c>
      <c r="B106" s="57" t="s">
        <v>5987</v>
      </c>
      <c r="C106" s="58" t="s">
        <v>21</v>
      </c>
      <c r="D106" s="58">
        <v>2</v>
      </c>
      <c r="E106" s="61" t="s">
        <v>4158</v>
      </c>
      <c r="F106" s="57" t="s">
        <v>655</v>
      </c>
      <c r="H106" s="58" t="s">
        <v>1598</v>
      </c>
      <c r="I106" s="57" t="s">
        <v>1323</v>
      </c>
      <c r="J106" s="57" t="s">
        <v>2149</v>
      </c>
      <c r="K106" s="57" t="s">
        <v>2151</v>
      </c>
      <c r="L106" s="58">
        <v>1170</v>
      </c>
      <c r="M106" s="57" t="s">
        <v>3987</v>
      </c>
      <c r="N106" s="58" t="s">
        <v>16</v>
      </c>
    </row>
    <row r="107" spans="1:14" hidden="1">
      <c r="A107" s="58">
        <v>3790</v>
      </c>
      <c r="B107" s="57" t="s">
        <v>6504</v>
      </c>
      <c r="C107" s="58" t="s">
        <v>16</v>
      </c>
      <c r="D107" s="58">
        <v>1</v>
      </c>
      <c r="E107" s="60" t="s">
        <v>1714</v>
      </c>
      <c r="F107" s="57" t="s">
        <v>658</v>
      </c>
      <c r="H107" s="2" t="s">
        <v>5780</v>
      </c>
      <c r="I107" s="57" t="s">
        <v>1325</v>
      </c>
      <c r="J107" s="57" t="s">
        <v>1326</v>
      </c>
      <c r="K107" s="57" t="s">
        <v>1715</v>
      </c>
      <c r="L107" s="58">
        <v>2370</v>
      </c>
      <c r="M107" s="57" t="s">
        <v>3988</v>
      </c>
      <c r="N107" s="58" t="s">
        <v>65</v>
      </c>
    </row>
    <row r="108" spans="1:14" hidden="1">
      <c r="A108" s="58">
        <v>3800</v>
      </c>
      <c r="B108" s="57" t="s">
        <v>5986</v>
      </c>
      <c r="C108" s="58" t="s">
        <v>16</v>
      </c>
      <c r="D108" s="58">
        <v>2</v>
      </c>
      <c r="E108" s="61" t="s">
        <v>4160</v>
      </c>
      <c r="F108" s="57" t="s">
        <v>4161</v>
      </c>
      <c r="H108" s="58" t="s">
        <v>1614</v>
      </c>
      <c r="I108" s="57" t="s">
        <v>3818</v>
      </c>
      <c r="J108" s="57" t="s">
        <v>1719</v>
      </c>
      <c r="K108" s="57" t="s">
        <v>1722</v>
      </c>
      <c r="L108" s="58">
        <v>2380</v>
      </c>
      <c r="M108" s="57" t="s">
        <v>4930</v>
      </c>
      <c r="N108" s="58" t="s">
        <v>16</v>
      </c>
    </row>
    <row r="109" spans="1:14" hidden="1">
      <c r="A109" s="58">
        <v>3810</v>
      </c>
      <c r="B109" s="57" t="s">
        <v>5985</v>
      </c>
      <c r="C109" s="58" t="s">
        <v>16</v>
      </c>
      <c r="D109" s="58">
        <v>2</v>
      </c>
      <c r="E109" s="61" t="s">
        <v>659</v>
      </c>
      <c r="F109" s="57" t="s">
        <v>660</v>
      </c>
      <c r="H109" s="58" t="s">
        <v>1653</v>
      </c>
      <c r="I109" s="57" t="s">
        <v>1329</v>
      </c>
      <c r="J109" s="57" t="s">
        <v>1725</v>
      </c>
      <c r="K109" s="57" t="s">
        <v>1726</v>
      </c>
      <c r="L109" s="58">
        <v>2390</v>
      </c>
      <c r="M109" s="57" t="s">
        <v>3989</v>
      </c>
      <c r="N109" s="58" t="s">
        <v>16</v>
      </c>
    </row>
    <row r="110" spans="1:14" hidden="1">
      <c r="A110" s="58">
        <v>3820</v>
      </c>
      <c r="B110" s="57" t="s">
        <v>5984</v>
      </c>
      <c r="C110" s="58" t="s">
        <v>16</v>
      </c>
      <c r="D110" s="58">
        <v>2</v>
      </c>
      <c r="E110" s="61" t="s">
        <v>661</v>
      </c>
      <c r="F110" s="57" t="s">
        <v>662</v>
      </c>
      <c r="H110" s="58" t="s">
        <v>1598</v>
      </c>
      <c r="I110" s="57" t="s">
        <v>1332</v>
      </c>
      <c r="J110" s="57" t="s">
        <v>1739</v>
      </c>
      <c r="K110" s="57" t="s">
        <v>1741</v>
      </c>
      <c r="L110" s="58">
        <v>2410</v>
      </c>
      <c r="M110" s="57" t="s">
        <v>3990</v>
      </c>
      <c r="N110" s="58" t="s">
        <v>16</v>
      </c>
    </row>
    <row r="111" spans="1:14" hidden="1">
      <c r="A111" s="58">
        <v>3840</v>
      </c>
      <c r="B111" s="57" t="s">
        <v>5982</v>
      </c>
      <c r="C111" s="58" t="s">
        <v>16</v>
      </c>
      <c r="D111" s="58">
        <v>2</v>
      </c>
      <c r="E111" s="61" t="s">
        <v>1732</v>
      </c>
      <c r="F111" s="57" t="s">
        <v>4164</v>
      </c>
      <c r="H111" s="58" t="s">
        <v>1733</v>
      </c>
      <c r="I111" s="57" t="s">
        <v>3819</v>
      </c>
      <c r="J111" s="57" t="s">
        <v>1731</v>
      </c>
      <c r="K111" s="57" t="s">
        <v>1735</v>
      </c>
      <c r="L111" s="58">
        <v>2400</v>
      </c>
      <c r="M111" s="57" t="s">
        <v>4931</v>
      </c>
      <c r="N111" s="58" t="s">
        <v>16</v>
      </c>
    </row>
    <row r="112" spans="1:14" hidden="1">
      <c r="A112" s="58">
        <v>3890</v>
      </c>
      <c r="B112" s="57" t="s">
        <v>5978</v>
      </c>
      <c r="C112" s="58" t="s">
        <v>16</v>
      </c>
      <c r="D112" s="58">
        <v>2</v>
      </c>
      <c r="E112" s="61" t="s">
        <v>672</v>
      </c>
      <c r="F112" s="57" t="s">
        <v>6300</v>
      </c>
      <c r="H112" s="2" t="s">
        <v>1733</v>
      </c>
      <c r="I112" s="57" t="s">
        <v>1354</v>
      </c>
      <c r="J112" s="57" t="s">
        <v>2325</v>
      </c>
      <c r="K112" s="57" t="s">
        <v>2472</v>
      </c>
      <c r="L112" s="58">
        <v>2890</v>
      </c>
      <c r="M112" s="57" t="s">
        <v>3998</v>
      </c>
      <c r="N112" s="58" t="s">
        <v>16</v>
      </c>
    </row>
    <row r="113" spans="1:14" hidden="1">
      <c r="A113" s="58">
        <v>3980</v>
      </c>
      <c r="B113" s="57" t="s">
        <v>6505</v>
      </c>
      <c r="C113" s="58" t="s">
        <v>65</v>
      </c>
      <c r="D113" s="58">
        <v>1</v>
      </c>
      <c r="E113" s="60" t="s">
        <v>6419</v>
      </c>
      <c r="F113" s="57" t="s">
        <v>682</v>
      </c>
      <c r="H113" s="58" t="s">
        <v>5780</v>
      </c>
      <c r="I113" s="57" t="s">
        <v>3400</v>
      </c>
      <c r="J113" s="57" t="s">
        <v>1764</v>
      </c>
      <c r="K113" s="57" t="s">
        <v>1767</v>
      </c>
      <c r="L113" s="58">
        <v>1220</v>
      </c>
      <c r="M113" s="57" t="s">
        <v>3905</v>
      </c>
      <c r="N113" s="58" t="s">
        <v>65</v>
      </c>
    </row>
    <row r="114" spans="1:14" hidden="1">
      <c r="A114" s="58">
        <v>3990</v>
      </c>
      <c r="B114" s="57" t="s">
        <v>5970</v>
      </c>
      <c r="C114" s="58" t="s">
        <v>21</v>
      </c>
      <c r="D114" s="58">
        <v>2</v>
      </c>
      <c r="E114" s="61" t="s">
        <v>6420</v>
      </c>
      <c r="F114" s="57" t="s">
        <v>4184</v>
      </c>
      <c r="H114" s="58" t="s">
        <v>1663</v>
      </c>
      <c r="I114" s="57" t="s">
        <v>3402</v>
      </c>
      <c r="J114" s="57" t="s">
        <v>1773</v>
      </c>
      <c r="K114" s="57" t="s">
        <v>1775</v>
      </c>
      <c r="L114" s="58">
        <v>1230</v>
      </c>
      <c r="M114" s="57" t="s">
        <v>3906</v>
      </c>
      <c r="N114" s="58" t="s">
        <v>21</v>
      </c>
    </row>
    <row r="115" spans="1:14" hidden="1">
      <c r="A115" s="58">
        <v>4000</v>
      </c>
      <c r="B115" s="57" t="s">
        <v>5969</v>
      </c>
      <c r="C115" s="58" t="s">
        <v>16</v>
      </c>
      <c r="D115" s="58">
        <v>2</v>
      </c>
      <c r="E115" s="61" t="s">
        <v>6421</v>
      </c>
      <c r="F115" s="57" t="s">
        <v>4186</v>
      </c>
      <c r="H115" s="58" t="s">
        <v>1598</v>
      </c>
      <c r="I115" s="57" t="s">
        <v>1121</v>
      </c>
      <c r="J115" s="57" t="s">
        <v>1777</v>
      </c>
      <c r="K115" s="57" t="s">
        <v>1779</v>
      </c>
      <c r="L115" s="58">
        <v>1240</v>
      </c>
      <c r="M115" s="57" t="s">
        <v>3907</v>
      </c>
      <c r="N115" s="58" t="s">
        <v>16</v>
      </c>
    </row>
    <row r="116" spans="1:14" hidden="1">
      <c r="A116" s="58">
        <v>4090</v>
      </c>
      <c r="B116" s="57" t="s">
        <v>6506</v>
      </c>
      <c r="C116" s="58" t="s">
        <v>708</v>
      </c>
      <c r="D116" s="58">
        <v>1</v>
      </c>
      <c r="E116" s="60" t="s">
        <v>6566</v>
      </c>
      <c r="F116" s="57" t="s">
        <v>6295</v>
      </c>
      <c r="H116" s="58" t="s">
        <v>5780</v>
      </c>
      <c r="L116" s="58">
        <v>1001</v>
      </c>
      <c r="M116" s="57" t="s">
        <v>4919</v>
      </c>
      <c r="N116" s="58" t="s">
        <v>6448</v>
      </c>
    </row>
    <row r="117" spans="1:14" hidden="1">
      <c r="A117" s="58">
        <v>4240</v>
      </c>
      <c r="B117" s="57" t="s">
        <v>6507</v>
      </c>
      <c r="C117" s="58" t="s">
        <v>16</v>
      </c>
      <c r="D117" s="58">
        <v>2</v>
      </c>
      <c r="E117" s="61" t="s">
        <v>6375</v>
      </c>
      <c r="F117" s="57" t="s">
        <v>4245</v>
      </c>
      <c r="G117" s="73"/>
      <c r="H117" s="58" t="s">
        <v>5780</v>
      </c>
      <c r="L117" s="58">
        <v>1190</v>
      </c>
      <c r="M117" s="57" t="s">
        <v>5003</v>
      </c>
      <c r="N117" s="58" t="s">
        <v>16</v>
      </c>
    </row>
    <row r="118" spans="1:14" hidden="1">
      <c r="A118" s="58">
        <v>4250</v>
      </c>
      <c r="B118" s="57" t="s">
        <v>5953</v>
      </c>
      <c r="C118" s="58" t="s">
        <v>16</v>
      </c>
      <c r="D118" s="58">
        <v>3</v>
      </c>
      <c r="E118" s="62" t="s">
        <v>6360</v>
      </c>
      <c r="F118" s="57" t="s">
        <v>4247</v>
      </c>
      <c r="H118" s="58" t="s">
        <v>1614</v>
      </c>
      <c r="I118" s="57" t="s">
        <v>1394</v>
      </c>
      <c r="J118" s="57" t="s">
        <v>1395</v>
      </c>
      <c r="K118" s="57" t="s">
        <v>1671</v>
      </c>
      <c r="L118" s="58">
        <v>1200</v>
      </c>
      <c r="M118" s="57" t="s">
        <v>4002</v>
      </c>
      <c r="N118" s="58" t="s">
        <v>16</v>
      </c>
    </row>
    <row r="119" spans="1:14" hidden="1">
      <c r="A119" s="58">
        <v>4280</v>
      </c>
      <c r="B119" s="57" t="s">
        <v>5951</v>
      </c>
      <c r="C119" s="58" t="s">
        <v>16</v>
      </c>
      <c r="D119" s="58">
        <v>3</v>
      </c>
      <c r="E119" s="62" t="s">
        <v>6362</v>
      </c>
      <c r="F119" s="57" t="s">
        <v>4253</v>
      </c>
      <c r="H119" s="58" t="s">
        <v>1614</v>
      </c>
      <c r="I119" s="57" t="s">
        <v>1389</v>
      </c>
      <c r="J119" s="57" t="s">
        <v>1390</v>
      </c>
      <c r="K119" s="57" t="s">
        <v>1677</v>
      </c>
      <c r="L119" s="58">
        <v>1210</v>
      </c>
      <c r="M119" s="57" t="s">
        <v>4001</v>
      </c>
      <c r="N119" s="58" t="s">
        <v>16</v>
      </c>
    </row>
    <row r="120" spans="1:14" hidden="1">
      <c r="A120" s="58">
        <v>4300</v>
      </c>
      <c r="B120" s="57" t="s">
        <v>6508</v>
      </c>
      <c r="C120" s="58" t="s">
        <v>16</v>
      </c>
      <c r="D120" s="58">
        <v>2</v>
      </c>
      <c r="E120" s="61" t="s">
        <v>6377</v>
      </c>
      <c r="F120" s="57" t="s">
        <v>4257</v>
      </c>
      <c r="H120" s="58" t="s">
        <v>5780</v>
      </c>
      <c r="L120" s="58">
        <v>1290</v>
      </c>
      <c r="M120" s="57" t="s">
        <v>5008</v>
      </c>
    </row>
    <row r="121" spans="1:14" hidden="1">
      <c r="A121" s="58">
        <v>4310</v>
      </c>
      <c r="B121" s="57" t="s">
        <v>5949</v>
      </c>
      <c r="C121" s="58" t="s">
        <v>16</v>
      </c>
      <c r="D121" s="58">
        <v>3</v>
      </c>
      <c r="E121" s="62" t="s">
        <v>6364</v>
      </c>
      <c r="F121" s="57" t="s">
        <v>4259</v>
      </c>
      <c r="H121" s="58" t="s">
        <v>1614</v>
      </c>
      <c r="I121" s="57" t="s">
        <v>1398</v>
      </c>
      <c r="J121" s="57" t="s">
        <v>1399</v>
      </c>
      <c r="K121" s="57" t="s">
        <v>1667</v>
      </c>
      <c r="L121" s="58">
        <v>1300</v>
      </c>
      <c r="M121" s="57" t="s">
        <v>4003</v>
      </c>
      <c r="N121" s="58" t="s">
        <v>16</v>
      </c>
    </row>
    <row r="122" spans="1:14" hidden="1">
      <c r="A122" s="58">
        <v>4340</v>
      </c>
      <c r="B122" s="57" t="s">
        <v>5947</v>
      </c>
      <c r="C122" s="58" t="s">
        <v>16</v>
      </c>
      <c r="D122" s="58">
        <v>2</v>
      </c>
      <c r="E122" s="61" t="s">
        <v>1692</v>
      </c>
      <c r="F122" s="57" t="s">
        <v>1694</v>
      </c>
      <c r="G122" s="73"/>
      <c r="H122" s="58" t="s">
        <v>1663</v>
      </c>
      <c r="I122" s="57" t="s">
        <v>3374</v>
      </c>
      <c r="J122" s="57" t="s">
        <v>1691</v>
      </c>
      <c r="K122" s="57" t="s">
        <v>1694</v>
      </c>
      <c r="L122" s="58">
        <v>1280</v>
      </c>
      <c r="M122" s="57" t="s">
        <v>4926</v>
      </c>
      <c r="N122" s="58" t="s">
        <v>16</v>
      </c>
    </row>
    <row r="123" spans="1:14" hidden="1">
      <c r="A123" s="58">
        <v>4350</v>
      </c>
      <c r="B123" s="57" t="s">
        <v>6509</v>
      </c>
      <c r="C123" s="58" t="s">
        <v>16</v>
      </c>
      <c r="D123" s="58">
        <v>2</v>
      </c>
      <c r="E123" s="61" t="s">
        <v>6450</v>
      </c>
      <c r="L123" s="58">
        <v>1310</v>
      </c>
      <c r="M123" s="57" t="s">
        <v>5009</v>
      </c>
      <c r="N123" s="58" t="s">
        <v>16</v>
      </c>
    </row>
    <row r="124" spans="1:14" hidden="1">
      <c r="A124" s="58">
        <v>4360</v>
      </c>
      <c r="B124" s="57" t="s">
        <v>5946</v>
      </c>
      <c r="C124" s="58" t="s">
        <v>16</v>
      </c>
      <c r="D124" s="58">
        <v>3</v>
      </c>
      <c r="E124" s="62" t="s">
        <v>1697</v>
      </c>
      <c r="F124" s="57" t="s">
        <v>1699</v>
      </c>
      <c r="H124" s="58" t="s">
        <v>1590</v>
      </c>
      <c r="I124" s="57" t="s">
        <v>3378</v>
      </c>
      <c r="J124" s="57" t="s">
        <v>1696</v>
      </c>
      <c r="K124" s="57" t="s">
        <v>1699</v>
      </c>
      <c r="L124" s="58">
        <v>1320</v>
      </c>
      <c r="M124" s="57" t="s">
        <v>4927</v>
      </c>
      <c r="N124" s="58" t="s">
        <v>16</v>
      </c>
    </row>
    <row r="125" spans="1:14" hidden="1">
      <c r="A125" s="58">
        <v>4370</v>
      </c>
      <c r="B125" s="57" t="s">
        <v>6461</v>
      </c>
      <c r="C125" s="58" t="s">
        <v>16</v>
      </c>
      <c r="D125" s="58">
        <v>4</v>
      </c>
      <c r="E125" s="63" t="s">
        <v>1702</v>
      </c>
      <c r="I125" s="57" t="s">
        <v>3817</v>
      </c>
      <c r="J125" s="57" t="s">
        <v>1701</v>
      </c>
      <c r="K125" s="57" t="s">
        <v>1704</v>
      </c>
      <c r="L125" s="58">
        <v>1340</v>
      </c>
      <c r="M125" s="57" t="s">
        <v>4928</v>
      </c>
      <c r="N125" s="58" t="s">
        <v>16</v>
      </c>
    </row>
    <row r="126" spans="1:14" hidden="1">
      <c r="A126" s="58">
        <v>4380</v>
      </c>
      <c r="B126" s="57" t="s">
        <v>5945</v>
      </c>
      <c r="C126" s="58" t="s">
        <v>21</v>
      </c>
      <c r="D126" s="58">
        <v>3</v>
      </c>
      <c r="E126" s="62" t="s">
        <v>2605</v>
      </c>
      <c r="F126" s="57" t="s">
        <v>1704</v>
      </c>
      <c r="G126" s="58">
        <v>130</v>
      </c>
      <c r="H126" s="58" t="s">
        <v>1614</v>
      </c>
      <c r="L126" s="58">
        <v>1330</v>
      </c>
      <c r="M126" s="57" t="s">
        <v>6449</v>
      </c>
      <c r="N126" s="58" t="s">
        <v>21</v>
      </c>
    </row>
    <row r="127" spans="1:14" hidden="1">
      <c r="A127" s="58">
        <v>4390</v>
      </c>
      <c r="B127" s="57" t="s">
        <v>6510</v>
      </c>
      <c r="C127" s="58" t="s">
        <v>65</v>
      </c>
      <c r="D127" s="58">
        <v>2</v>
      </c>
      <c r="E127" s="61" t="s">
        <v>6378</v>
      </c>
      <c r="F127" s="57" t="s">
        <v>4405</v>
      </c>
      <c r="H127" s="58" t="s">
        <v>5780</v>
      </c>
      <c r="I127" s="57" t="s">
        <v>1114</v>
      </c>
      <c r="J127" s="57" t="s">
        <v>1115</v>
      </c>
      <c r="K127" s="57" t="s">
        <v>2535</v>
      </c>
      <c r="L127" s="58">
        <v>1350</v>
      </c>
      <c r="M127" s="57" t="s">
        <v>3908</v>
      </c>
      <c r="N127" s="58" t="s">
        <v>65</v>
      </c>
    </row>
    <row r="128" spans="1:14" hidden="1">
      <c r="A128" s="58">
        <v>4400</v>
      </c>
      <c r="B128" s="57" t="s">
        <v>5944</v>
      </c>
      <c r="C128" s="58" t="s">
        <v>16</v>
      </c>
      <c r="D128" s="58">
        <v>3</v>
      </c>
      <c r="E128" s="62" t="s">
        <v>6465</v>
      </c>
      <c r="F128" s="57" t="s">
        <v>4407</v>
      </c>
      <c r="H128" s="58" t="s">
        <v>1614</v>
      </c>
      <c r="I128" s="57" t="s">
        <v>1118</v>
      </c>
      <c r="J128" s="57" t="s">
        <v>2542</v>
      </c>
      <c r="K128" s="57" t="s">
        <v>2544</v>
      </c>
      <c r="L128" s="58">
        <v>1360</v>
      </c>
      <c r="M128" s="57" t="s">
        <v>3909</v>
      </c>
      <c r="N128" s="58" t="s">
        <v>21</v>
      </c>
    </row>
    <row r="129" spans="1:14" hidden="1">
      <c r="A129" s="58">
        <v>4470</v>
      </c>
      <c r="B129" s="57" t="s">
        <v>5939</v>
      </c>
      <c r="C129" s="58" t="s">
        <v>16</v>
      </c>
      <c r="D129" s="58">
        <v>3</v>
      </c>
      <c r="E129" s="62" t="s">
        <v>6459</v>
      </c>
      <c r="H129" s="58" t="s">
        <v>1653</v>
      </c>
      <c r="I129" s="57" t="s">
        <v>1125</v>
      </c>
      <c r="J129" s="57" t="s">
        <v>2545</v>
      </c>
      <c r="K129" s="57" t="s">
        <v>2547</v>
      </c>
      <c r="L129" s="58">
        <v>1370</v>
      </c>
      <c r="M129" s="57" t="s">
        <v>3910</v>
      </c>
      <c r="N129" s="58" t="s">
        <v>16</v>
      </c>
    </row>
    <row r="130" spans="1:14" hidden="1">
      <c r="A130" s="58">
        <v>4480</v>
      </c>
      <c r="B130" s="57" t="s">
        <v>5938</v>
      </c>
      <c r="C130" s="58" t="s">
        <v>16</v>
      </c>
      <c r="D130" s="58">
        <v>3</v>
      </c>
      <c r="E130" s="62" t="s">
        <v>6464</v>
      </c>
      <c r="H130" s="58" t="s">
        <v>1614</v>
      </c>
      <c r="I130" s="57" t="s">
        <v>1136</v>
      </c>
      <c r="J130" s="57" t="s">
        <v>2569</v>
      </c>
      <c r="K130" s="57" t="s">
        <v>2571</v>
      </c>
      <c r="L130" s="58">
        <v>1410</v>
      </c>
      <c r="M130" s="57" t="s">
        <v>3913</v>
      </c>
      <c r="N130" s="58" t="s">
        <v>16</v>
      </c>
    </row>
    <row r="131" spans="1:14" hidden="1">
      <c r="A131" s="58">
        <v>4490</v>
      </c>
      <c r="B131" s="57" t="s">
        <v>5937</v>
      </c>
      <c r="C131" s="58" t="s">
        <v>16</v>
      </c>
      <c r="D131" s="58">
        <v>3</v>
      </c>
      <c r="E131" s="62" t="s">
        <v>6456</v>
      </c>
      <c r="F131" s="57" t="s">
        <v>4417</v>
      </c>
      <c r="G131" s="65"/>
      <c r="H131" s="58" t="s">
        <v>1614</v>
      </c>
      <c r="I131" s="57" t="s">
        <v>1129</v>
      </c>
      <c r="J131" s="57" t="s">
        <v>2550</v>
      </c>
      <c r="K131" s="57" t="s">
        <v>2552</v>
      </c>
      <c r="L131" s="58">
        <v>1380</v>
      </c>
      <c r="M131" s="57" t="s">
        <v>3911</v>
      </c>
      <c r="N131" s="58" t="s">
        <v>16</v>
      </c>
    </row>
    <row r="132" spans="1:14" hidden="1">
      <c r="A132" s="58">
        <v>4500</v>
      </c>
      <c r="B132" s="57" t="s">
        <v>6478</v>
      </c>
      <c r="C132" s="58" t="s">
        <v>16</v>
      </c>
      <c r="D132" s="58">
        <v>4</v>
      </c>
      <c r="E132" s="63" t="s">
        <v>6457</v>
      </c>
      <c r="H132" s="58" t="s">
        <v>3383</v>
      </c>
      <c r="I132" s="57" t="s">
        <v>1139</v>
      </c>
      <c r="J132" s="57" t="s">
        <v>2558</v>
      </c>
      <c r="K132" s="57" t="s">
        <v>6175</v>
      </c>
      <c r="L132" s="58">
        <v>1390</v>
      </c>
      <c r="M132" s="57" t="s">
        <v>3914</v>
      </c>
      <c r="N132" s="58" t="s">
        <v>21</v>
      </c>
    </row>
    <row r="133" spans="1:14" hidden="1">
      <c r="A133" s="58">
        <v>4510</v>
      </c>
      <c r="B133" s="57" t="s">
        <v>6479</v>
      </c>
      <c r="C133" s="58" t="s">
        <v>16</v>
      </c>
      <c r="D133" s="58">
        <v>4</v>
      </c>
      <c r="E133" s="63" t="s">
        <v>6458</v>
      </c>
      <c r="H133" s="58" t="s">
        <v>3383</v>
      </c>
      <c r="I133" s="57" t="s">
        <v>1134</v>
      </c>
      <c r="J133" s="57" t="s">
        <v>2564</v>
      </c>
      <c r="L133" s="58">
        <v>1400</v>
      </c>
      <c r="M133" s="57" t="s">
        <v>3912</v>
      </c>
      <c r="N133" s="58" t="s">
        <v>21</v>
      </c>
    </row>
    <row r="134" spans="1:14" hidden="1">
      <c r="A134" s="58">
        <v>4520</v>
      </c>
      <c r="B134" s="57" t="s">
        <v>6511</v>
      </c>
      <c r="C134" s="58" t="s">
        <v>65</v>
      </c>
      <c r="D134" s="58">
        <v>2</v>
      </c>
      <c r="E134" s="61" t="s">
        <v>6397</v>
      </c>
      <c r="F134" s="57" t="s">
        <v>3760</v>
      </c>
      <c r="H134" s="58" t="s">
        <v>5780</v>
      </c>
      <c r="I134" s="57" t="s">
        <v>1288</v>
      </c>
      <c r="J134" s="57" t="s">
        <v>1289</v>
      </c>
      <c r="K134" s="57" t="s">
        <v>2344</v>
      </c>
      <c r="L134" s="58">
        <v>2470</v>
      </c>
      <c r="M134" s="57" t="s">
        <v>3964</v>
      </c>
      <c r="N134" s="58" t="s">
        <v>65</v>
      </c>
    </row>
    <row r="135" spans="1:14" hidden="1">
      <c r="A135" s="58">
        <v>4530</v>
      </c>
      <c r="B135" s="57" t="s">
        <v>5936</v>
      </c>
      <c r="C135" s="58" t="s">
        <v>21</v>
      </c>
      <c r="D135" s="58">
        <v>3</v>
      </c>
      <c r="E135" s="62" t="s">
        <v>5522</v>
      </c>
      <c r="F135" s="57" t="s">
        <v>6240</v>
      </c>
      <c r="G135" s="58" t="b">
        <v>0</v>
      </c>
      <c r="H135" s="58" t="s">
        <v>5524</v>
      </c>
      <c r="L135" s="58">
        <v>2480</v>
      </c>
      <c r="M135" s="57" t="s">
        <v>5056</v>
      </c>
      <c r="N135" s="58" t="s">
        <v>21</v>
      </c>
    </row>
    <row r="136" spans="1:14" hidden="1">
      <c r="A136" s="58">
        <v>4540</v>
      </c>
      <c r="B136" s="57" t="s">
        <v>5935</v>
      </c>
      <c r="C136" s="58" t="s">
        <v>16</v>
      </c>
      <c r="D136" s="58">
        <v>3</v>
      </c>
      <c r="E136" s="62" t="s">
        <v>6398</v>
      </c>
      <c r="F136" s="57" t="s">
        <v>4520</v>
      </c>
      <c r="H136" s="58" t="s">
        <v>2362</v>
      </c>
      <c r="I136" s="57" t="s">
        <v>3096</v>
      </c>
      <c r="J136" s="57" t="s">
        <v>2360</v>
      </c>
      <c r="K136" s="57" t="s">
        <v>2364</v>
      </c>
      <c r="L136" s="58">
        <v>2510</v>
      </c>
      <c r="M136" s="57" t="s">
        <v>3966</v>
      </c>
      <c r="N136" s="72" t="s">
        <v>16</v>
      </c>
    </row>
    <row r="137" spans="1:14" hidden="1">
      <c r="A137" s="58">
        <v>4550</v>
      </c>
      <c r="B137" s="57" t="s">
        <v>5934</v>
      </c>
      <c r="C137" s="58" t="s">
        <v>21</v>
      </c>
      <c r="D137" s="58">
        <v>3</v>
      </c>
      <c r="E137" s="62" t="s">
        <v>6399</v>
      </c>
      <c r="F137" s="57" t="s">
        <v>3762</v>
      </c>
      <c r="H137" s="58" t="s">
        <v>1733</v>
      </c>
      <c r="I137" s="57" t="s">
        <v>1294</v>
      </c>
      <c r="J137" s="57" t="s">
        <v>2349</v>
      </c>
      <c r="K137" s="57" t="s">
        <v>2352</v>
      </c>
      <c r="L137" s="58">
        <v>2520</v>
      </c>
      <c r="M137" s="57" t="s">
        <v>3970</v>
      </c>
      <c r="N137" s="58" t="s">
        <v>21</v>
      </c>
    </row>
    <row r="138" spans="1:14" hidden="1">
      <c r="A138" s="58">
        <v>4560</v>
      </c>
      <c r="B138" s="57" t="s">
        <v>5933</v>
      </c>
      <c r="C138" s="58" t="s">
        <v>16</v>
      </c>
      <c r="D138" s="58">
        <v>3</v>
      </c>
      <c r="E138" s="62" t="s">
        <v>6400</v>
      </c>
      <c r="F138" s="57" t="s">
        <v>4521</v>
      </c>
      <c r="H138" s="58" t="s">
        <v>1653</v>
      </c>
      <c r="I138" s="57" t="s">
        <v>3098</v>
      </c>
      <c r="J138" s="57" t="s">
        <v>2368</v>
      </c>
      <c r="K138" s="57" t="s">
        <v>2371</v>
      </c>
      <c r="L138" s="58">
        <v>2500</v>
      </c>
      <c r="M138" s="57" t="s">
        <v>3967</v>
      </c>
      <c r="N138" s="58" t="s">
        <v>16</v>
      </c>
    </row>
    <row r="139" spans="1:14" hidden="1">
      <c r="A139" s="58">
        <v>4570</v>
      </c>
      <c r="B139" s="57" t="s">
        <v>5932</v>
      </c>
      <c r="C139" s="58" t="s">
        <v>16</v>
      </c>
      <c r="D139" s="58">
        <v>3</v>
      </c>
      <c r="E139" s="62" t="s">
        <v>6401</v>
      </c>
      <c r="F139" s="57" t="s">
        <v>4522</v>
      </c>
      <c r="H139" s="58" t="s">
        <v>1614</v>
      </c>
      <c r="I139" s="57" t="s">
        <v>3100</v>
      </c>
      <c r="J139" s="57" t="s">
        <v>2375</v>
      </c>
      <c r="K139" s="57" t="s">
        <v>2378</v>
      </c>
      <c r="L139" s="58">
        <v>2490</v>
      </c>
      <c r="M139" s="57" t="s">
        <v>3968</v>
      </c>
      <c r="N139" s="58" t="s">
        <v>16</v>
      </c>
    </row>
    <row r="140" spans="1:14" hidden="1">
      <c r="A140" s="58">
        <v>4580</v>
      </c>
      <c r="B140" s="57" t="s">
        <v>5931</v>
      </c>
      <c r="C140" s="58" t="s">
        <v>16</v>
      </c>
      <c r="D140" s="58">
        <v>3</v>
      </c>
      <c r="E140" s="62" t="s">
        <v>6402</v>
      </c>
      <c r="F140" s="57" t="s">
        <v>4523</v>
      </c>
      <c r="H140" s="58" t="s">
        <v>1733</v>
      </c>
      <c r="I140" s="57" t="s">
        <v>3094</v>
      </c>
      <c r="J140" s="57" t="s">
        <v>2354</v>
      </c>
      <c r="K140" s="57" t="s">
        <v>2357</v>
      </c>
      <c r="L140" s="58">
        <v>2530</v>
      </c>
      <c r="M140" s="57" t="s">
        <v>3965</v>
      </c>
      <c r="N140" s="58" t="s">
        <v>16</v>
      </c>
    </row>
    <row r="141" spans="1:14" hidden="1">
      <c r="A141" s="58">
        <v>4600</v>
      </c>
      <c r="B141" s="57" t="s">
        <v>5930</v>
      </c>
      <c r="C141" s="58" t="s">
        <v>21</v>
      </c>
      <c r="D141" s="58">
        <v>3</v>
      </c>
      <c r="E141" s="62" t="s">
        <v>4307</v>
      </c>
      <c r="F141" s="57" t="s">
        <v>3761</v>
      </c>
      <c r="H141" s="58" t="s">
        <v>2362</v>
      </c>
      <c r="I141" s="57" t="s">
        <v>1292</v>
      </c>
      <c r="J141" s="57" t="s">
        <v>2389</v>
      </c>
      <c r="K141" s="57" t="s">
        <v>2392</v>
      </c>
      <c r="L141" s="58">
        <v>2550</v>
      </c>
      <c r="M141" s="57" t="s">
        <v>3969</v>
      </c>
      <c r="N141" s="58" t="s">
        <v>16</v>
      </c>
    </row>
    <row r="142" spans="1:14" hidden="1">
      <c r="A142" s="58">
        <v>4610</v>
      </c>
      <c r="B142" s="57" t="s">
        <v>5929</v>
      </c>
      <c r="C142" s="58" t="s">
        <v>21</v>
      </c>
      <c r="D142" s="58">
        <v>3</v>
      </c>
      <c r="E142" s="62" t="s">
        <v>4309</v>
      </c>
      <c r="F142" s="57" t="s">
        <v>3763</v>
      </c>
      <c r="H142" s="58" t="s">
        <v>1614</v>
      </c>
      <c r="I142" s="57" t="s">
        <v>1296</v>
      </c>
      <c r="J142" s="57" t="s">
        <v>2381</v>
      </c>
      <c r="K142" s="57" t="s">
        <v>2383</v>
      </c>
      <c r="L142" s="58">
        <v>2540</v>
      </c>
      <c r="M142" s="57" t="s">
        <v>3971</v>
      </c>
      <c r="N142" s="58" t="s">
        <v>21</v>
      </c>
    </row>
    <row r="143" spans="1:14" hidden="1">
      <c r="A143" s="58">
        <v>4620</v>
      </c>
      <c r="B143" s="57" t="s">
        <v>6480</v>
      </c>
      <c r="C143" s="58" t="s">
        <v>21</v>
      </c>
      <c r="D143" s="58">
        <v>4</v>
      </c>
      <c r="E143" s="63" t="s">
        <v>2790</v>
      </c>
      <c r="F143" s="57" t="s">
        <v>4086</v>
      </c>
      <c r="G143" s="58" t="s">
        <v>2795</v>
      </c>
      <c r="H143" s="58" t="s">
        <v>1614</v>
      </c>
      <c r="I143" s="57" t="s">
        <v>3838</v>
      </c>
      <c r="J143" s="57" t="s">
        <v>2387</v>
      </c>
      <c r="K143" s="57" t="s">
        <v>5503</v>
      </c>
      <c r="L143" s="58">
        <v>2560</v>
      </c>
      <c r="M143" s="57" t="s">
        <v>4983</v>
      </c>
      <c r="N143" s="58" t="s">
        <v>21</v>
      </c>
    </row>
    <row r="144" spans="1:14" hidden="1">
      <c r="A144" s="58">
        <v>4630</v>
      </c>
      <c r="B144" s="57" t="s">
        <v>6512</v>
      </c>
      <c r="C144" s="58" t="s">
        <v>65</v>
      </c>
      <c r="D144" s="58">
        <v>2</v>
      </c>
      <c r="E144" s="61" t="s">
        <v>6403</v>
      </c>
      <c r="F144" s="57" t="s">
        <v>3764</v>
      </c>
      <c r="H144" s="58" t="s">
        <v>5780</v>
      </c>
      <c r="I144" s="57" t="s">
        <v>3104</v>
      </c>
      <c r="J144" s="57" t="s">
        <v>2396</v>
      </c>
      <c r="K144" s="57" t="s">
        <v>2399</v>
      </c>
      <c r="L144" s="58">
        <v>2570</v>
      </c>
      <c r="M144" s="57" t="s">
        <v>3972</v>
      </c>
      <c r="N144" s="58" t="s">
        <v>65</v>
      </c>
    </row>
    <row r="145" spans="1:14" hidden="1">
      <c r="A145" s="58">
        <v>4640</v>
      </c>
      <c r="B145" s="57" t="s">
        <v>5928</v>
      </c>
      <c r="C145" s="58" t="s">
        <v>21</v>
      </c>
      <c r="D145" s="58">
        <v>3</v>
      </c>
      <c r="E145" s="62" t="s">
        <v>5522</v>
      </c>
      <c r="F145" s="57" t="s">
        <v>6289</v>
      </c>
      <c r="G145" s="58" t="b">
        <v>1</v>
      </c>
      <c r="H145" s="58" t="s">
        <v>5524</v>
      </c>
      <c r="L145" s="58">
        <v>2580</v>
      </c>
      <c r="M145" s="57" t="s">
        <v>5527</v>
      </c>
      <c r="N145" s="72" t="s">
        <v>21</v>
      </c>
    </row>
    <row r="146" spans="1:14" hidden="1">
      <c r="A146" s="58">
        <v>4650</v>
      </c>
      <c r="B146" s="57" t="s">
        <v>5927</v>
      </c>
      <c r="C146" s="58" t="s">
        <v>16</v>
      </c>
      <c r="D146" s="58">
        <v>3</v>
      </c>
      <c r="E146" s="62" t="s">
        <v>6404</v>
      </c>
      <c r="F146" s="57" t="s">
        <v>4516</v>
      </c>
      <c r="H146" s="58" t="s">
        <v>2362</v>
      </c>
      <c r="I146" s="57" t="s">
        <v>3110</v>
      </c>
      <c r="J146" s="57" t="s">
        <v>2409</v>
      </c>
      <c r="K146" s="57" t="s">
        <v>2412</v>
      </c>
      <c r="L146" s="58">
        <v>2610</v>
      </c>
      <c r="M146" s="57" t="s">
        <v>3974</v>
      </c>
      <c r="N146" s="58" t="s">
        <v>16</v>
      </c>
    </row>
    <row r="147" spans="1:14" hidden="1">
      <c r="A147" s="58">
        <v>4660</v>
      </c>
      <c r="B147" s="57" t="s">
        <v>5926</v>
      </c>
      <c r="C147" s="58" t="s">
        <v>21</v>
      </c>
      <c r="D147" s="58">
        <v>3</v>
      </c>
      <c r="E147" s="62" t="s">
        <v>6405</v>
      </c>
      <c r="F147" s="57" t="s">
        <v>3766</v>
      </c>
      <c r="H147" s="58" t="s">
        <v>1733</v>
      </c>
      <c r="I147" s="57" t="s">
        <v>3106</v>
      </c>
      <c r="J147" s="57" t="s">
        <v>2401</v>
      </c>
      <c r="K147" s="57" t="s">
        <v>2404</v>
      </c>
      <c r="L147" s="58">
        <v>2620</v>
      </c>
      <c r="M147" s="57" t="s">
        <v>3978</v>
      </c>
      <c r="N147" s="58" t="s">
        <v>21</v>
      </c>
    </row>
    <row r="148" spans="1:14" hidden="1">
      <c r="A148" s="58">
        <v>4670</v>
      </c>
      <c r="B148" s="57" t="s">
        <v>5925</v>
      </c>
      <c r="C148" s="58" t="s">
        <v>16</v>
      </c>
      <c r="D148" s="58">
        <v>3</v>
      </c>
      <c r="E148" s="62" t="s">
        <v>6406</v>
      </c>
      <c r="F148" s="57" t="s">
        <v>4517</v>
      </c>
      <c r="H148" s="58" t="s">
        <v>1653</v>
      </c>
      <c r="I148" s="57" t="s">
        <v>3112</v>
      </c>
      <c r="J148" s="57" t="s">
        <v>2413</v>
      </c>
      <c r="K148" s="57" t="s">
        <v>2416</v>
      </c>
      <c r="L148" s="58">
        <v>2600</v>
      </c>
      <c r="M148" s="57" t="s">
        <v>3975</v>
      </c>
      <c r="N148" s="58" t="s">
        <v>16</v>
      </c>
    </row>
    <row r="149" spans="1:14" hidden="1">
      <c r="A149" s="58">
        <v>4680</v>
      </c>
      <c r="B149" s="57" t="s">
        <v>5924</v>
      </c>
      <c r="C149" s="58" t="s">
        <v>16</v>
      </c>
      <c r="D149" s="58">
        <v>3</v>
      </c>
      <c r="E149" s="62" t="s">
        <v>6407</v>
      </c>
      <c r="F149" s="57" t="s">
        <v>4518</v>
      </c>
      <c r="G149" s="66"/>
      <c r="H149" s="58" t="s">
        <v>1614</v>
      </c>
      <c r="I149" s="57" t="s">
        <v>3114</v>
      </c>
      <c r="J149" s="57" t="s">
        <v>2418</v>
      </c>
      <c r="K149" s="57" t="s">
        <v>2421</v>
      </c>
      <c r="L149" s="58">
        <v>2590</v>
      </c>
      <c r="M149" s="57" t="s">
        <v>3976</v>
      </c>
      <c r="N149" s="58" t="s">
        <v>16</v>
      </c>
    </row>
    <row r="150" spans="1:14" hidden="1">
      <c r="A150" s="58">
        <v>4690</v>
      </c>
      <c r="B150" s="57" t="s">
        <v>5923</v>
      </c>
      <c r="C150" s="58" t="s">
        <v>16</v>
      </c>
      <c r="D150" s="58">
        <v>3</v>
      </c>
      <c r="E150" s="62" t="s">
        <v>6408</v>
      </c>
      <c r="F150" s="57" t="s">
        <v>4519</v>
      </c>
      <c r="H150" s="58" t="s">
        <v>1733</v>
      </c>
      <c r="I150" s="57" t="s">
        <v>3108</v>
      </c>
      <c r="J150" s="57" t="s">
        <v>2405</v>
      </c>
      <c r="K150" s="57" t="s">
        <v>2408</v>
      </c>
      <c r="L150" s="58">
        <v>2630</v>
      </c>
      <c r="M150" s="57" t="s">
        <v>3973</v>
      </c>
      <c r="N150" s="72" t="s">
        <v>16</v>
      </c>
    </row>
    <row r="151" spans="1:14" hidden="1">
      <c r="A151" s="58">
        <v>4710</v>
      </c>
      <c r="B151" s="57" t="s">
        <v>5922</v>
      </c>
      <c r="C151" s="58" t="s">
        <v>21</v>
      </c>
      <c r="D151" s="58">
        <v>3</v>
      </c>
      <c r="E151" s="62" t="s">
        <v>4325</v>
      </c>
      <c r="F151" s="57" t="s">
        <v>3765</v>
      </c>
      <c r="H151" s="58" t="s">
        <v>2362</v>
      </c>
      <c r="I151" s="57" t="s">
        <v>3116</v>
      </c>
      <c r="J151" s="57" t="s">
        <v>2428</v>
      </c>
      <c r="K151" s="57" t="s">
        <v>2431</v>
      </c>
      <c r="L151" s="58">
        <v>2650</v>
      </c>
      <c r="M151" s="57" t="s">
        <v>3977</v>
      </c>
      <c r="N151" s="58" t="s">
        <v>16</v>
      </c>
    </row>
    <row r="152" spans="1:14" hidden="1">
      <c r="A152" s="58">
        <v>4720</v>
      </c>
      <c r="B152" s="57" t="s">
        <v>5921</v>
      </c>
      <c r="C152" s="58" t="s">
        <v>21</v>
      </c>
      <c r="D152" s="58">
        <v>3</v>
      </c>
      <c r="E152" s="62" t="s">
        <v>4327</v>
      </c>
      <c r="F152" s="57" t="s">
        <v>3767</v>
      </c>
      <c r="H152" s="58" t="s">
        <v>1614</v>
      </c>
      <c r="I152" s="57" t="s">
        <v>3118</v>
      </c>
      <c r="J152" s="57" t="s">
        <v>2423</v>
      </c>
      <c r="K152" s="57" t="s">
        <v>2426</v>
      </c>
      <c r="L152" s="58">
        <v>2640</v>
      </c>
      <c r="M152" s="57" t="s">
        <v>3979</v>
      </c>
      <c r="N152" s="58" t="s">
        <v>21</v>
      </c>
    </row>
    <row r="153" spans="1:14" hidden="1">
      <c r="A153" s="58">
        <v>4730</v>
      </c>
      <c r="B153" s="57" t="s">
        <v>6481</v>
      </c>
      <c r="C153" s="58" t="s">
        <v>21</v>
      </c>
      <c r="D153" s="58">
        <v>4</v>
      </c>
      <c r="E153" s="63" t="s">
        <v>2790</v>
      </c>
      <c r="F153" s="57" t="s">
        <v>4086</v>
      </c>
      <c r="G153" s="58" t="s">
        <v>2795</v>
      </c>
      <c r="H153" s="58" t="s">
        <v>1614</v>
      </c>
      <c r="I153" s="57" t="s">
        <v>3839</v>
      </c>
      <c r="J153" s="57" t="s">
        <v>2427</v>
      </c>
      <c r="K153" s="57" t="s">
        <v>5503</v>
      </c>
      <c r="L153" s="58">
        <v>2660</v>
      </c>
      <c r="M153" s="57" t="s">
        <v>4984</v>
      </c>
      <c r="N153" s="58" t="s">
        <v>21</v>
      </c>
    </row>
    <row r="154" spans="1:14" hidden="1">
      <c r="A154" s="58">
        <v>4740</v>
      </c>
      <c r="B154" s="57" t="s">
        <v>5920</v>
      </c>
      <c r="C154" s="58" t="s">
        <v>16</v>
      </c>
      <c r="D154" s="58">
        <v>2</v>
      </c>
      <c r="E154" s="61" t="s">
        <v>1684</v>
      </c>
      <c r="F154" s="57" t="s">
        <v>1686</v>
      </c>
      <c r="H154" s="58" t="s">
        <v>1663</v>
      </c>
      <c r="I154" s="57" t="s">
        <v>3371</v>
      </c>
      <c r="J154" s="57" t="s">
        <v>1683</v>
      </c>
      <c r="K154" s="57" t="s">
        <v>1686</v>
      </c>
      <c r="L154" s="58">
        <v>1270</v>
      </c>
      <c r="M154" s="57" t="s">
        <v>4925</v>
      </c>
      <c r="N154" s="58" t="s">
        <v>16</v>
      </c>
    </row>
    <row r="155" spans="1:14" hidden="1">
      <c r="A155" s="58">
        <v>4850</v>
      </c>
      <c r="B155" s="57" t="s">
        <v>6513</v>
      </c>
      <c r="C155" s="58" t="s">
        <v>65</v>
      </c>
      <c r="D155" s="58">
        <v>2</v>
      </c>
      <c r="E155" s="61" t="s">
        <v>5366</v>
      </c>
      <c r="F155" s="57" t="s">
        <v>4283</v>
      </c>
      <c r="H155" s="58" t="s">
        <v>5780</v>
      </c>
      <c r="L155" s="58">
        <v>1250</v>
      </c>
      <c r="M155" s="57" t="s">
        <v>5005</v>
      </c>
      <c r="N155" s="58" t="s">
        <v>16</v>
      </c>
    </row>
    <row r="156" spans="1:14" hidden="1">
      <c r="A156" s="58">
        <v>4860</v>
      </c>
      <c r="B156" s="57" t="s">
        <v>5911</v>
      </c>
      <c r="C156" s="58" t="s">
        <v>21</v>
      </c>
      <c r="D156" s="58">
        <v>3</v>
      </c>
      <c r="E156" s="62" t="s">
        <v>6410</v>
      </c>
      <c r="F156" s="57" t="s">
        <v>4285</v>
      </c>
      <c r="H156" s="58" t="s">
        <v>1663</v>
      </c>
      <c r="I156" s="57" t="s">
        <v>1426</v>
      </c>
      <c r="J156" s="57" t="s">
        <v>1427</v>
      </c>
      <c r="K156" s="57" t="s">
        <v>1689</v>
      </c>
      <c r="L156" s="58">
        <v>1260</v>
      </c>
      <c r="M156" s="57" t="s">
        <v>4004</v>
      </c>
      <c r="N156" s="58" t="s">
        <v>16</v>
      </c>
    </row>
    <row r="157" spans="1:14" hidden="1">
      <c r="A157" s="58">
        <v>4900</v>
      </c>
      <c r="B157" s="57" t="s">
        <v>6514</v>
      </c>
      <c r="C157" s="58" t="s">
        <v>65</v>
      </c>
      <c r="D157" s="58">
        <v>2</v>
      </c>
      <c r="E157" s="61" t="s">
        <v>3873</v>
      </c>
      <c r="F157" s="57" t="s">
        <v>740</v>
      </c>
      <c r="H157" s="58" t="s">
        <v>5780</v>
      </c>
      <c r="L157" s="58">
        <v>3080</v>
      </c>
      <c r="M157" s="57" t="s">
        <v>5085</v>
      </c>
      <c r="N157" s="58" t="s">
        <v>65</v>
      </c>
    </row>
    <row r="158" spans="1:14" hidden="1">
      <c r="A158" s="58">
        <v>4910</v>
      </c>
      <c r="D158" s="58">
        <v>0</v>
      </c>
      <c r="E158" s="69"/>
      <c r="G158" s="58" t="s">
        <v>6476</v>
      </c>
      <c r="L158" s="58">
        <v>3090</v>
      </c>
      <c r="M158" s="57" t="s">
        <v>5086</v>
      </c>
      <c r="N158" s="58" t="s">
        <v>21</v>
      </c>
    </row>
    <row r="159" spans="1:14" hidden="1">
      <c r="A159" s="58">
        <v>4920</v>
      </c>
      <c r="B159" s="57" t="s">
        <v>5907</v>
      </c>
      <c r="C159" s="58" t="s">
        <v>21</v>
      </c>
      <c r="D159" s="58">
        <v>3</v>
      </c>
      <c r="E159" s="62" t="s">
        <v>3874</v>
      </c>
      <c r="F159" s="57" t="s">
        <v>5435</v>
      </c>
      <c r="H159" s="58" t="s">
        <v>1663</v>
      </c>
      <c r="I159" s="57" t="s">
        <v>3847</v>
      </c>
      <c r="J159" s="57" t="s">
        <v>1427</v>
      </c>
      <c r="K159" s="57" t="s">
        <v>2658</v>
      </c>
      <c r="L159" s="58">
        <v>3100</v>
      </c>
      <c r="M159" s="57" t="s">
        <v>4995</v>
      </c>
      <c r="N159" s="58" t="s">
        <v>21</v>
      </c>
    </row>
    <row r="160" spans="1:14" hidden="1">
      <c r="A160" s="58">
        <v>4970</v>
      </c>
      <c r="B160" s="57" t="s">
        <v>6515</v>
      </c>
      <c r="C160" s="58" t="s">
        <v>16</v>
      </c>
      <c r="D160" s="58">
        <v>2</v>
      </c>
      <c r="E160" s="61" t="s">
        <v>2114</v>
      </c>
      <c r="F160" s="57" t="s">
        <v>5112</v>
      </c>
      <c r="H160" s="58" t="s">
        <v>5780</v>
      </c>
      <c r="I160" s="57" t="s">
        <v>1402</v>
      </c>
      <c r="J160" s="57" t="s">
        <v>1403</v>
      </c>
      <c r="K160" s="57" t="s">
        <v>2115</v>
      </c>
      <c r="L160" s="58">
        <v>2130</v>
      </c>
      <c r="M160" s="57" t="s">
        <v>4005</v>
      </c>
      <c r="N160" s="58" t="s">
        <v>16</v>
      </c>
    </row>
    <row r="161" spans="1:14" hidden="1">
      <c r="A161" s="58">
        <v>4980</v>
      </c>
      <c r="B161" s="57" t="s">
        <v>5902</v>
      </c>
      <c r="C161" s="58" t="s">
        <v>16</v>
      </c>
      <c r="D161" s="58">
        <v>3</v>
      </c>
      <c r="E161" s="62" t="s">
        <v>737</v>
      </c>
      <c r="F161" s="57" t="s">
        <v>738</v>
      </c>
      <c r="H161" s="58" t="s">
        <v>1598</v>
      </c>
      <c r="I161" s="57" t="s">
        <v>1423</v>
      </c>
      <c r="J161" s="57" t="s">
        <v>2133</v>
      </c>
      <c r="K161" s="57" t="s">
        <v>2135</v>
      </c>
      <c r="L161" s="58">
        <v>2140</v>
      </c>
      <c r="M161" s="57" t="s">
        <v>4014</v>
      </c>
      <c r="N161" s="58" t="s">
        <v>16</v>
      </c>
    </row>
    <row r="162" spans="1:14" hidden="1">
      <c r="A162" s="58">
        <v>4990</v>
      </c>
      <c r="B162" s="57" t="s">
        <v>5901</v>
      </c>
      <c r="C162" s="58" t="s">
        <v>16</v>
      </c>
      <c r="D162" s="58">
        <v>3</v>
      </c>
      <c r="E162" s="62" t="s">
        <v>718</v>
      </c>
      <c r="F162" s="57" t="s">
        <v>719</v>
      </c>
      <c r="H162" s="58" t="s">
        <v>1590</v>
      </c>
      <c r="I162" s="57" t="s">
        <v>3145</v>
      </c>
      <c r="J162" s="57" t="s">
        <v>2124</v>
      </c>
      <c r="K162" s="57" t="s">
        <v>2127</v>
      </c>
      <c r="L162" s="58">
        <v>2150</v>
      </c>
      <c r="M162" s="57" t="s">
        <v>4006</v>
      </c>
      <c r="N162" s="58" t="s">
        <v>16</v>
      </c>
    </row>
    <row r="163" spans="1:14" hidden="1">
      <c r="A163" s="58">
        <v>5000</v>
      </c>
      <c r="B163" s="57" t="s">
        <v>6482</v>
      </c>
      <c r="C163" s="58" t="s">
        <v>16</v>
      </c>
      <c r="D163" s="58">
        <v>4</v>
      </c>
      <c r="E163" s="63" t="s">
        <v>1804</v>
      </c>
      <c r="F163" s="57" t="s">
        <v>6279</v>
      </c>
      <c r="H163" s="58" t="s">
        <v>1614</v>
      </c>
      <c r="I163" s="57" t="s">
        <v>3147</v>
      </c>
      <c r="J163" s="57" t="s">
        <v>2129</v>
      </c>
      <c r="K163" s="57" t="s">
        <v>2131</v>
      </c>
      <c r="L163" s="58">
        <v>2160</v>
      </c>
      <c r="M163" s="57" t="s">
        <v>4960</v>
      </c>
      <c r="N163" s="58" t="s">
        <v>16</v>
      </c>
    </row>
    <row r="164" spans="1:14" hidden="1">
      <c r="A164" s="58">
        <v>5030</v>
      </c>
      <c r="B164" s="57" t="s">
        <v>5899</v>
      </c>
      <c r="C164" s="58" t="s">
        <v>16</v>
      </c>
      <c r="D164" s="58">
        <v>3</v>
      </c>
      <c r="E164" s="62" t="s">
        <v>722</v>
      </c>
      <c r="F164" s="57" t="s">
        <v>723</v>
      </c>
      <c r="H164" s="58" t="s">
        <v>1653</v>
      </c>
      <c r="I164" s="57" t="s">
        <v>1408</v>
      </c>
      <c r="J164" s="57" t="s">
        <v>2121</v>
      </c>
      <c r="K164" s="57" t="s">
        <v>2122</v>
      </c>
      <c r="L164" s="58">
        <v>2250</v>
      </c>
      <c r="M164" s="57" t="s">
        <v>4007</v>
      </c>
      <c r="N164" s="58" t="s">
        <v>16</v>
      </c>
    </row>
    <row r="165" spans="1:14" hidden="1">
      <c r="A165" s="58">
        <v>5040</v>
      </c>
      <c r="B165" s="57" t="s">
        <v>6516</v>
      </c>
      <c r="C165" s="58" t="s">
        <v>16</v>
      </c>
      <c r="D165" s="58">
        <v>3</v>
      </c>
      <c r="E165" s="62" t="s">
        <v>2155</v>
      </c>
      <c r="F165" s="57" t="s">
        <v>5113</v>
      </c>
      <c r="H165" s="58" t="s">
        <v>5780</v>
      </c>
      <c r="I165" s="57" t="s">
        <v>1410</v>
      </c>
      <c r="J165" s="57" t="s">
        <v>2154</v>
      </c>
      <c r="K165" s="57" t="s">
        <v>2156</v>
      </c>
      <c r="L165" s="58">
        <v>2170</v>
      </c>
      <c r="M165" s="57" t="s">
        <v>4008</v>
      </c>
      <c r="N165" s="58" t="s">
        <v>16</v>
      </c>
    </row>
    <row r="166" spans="1:14" hidden="1">
      <c r="A166" s="58">
        <v>5050</v>
      </c>
      <c r="B166" s="57" t="s">
        <v>5898</v>
      </c>
      <c r="C166" s="58" t="s">
        <v>16</v>
      </c>
      <c r="D166" s="58">
        <v>4</v>
      </c>
      <c r="E166" s="63" t="s">
        <v>726</v>
      </c>
      <c r="F166" s="57" t="s">
        <v>727</v>
      </c>
      <c r="H166" s="58" t="s">
        <v>1614</v>
      </c>
      <c r="I166" s="57" t="s">
        <v>1413</v>
      </c>
      <c r="J166" s="57" t="s">
        <v>2179</v>
      </c>
      <c r="K166" s="57" t="s">
        <v>2180</v>
      </c>
      <c r="L166" s="58">
        <v>2210</v>
      </c>
      <c r="M166" s="57" t="s">
        <v>4009</v>
      </c>
      <c r="N166" s="58" t="s">
        <v>16</v>
      </c>
    </row>
    <row r="167" spans="1:14" hidden="1">
      <c r="A167" s="58">
        <v>5060</v>
      </c>
      <c r="B167" s="57" t="s">
        <v>5897</v>
      </c>
      <c r="C167" s="58" t="s">
        <v>16</v>
      </c>
      <c r="D167" s="58">
        <v>4</v>
      </c>
      <c r="E167" s="63" t="s">
        <v>728</v>
      </c>
      <c r="F167" s="57" t="s">
        <v>729</v>
      </c>
      <c r="H167" s="58" t="s">
        <v>1653</v>
      </c>
      <c r="I167" s="57" t="s">
        <v>1415</v>
      </c>
      <c r="J167" s="57" t="s">
        <v>2159</v>
      </c>
      <c r="K167" s="57" t="s">
        <v>2161</v>
      </c>
      <c r="L167" s="58">
        <v>2180</v>
      </c>
      <c r="M167" s="57" t="s">
        <v>4010</v>
      </c>
      <c r="N167" s="58" t="s">
        <v>16</v>
      </c>
    </row>
    <row r="168" spans="1:14" hidden="1">
      <c r="A168" s="58">
        <v>5070</v>
      </c>
      <c r="B168" s="57" t="s">
        <v>5896</v>
      </c>
      <c r="C168" s="58" t="s">
        <v>16</v>
      </c>
      <c r="D168" s="58">
        <v>4</v>
      </c>
      <c r="E168" s="63" t="s">
        <v>730</v>
      </c>
      <c r="F168" s="57" t="s">
        <v>731</v>
      </c>
      <c r="G168" s="73"/>
      <c r="H168" s="58" t="s">
        <v>1653</v>
      </c>
      <c r="I168" s="57" t="s">
        <v>1417</v>
      </c>
      <c r="J168" s="57" t="s">
        <v>2164</v>
      </c>
      <c r="K168" s="57" t="s">
        <v>2166</v>
      </c>
      <c r="L168" s="58">
        <v>2190</v>
      </c>
      <c r="M168" s="57" t="s">
        <v>4011</v>
      </c>
      <c r="N168" s="58" t="s">
        <v>16</v>
      </c>
    </row>
    <row r="169" spans="1:14" hidden="1">
      <c r="A169" s="58">
        <v>5080</v>
      </c>
      <c r="B169" s="57" t="s">
        <v>5895</v>
      </c>
      <c r="C169" s="58" t="s">
        <v>16</v>
      </c>
      <c r="D169" s="58">
        <v>4</v>
      </c>
      <c r="E169" s="63" t="s">
        <v>732</v>
      </c>
      <c r="F169" s="57" t="s">
        <v>733</v>
      </c>
      <c r="H169" s="58" t="s">
        <v>1653</v>
      </c>
      <c r="I169" s="57" t="s">
        <v>1419</v>
      </c>
      <c r="J169" s="57" t="s">
        <v>2169</v>
      </c>
      <c r="K169" s="57" t="s">
        <v>2171</v>
      </c>
      <c r="L169" s="58">
        <v>2230</v>
      </c>
      <c r="M169" s="57" t="s">
        <v>4012</v>
      </c>
      <c r="N169" s="58" t="s">
        <v>16</v>
      </c>
    </row>
    <row r="170" spans="1:14" hidden="1">
      <c r="A170" s="58">
        <v>5090</v>
      </c>
      <c r="B170" s="57" t="s">
        <v>5894</v>
      </c>
      <c r="C170" s="68" t="s">
        <v>16</v>
      </c>
      <c r="D170" s="58">
        <v>4</v>
      </c>
      <c r="E170" s="63" t="s">
        <v>2175</v>
      </c>
      <c r="F170" s="57" t="s">
        <v>2177</v>
      </c>
      <c r="H170" s="58" t="s">
        <v>1653</v>
      </c>
      <c r="I170" s="57" t="s">
        <v>3154</v>
      </c>
      <c r="J170" s="57" t="s">
        <v>2174</v>
      </c>
      <c r="K170" s="57" t="s">
        <v>2177</v>
      </c>
      <c r="L170" s="58">
        <v>2200</v>
      </c>
      <c r="M170" s="57" t="s">
        <v>4961</v>
      </c>
      <c r="N170" s="58" t="s">
        <v>16</v>
      </c>
    </row>
    <row r="171" spans="1:14" hidden="1">
      <c r="A171" s="58">
        <v>5100</v>
      </c>
      <c r="B171" s="57" t="s">
        <v>5893</v>
      </c>
      <c r="C171" s="58" t="s">
        <v>16</v>
      </c>
      <c r="D171" s="58">
        <v>4</v>
      </c>
      <c r="E171" s="63" t="s">
        <v>2183</v>
      </c>
      <c r="F171" s="57" t="s">
        <v>2184</v>
      </c>
      <c r="H171" s="58" t="s">
        <v>1653</v>
      </c>
      <c r="I171" s="57" t="s">
        <v>3156</v>
      </c>
      <c r="J171" s="57" t="s">
        <v>2182</v>
      </c>
      <c r="K171" s="57" t="s">
        <v>2184</v>
      </c>
      <c r="L171" s="58">
        <v>2220</v>
      </c>
      <c r="M171" s="57" t="s">
        <v>4962</v>
      </c>
      <c r="N171" s="58" t="s">
        <v>16</v>
      </c>
    </row>
    <row r="172" spans="1:14" hidden="1">
      <c r="A172" s="58">
        <v>5110</v>
      </c>
      <c r="B172" s="57" t="s">
        <v>5892</v>
      </c>
      <c r="C172" s="58" t="s">
        <v>16</v>
      </c>
      <c r="D172" s="58">
        <v>4</v>
      </c>
      <c r="E172" s="63" t="s">
        <v>734</v>
      </c>
      <c r="F172" s="57" t="s">
        <v>5108</v>
      </c>
      <c r="H172" s="58" t="s">
        <v>1614</v>
      </c>
      <c r="I172" s="57" t="s">
        <v>1421</v>
      </c>
      <c r="J172" s="57" t="s">
        <v>2186</v>
      </c>
      <c r="K172" s="57" t="s">
        <v>2188</v>
      </c>
      <c r="L172" s="58">
        <v>2240</v>
      </c>
      <c r="M172" s="57" t="s">
        <v>4013</v>
      </c>
      <c r="N172" s="58" t="s">
        <v>21</v>
      </c>
    </row>
    <row r="173" spans="1:14" hidden="1">
      <c r="A173" s="58">
        <v>5160</v>
      </c>
      <c r="B173" s="57" t="s">
        <v>6517</v>
      </c>
      <c r="C173" s="58" t="s">
        <v>16</v>
      </c>
      <c r="D173" s="58">
        <v>2</v>
      </c>
      <c r="E173" s="61" t="s">
        <v>6414</v>
      </c>
      <c r="F173" s="57" t="s">
        <v>5123</v>
      </c>
      <c r="H173" s="58" t="s">
        <v>5780</v>
      </c>
      <c r="I173" s="57" t="s">
        <v>1335</v>
      </c>
      <c r="J173" s="57" t="s">
        <v>1336</v>
      </c>
      <c r="K173" s="57" t="s">
        <v>2433</v>
      </c>
      <c r="L173" s="58">
        <v>2830</v>
      </c>
      <c r="M173" s="57" t="s">
        <v>3991</v>
      </c>
      <c r="N173" s="58" t="s">
        <v>21</v>
      </c>
    </row>
    <row r="174" spans="1:14" hidden="1">
      <c r="A174" s="58">
        <v>5170</v>
      </c>
      <c r="B174" s="57" t="s">
        <v>5889</v>
      </c>
      <c r="C174" s="58" t="s">
        <v>16</v>
      </c>
      <c r="D174" s="58">
        <v>3</v>
      </c>
      <c r="E174" s="62" t="s">
        <v>4366</v>
      </c>
      <c r="F174" s="57" t="s">
        <v>5124</v>
      </c>
      <c r="H174" s="58" t="s">
        <v>1733</v>
      </c>
      <c r="I174" s="57" t="s">
        <v>1339</v>
      </c>
      <c r="J174" s="57" t="s">
        <v>2449</v>
      </c>
      <c r="K174" s="57" t="s">
        <v>2451</v>
      </c>
      <c r="L174" s="58">
        <v>2880</v>
      </c>
      <c r="M174" s="57" t="s">
        <v>3992</v>
      </c>
      <c r="N174" s="58" t="s">
        <v>16</v>
      </c>
    </row>
    <row r="175" spans="1:14" hidden="1">
      <c r="A175" s="58">
        <v>5180</v>
      </c>
      <c r="B175" s="57" t="s">
        <v>5888</v>
      </c>
      <c r="C175" s="58" t="s">
        <v>16</v>
      </c>
      <c r="D175" s="58">
        <v>3</v>
      </c>
      <c r="E175" s="62" t="s">
        <v>4369</v>
      </c>
      <c r="F175" s="57" t="s">
        <v>5125</v>
      </c>
      <c r="H175" s="58" t="s">
        <v>1733</v>
      </c>
      <c r="I175" s="57" t="s">
        <v>1342</v>
      </c>
      <c r="J175" s="57" t="s">
        <v>2444</v>
      </c>
      <c r="K175" s="57" t="s">
        <v>2446</v>
      </c>
      <c r="L175" s="58">
        <v>2870</v>
      </c>
      <c r="M175" s="57" t="s">
        <v>3993</v>
      </c>
      <c r="N175" s="58" t="s">
        <v>16</v>
      </c>
    </row>
    <row r="176" spans="1:14" hidden="1">
      <c r="A176" s="58">
        <v>5190</v>
      </c>
      <c r="B176" s="57" t="s">
        <v>5887</v>
      </c>
      <c r="C176" s="58" t="s">
        <v>21</v>
      </c>
      <c r="D176" s="58">
        <v>3</v>
      </c>
      <c r="E176" s="62" t="s">
        <v>4371</v>
      </c>
      <c r="F176" s="57" t="s">
        <v>5126</v>
      </c>
      <c r="H176" s="58" t="s">
        <v>1733</v>
      </c>
      <c r="I176" s="57" t="s">
        <v>1348</v>
      </c>
      <c r="J176" s="57" t="s">
        <v>2460</v>
      </c>
      <c r="K176" s="57" t="s">
        <v>2462</v>
      </c>
      <c r="L176" s="58">
        <v>2670</v>
      </c>
      <c r="M176" s="57" t="s">
        <v>3995</v>
      </c>
      <c r="N176" s="58" t="s">
        <v>21</v>
      </c>
    </row>
    <row r="177" spans="1:14" hidden="1">
      <c r="A177" s="58">
        <v>5200</v>
      </c>
      <c r="B177" s="57" t="s">
        <v>5886</v>
      </c>
      <c r="C177" s="58" t="s">
        <v>21</v>
      </c>
      <c r="D177" s="58">
        <v>3</v>
      </c>
      <c r="E177" s="62" t="s">
        <v>4374</v>
      </c>
      <c r="F177" s="57" t="s">
        <v>5127</v>
      </c>
      <c r="H177" s="58" t="s">
        <v>1733</v>
      </c>
      <c r="I177" s="57" t="s">
        <v>1360</v>
      </c>
      <c r="J177" s="57" t="s">
        <v>2437</v>
      </c>
      <c r="K177" s="57" t="s">
        <v>2439</v>
      </c>
      <c r="L177" s="58">
        <v>2840</v>
      </c>
      <c r="M177" s="57" t="s">
        <v>4000</v>
      </c>
      <c r="N177" s="58" t="s">
        <v>21</v>
      </c>
    </row>
    <row r="178" spans="1:14" hidden="1">
      <c r="A178" s="58">
        <v>5210</v>
      </c>
      <c r="B178" s="57" t="s">
        <v>5885</v>
      </c>
      <c r="C178" s="58" t="s">
        <v>21</v>
      </c>
      <c r="D178" s="58">
        <v>3</v>
      </c>
      <c r="E178" s="62" t="s">
        <v>4376</v>
      </c>
      <c r="F178" s="57" t="s">
        <v>6278</v>
      </c>
      <c r="H178" s="58" t="s">
        <v>1733</v>
      </c>
      <c r="I178" s="57" t="s">
        <v>1345</v>
      </c>
      <c r="J178" s="57" t="s">
        <v>2454</v>
      </c>
      <c r="K178" s="57" t="s">
        <v>2456</v>
      </c>
      <c r="L178" s="58">
        <v>2850</v>
      </c>
      <c r="M178" s="57" t="s">
        <v>3994</v>
      </c>
      <c r="N178" s="58" t="s">
        <v>21</v>
      </c>
    </row>
    <row r="179" spans="1:14" hidden="1">
      <c r="A179" s="58">
        <v>5220</v>
      </c>
      <c r="B179" s="57" t="s">
        <v>5884</v>
      </c>
      <c r="C179" s="58" t="s">
        <v>16</v>
      </c>
      <c r="D179" s="58">
        <v>3</v>
      </c>
      <c r="E179" s="62" t="s">
        <v>4378</v>
      </c>
      <c r="F179" s="57" t="s">
        <v>6276</v>
      </c>
      <c r="H179" s="58" t="s">
        <v>1733</v>
      </c>
      <c r="I179" s="57" t="s">
        <v>1351</v>
      </c>
      <c r="J179" s="57" t="s">
        <v>2466</v>
      </c>
      <c r="K179" s="57" t="s">
        <v>2468</v>
      </c>
      <c r="L179" s="58">
        <v>2860</v>
      </c>
      <c r="M179" s="57" t="s">
        <v>3997</v>
      </c>
      <c r="N179" s="58" t="s">
        <v>21</v>
      </c>
    </row>
    <row r="180" spans="1:14" hidden="1">
      <c r="A180" s="58">
        <v>5230</v>
      </c>
      <c r="B180" s="57" t="s">
        <v>5883</v>
      </c>
      <c r="C180" s="58" t="s">
        <v>21</v>
      </c>
      <c r="D180" s="58">
        <v>3</v>
      </c>
      <c r="E180" s="62" t="s">
        <v>4380</v>
      </c>
      <c r="F180" s="57" t="s">
        <v>6274</v>
      </c>
      <c r="H180" s="58" t="s">
        <v>1733</v>
      </c>
      <c r="I180" s="57" t="s">
        <v>1357</v>
      </c>
      <c r="J180" s="57" t="s">
        <v>2481</v>
      </c>
      <c r="K180" s="57" t="s">
        <v>2483</v>
      </c>
      <c r="L180" s="58">
        <v>2900</v>
      </c>
      <c r="M180" s="57" t="s">
        <v>3999</v>
      </c>
      <c r="N180" s="58" t="s">
        <v>21</v>
      </c>
    </row>
    <row r="181" spans="1:14" hidden="1">
      <c r="A181" s="58">
        <v>5240</v>
      </c>
      <c r="B181" s="57" t="s">
        <v>6518</v>
      </c>
      <c r="C181" s="58" t="s">
        <v>16</v>
      </c>
      <c r="D181" s="58">
        <v>2</v>
      </c>
      <c r="E181" s="61" t="s">
        <v>6415</v>
      </c>
      <c r="F181" s="57" t="s">
        <v>6272</v>
      </c>
      <c r="H181" s="58" t="s">
        <v>5780</v>
      </c>
      <c r="L181" s="58">
        <v>2750</v>
      </c>
      <c r="M181" s="57" t="s">
        <v>4986</v>
      </c>
      <c r="N181" s="58" t="s">
        <v>16</v>
      </c>
    </row>
    <row r="182" spans="1:14" hidden="1">
      <c r="A182" s="58">
        <v>5250</v>
      </c>
      <c r="B182" s="57" t="s">
        <v>5882</v>
      </c>
      <c r="C182" s="58" t="s">
        <v>16</v>
      </c>
      <c r="D182" s="58">
        <v>3</v>
      </c>
      <c r="E182" s="62" t="s">
        <v>6416</v>
      </c>
      <c r="F182" s="57" t="s">
        <v>6270</v>
      </c>
      <c r="H182" s="58" t="s">
        <v>1733</v>
      </c>
      <c r="I182" s="57" t="s">
        <v>3628</v>
      </c>
      <c r="J182" s="57" t="s">
        <v>2494</v>
      </c>
      <c r="K182" s="57" t="s">
        <v>2497</v>
      </c>
      <c r="L182" s="58">
        <v>2760</v>
      </c>
      <c r="M182" s="57" t="s">
        <v>3996</v>
      </c>
      <c r="N182" s="58" t="s">
        <v>16</v>
      </c>
    </row>
    <row r="183" spans="1:14" hidden="1">
      <c r="A183" s="58">
        <v>5260</v>
      </c>
      <c r="B183" s="57" t="s">
        <v>6519</v>
      </c>
      <c r="C183" s="58" t="s">
        <v>708</v>
      </c>
      <c r="D183" s="58">
        <v>2</v>
      </c>
      <c r="E183" s="61" t="s">
        <v>6417</v>
      </c>
      <c r="F183" s="57" t="s">
        <v>5627</v>
      </c>
      <c r="H183" s="58" t="s">
        <v>5780</v>
      </c>
      <c r="I183" s="57" t="s">
        <v>1298</v>
      </c>
      <c r="J183" s="57" t="s">
        <v>1299</v>
      </c>
      <c r="K183" s="57" t="s">
        <v>2519</v>
      </c>
      <c r="L183" s="58">
        <v>2680</v>
      </c>
      <c r="M183" s="57" t="s">
        <v>3980</v>
      </c>
      <c r="N183" s="58" t="s">
        <v>708</v>
      </c>
    </row>
    <row r="184" spans="1:14" hidden="1">
      <c r="A184" s="58">
        <v>5270</v>
      </c>
      <c r="B184" s="57" t="s">
        <v>5881</v>
      </c>
      <c r="C184" s="58" t="s">
        <v>21</v>
      </c>
      <c r="D184" s="58">
        <v>3</v>
      </c>
      <c r="E184" s="62" t="s">
        <v>4331</v>
      </c>
      <c r="F184" s="57" t="s">
        <v>6268</v>
      </c>
      <c r="H184" s="58" t="s">
        <v>1733</v>
      </c>
      <c r="I184" s="57" t="s">
        <v>1301</v>
      </c>
      <c r="J184" s="57" t="s">
        <v>2524</v>
      </c>
      <c r="K184" s="57" t="s">
        <v>2526</v>
      </c>
      <c r="L184" s="58">
        <v>2700</v>
      </c>
      <c r="M184" s="57" t="s">
        <v>3981</v>
      </c>
      <c r="N184" s="58" t="s">
        <v>21</v>
      </c>
    </row>
    <row r="185" spans="1:14" hidden="1">
      <c r="A185" s="58">
        <v>5280</v>
      </c>
      <c r="B185" s="57" t="s">
        <v>5880</v>
      </c>
      <c r="C185" s="58" t="s">
        <v>16</v>
      </c>
      <c r="D185" s="58">
        <v>3</v>
      </c>
      <c r="E185" s="62" t="s">
        <v>4333</v>
      </c>
      <c r="F185" s="57" t="s">
        <v>642</v>
      </c>
      <c r="G185" s="58" t="s">
        <v>2795</v>
      </c>
      <c r="H185" s="58" t="s">
        <v>1614</v>
      </c>
      <c r="J185" s="57" t="s">
        <v>2789</v>
      </c>
      <c r="K185" s="57" t="s">
        <v>5503</v>
      </c>
      <c r="L185" s="58">
        <v>2740</v>
      </c>
      <c r="M185" s="57" t="s">
        <v>5070</v>
      </c>
      <c r="N185" s="58" t="s">
        <v>21</v>
      </c>
    </row>
    <row r="186" spans="1:14" hidden="1">
      <c r="A186" s="58">
        <v>5290</v>
      </c>
      <c r="B186" s="57" t="s">
        <v>5879</v>
      </c>
      <c r="C186" s="58" t="s">
        <v>21</v>
      </c>
      <c r="D186" s="58">
        <v>3</v>
      </c>
      <c r="E186" s="62" t="s">
        <v>4334</v>
      </c>
      <c r="F186" s="57" t="s">
        <v>6259</v>
      </c>
      <c r="H186" s="58" t="s">
        <v>1733</v>
      </c>
      <c r="I186" s="57" t="s">
        <v>1305</v>
      </c>
      <c r="J186" s="57" t="s">
        <v>2520</v>
      </c>
      <c r="K186" s="57" t="s">
        <v>2522</v>
      </c>
      <c r="L186" s="58">
        <v>2690</v>
      </c>
      <c r="M186" s="57" t="s">
        <v>3982</v>
      </c>
      <c r="N186" s="72" t="s">
        <v>21</v>
      </c>
    </row>
    <row r="187" spans="1:14" hidden="1">
      <c r="A187" s="58">
        <v>5300</v>
      </c>
      <c r="B187" s="57" t="s">
        <v>5878</v>
      </c>
      <c r="C187" s="58" t="s">
        <v>21</v>
      </c>
      <c r="D187" s="58">
        <v>3</v>
      </c>
      <c r="E187" s="62" t="s">
        <v>4336</v>
      </c>
      <c r="F187" s="57" t="s">
        <v>6266</v>
      </c>
      <c r="H187" s="58" t="s">
        <v>1614</v>
      </c>
      <c r="I187" s="57" t="s">
        <v>1308</v>
      </c>
      <c r="J187" s="57" t="s">
        <v>2527</v>
      </c>
      <c r="K187" s="57" t="s">
        <v>2529</v>
      </c>
      <c r="L187" s="58">
        <v>2720</v>
      </c>
      <c r="M187" s="57" t="s">
        <v>3983</v>
      </c>
      <c r="N187" s="58" t="s">
        <v>21</v>
      </c>
    </row>
    <row r="188" spans="1:14" hidden="1">
      <c r="A188" s="58">
        <v>5310</v>
      </c>
      <c r="B188" s="57" t="s">
        <v>5877</v>
      </c>
      <c r="C188" s="58" t="s">
        <v>21</v>
      </c>
      <c r="D188" s="58">
        <v>3</v>
      </c>
      <c r="E188" s="62" t="s">
        <v>6447</v>
      </c>
      <c r="F188" s="57" t="s">
        <v>6264</v>
      </c>
      <c r="H188" s="58" t="s">
        <v>1614</v>
      </c>
      <c r="J188" s="57" t="s">
        <v>5752</v>
      </c>
      <c r="L188" s="58">
        <v>2710</v>
      </c>
      <c r="M188" s="57" t="s">
        <v>5067</v>
      </c>
      <c r="N188" s="58" t="s">
        <v>21</v>
      </c>
    </row>
    <row r="189" spans="1:14" hidden="1">
      <c r="A189" s="58">
        <v>5330</v>
      </c>
      <c r="B189" s="57" t="s">
        <v>5875</v>
      </c>
      <c r="C189" s="58" t="s">
        <v>21</v>
      </c>
      <c r="D189" s="58">
        <v>3</v>
      </c>
      <c r="E189" s="62" t="s">
        <v>4340</v>
      </c>
      <c r="F189" s="57" t="s">
        <v>4916</v>
      </c>
      <c r="H189" s="58" t="s">
        <v>2362</v>
      </c>
      <c r="I189" s="57" t="s">
        <v>1313</v>
      </c>
      <c r="J189" s="57" t="s">
        <v>2530</v>
      </c>
      <c r="K189" s="57" t="s">
        <v>2533</v>
      </c>
      <c r="L189" s="58">
        <v>2730</v>
      </c>
      <c r="M189" s="57" t="s">
        <v>3984</v>
      </c>
      <c r="N189" s="58" t="s">
        <v>16</v>
      </c>
    </row>
    <row r="190" spans="1:14" hidden="1">
      <c r="A190" s="58">
        <v>5370</v>
      </c>
      <c r="B190" s="57" t="s">
        <v>6520</v>
      </c>
      <c r="C190" s="58" t="s">
        <v>65</v>
      </c>
      <c r="D190" s="58">
        <v>2</v>
      </c>
      <c r="E190" s="61" t="s">
        <v>6442</v>
      </c>
      <c r="F190" s="57" t="s">
        <v>4347</v>
      </c>
      <c r="H190" s="58" t="s">
        <v>5780</v>
      </c>
      <c r="I190" s="57" t="s">
        <v>3856</v>
      </c>
      <c r="J190" s="57" t="s">
        <v>2499</v>
      </c>
      <c r="K190" s="57" t="s">
        <v>2502</v>
      </c>
      <c r="L190" s="58">
        <v>2770</v>
      </c>
      <c r="M190" s="57" t="s">
        <v>4987</v>
      </c>
      <c r="N190" s="72" t="s">
        <v>708</v>
      </c>
    </row>
    <row r="191" spans="1:14" hidden="1">
      <c r="A191" s="58">
        <v>5380</v>
      </c>
      <c r="B191" s="57" t="s">
        <v>5871</v>
      </c>
      <c r="C191" s="58" t="s">
        <v>21</v>
      </c>
      <c r="D191" s="58">
        <v>3</v>
      </c>
      <c r="E191" s="62" t="s">
        <v>6443</v>
      </c>
      <c r="F191" s="57" t="s">
        <v>6261</v>
      </c>
      <c r="H191" s="58" t="s">
        <v>1733</v>
      </c>
      <c r="I191" s="57" t="s">
        <v>3840</v>
      </c>
      <c r="J191" s="57" t="s">
        <v>2505</v>
      </c>
      <c r="K191" s="57" t="s">
        <v>2508</v>
      </c>
      <c r="L191" s="58">
        <v>2780</v>
      </c>
      <c r="M191" s="57" t="s">
        <v>4988</v>
      </c>
      <c r="N191" s="58" t="s">
        <v>16</v>
      </c>
    </row>
    <row r="192" spans="1:14" hidden="1">
      <c r="A192" s="58">
        <v>5390</v>
      </c>
      <c r="B192" s="57" t="s">
        <v>5870</v>
      </c>
      <c r="C192" s="58" t="s">
        <v>16</v>
      </c>
      <c r="D192" s="58">
        <v>3</v>
      </c>
      <c r="E192" s="62" t="s">
        <v>6567</v>
      </c>
      <c r="G192" s="58" t="s">
        <v>2795</v>
      </c>
      <c r="H192" s="58" t="s">
        <v>1614</v>
      </c>
      <c r="J192" s="57" t="s">
        <v>2789</v>
      </c>
      <c r="K192" s="57" t="s">
        <v>5503</v>
      </c>
      <c r="L192" s="58">
        <v>2820</v>
      </c>
      <c r="M192" s="57" t="s">
        <v>5528</v>
      </c>
      <c r="N192" s="58" t="s">
        <v>21</v>
      </c>
    </row>
    <row r="193" spans="1:14" hidden="1">
      <c r="A193" s="58">
        <v>5410</v>
      </c>
      <c r="B193" s="57" t="s">
        <v>5868</v>
      </c>
      <c r="C193" s="58" t="s">
        <v>21</v>
      </c>
      <c r="D193" s="58">
        <v>3</v>
      </c>
      <c r="E193" s="62" t="s">
        <v>6445</v>
      </c>
      <c r="F193" s="57" t="s">
        <v>4915</v>
      </c>
      <c r="H193" s="58" t="s">
        <v>1614</v>
      </c>
      <c r="I193" s="57" t="s">
        <v>3841</v>
      </c>
      <c r="J193" s="57" t="s">
        <v>2509</v>
      </c>
      <c r="K193" s="57" t="s">
        <v>2512</v>
      </c>
      <c r="L193" s="58">
        <v>2800</v>
      </c>
      <c r="M193" s="57" t="s">
        <v>4989</v>
      </c>
      <c r="N193" s="58" t="s">
        <v>21</v>
      </c>
    </row>
    <row r="194" spans="1:14" hidden="1">
      <c r="A194" s="58">
        <v>5420</v>
      </c>
      <c r="B194" s="57" t="s">
        <v>5867</v>
      </c>
      <c r="C194" s="58" t="s">
        <v>21</v>
      </c>
      <c r="D194" s="58">
        <v>3</v>
      </c>
      <c r="E194" s="62" t="s">
        <v>6446</v>
      </c>
      <c r="F194" s="57" t="s">
        <v>6257</v>
      </c>
      <c r="H194" s="58" t="s">
        <v>1614</v>
      </c>
      <c r="J194" s="57" t="s">
        <v>5752</v>
      </c>
      <c r="L194" s="58">
        <v>2790</v>
      </c>
      <c r="M194" s="71" t="s">
        <v>5072</v>
      </c>
      <c r="N194" s="58" t="s">
        <v>21</v>
      </c>
    </row>
    <row r="195" spans="1:14" hidden="1">
      <c r="A195" s="58">
        <v>5430</v>
      </c>
      <c r="B195" s="57" t="s">
        <v>5866</v>
      </c>
      <c r="C195" s="58" t="s">
        <v>21</v>
      </c>
      <c r="D195" s="58">
        <v>3</v>
      </c>
      <c r="E195" s="62" t="s">
        <v>6441</v>
      </c>
      <c r="F195" s="57" t="s">
        <v>4917</v>
      </c>
      <c r="H195" s="58" t="s">
        <v>2362</v>
      </c>
      <c r="I195" s="57" t="s">
        <v>3842</v>
      </c>
      <c r="J195" s="57" t="s">
        <v>2513</v>
      </c>
      <c r="K195" s="57" t="s">
        <v>2516</v>
      </c>
      <c r="L195" s="58">
        <v>2810</v>
      </c>
      <c r="M195" s="57" t="s">
        <v>4990</v>
      </c>
      <c r="N195" s="58" t="s">
        <v>16</v>
      </c>
    </row>
    <row r="196" spans="1:14" hidden="1">
      <c r="A196" s="58">
        <v>5440</v>
      </c>
      <c r="B196" s="57" t="s">
        <v>5865</v>
      </c>
      <c r="C196" s="58" t="s">
        <v>16</v>
      </c>
      <c r="D196" s="58">
        <v>2</v>
      </c>
      <c r="E196" s="61" t="s">
        <v>4444</v>
      </c>
      <c r="F196" s="57" t="s">
        <v>4445</v>
      </c>
      <c r="H196" s="58" t="s">
        <v>1614</v>
      </c>
      <c r="I196" s="57" t="s">
        <v>3386</v>
      </c>
      <c r="J196" s="57" t="s">
        <v>1708</v>
      </c>
      <c r="K196" s="57" t="s">
        <v>1711</v>
      </c>
      <c r="L196" s="58">
        <v>1130</v>
      </c>
      <c r="M196" s="57" t="s">
        <v>4929</v>
      </c>
      <c r="N196" s="58" t="s">
        <v>16</v>
      </c>
    </row>
    <row r="197" spans="1:14" hidden="1">
      <c r="A197" s="58">
        <v>5560</v>
      </c>
      <c r="B197" s="57" t="s">
        <v>6521</v>
      </c>
      <c r="C197" s="58" t="s">
        <v>708</v>
      </c>
      <c r="D197" s="58">
        <v>2</v>
      </c>
      <c r="E197" s="61" t="s">
        <v>1553</v>
      </c>
      <c r="F197" s="57" t="s">
        <v>747</v>
      </c>
      <c r="H197" s="58" t="s">
        <v>5780</v>
      </c>
      <c r="I197" s="57" t="s">
        <v>3160</v>
      </c>
      <c r="J197" s="57" t="s">
        <v>2575</v>
      </c>
      <c r="K197" s="57" t="s">
        <v>2578</v>
      </c>
      <c r="L197" s="58">
        <v>2910</v>
      </c>
      <c r="M197" s="57" t="s">
        <v>4991</v>
      </c>
      <c r="N197" s="58" t="s">
        <v>708</v>
      </c>
    </row>
    <row r="198" spans="1:14" hidden="1">
      <c r="A198" s="58">
        <v>5570</v>
      </c>
      <c r="B198" s="57" t="s">
        <v>5856</v>
      </c>
      <c r="C198" s="58" t="s">
        <v>21</v>
      </c>
      <c r="D198" s="58">
        <v>3</v>
      </c>
      <c r="E198" s="62" t="s">
        <v>748</v>
      </c>
      <c r="F198" s="57" t="s">
        <v>749</v>
      </c>
      <c r="H198" s="58" t="s">
        <v>1590</v>
      </c>
      <c r="I198" s="57" t="s">
        <v>3138</v>
      </c>
      <c r="J198" s="57" t="s">
        <v>2582</v>
      </c>
      <c r="K198" s="57" t="s">
        <v>2585</v>
      </c>
      <c r="L198" s="58">
        <v>2920</v>
      </c>
      <c r="M198" s="81" t="s">
        <v>4992</v>
      </c>
      <c r="N198" s="72" t="s">
        <v>21</v>
      </c>
    </row>
    <row r="199" spans="1:14" hidden="1">
      <c r="A199" s="58">
        <v>5590</v>
      </c>
      <c r="B199" s="57" t="s">
        <v>5836</v>
      </c>
      <c r="C199" s="58" t="s">
        <v>21</v>
      </c>
      <c r="D199" s="58">
        <v>3</v>
      </c>
      <c r="E199" s="62" t="s">
        <v>3892</v>
      </c>
      <c r="F199" s="57" t="s">
        <v>6248</v>
      </c>
      <c r="H199" s="58" t="s">
        <v>1733</v>
      </c>
      <c r="I199" s="57" t="s">
        <v>1473</v>
      </c>
      <c r="J199" s="57" t="s">
        <v>2639</v>
      </c>
      <c r="K199" s="57" t="s">
        <v>2642</v>
      </c>
      <c r="L199" s="58">
        <v>2980</v>
      </c>
      <c r="M199" s="70" t="s">
        <v>4030</v>
      </c>
      <c r="N199" s="58" t="s">
        <v>21</v>
      </c>
    </row>
    <row r="200" spans="1:14" hidden="1">
      <c r="A200" s="58">
        <v>5600</v>
      </c>
      <c r="B200" s="57" t="s">
        <v>5835</v>
      </c>
      <c r="C200" s="58" t="s">
        <v>16</v>
      </c>
      <c r="D200" s="58">
        <v>3</v>
      </c>
      <c r="E200" s="62" t="s">
        <v>3893</v>
      </c>
      <c r="F200" s="57" t="s">
        <v>815</v>
      </c>
      <c r="H200" s="58" t="s">
        <v>1733</v>
      </c>
      <c r="I200" s="57" t="s">
        <v>3846</v>
      </c>
      <c r="J200" s="57" t="s">
        <v>2633</v>
      </c>
      <c r="K200" s="57" t="s">
        <v>2636</v>
      </c>
      <c r="L200" s="58">
        <v>2990</v>
      </c>
      <c r="M200" s="57" t="s">
        <v>4994</v>
      </c>
      <c r="N200" s="58" t="s">
        <v>16</v>
      </c>
    </row>
    <row r="201" spans="1:14" hidden="1">
      <c r="A201" s="58">
        <v>5610</v>
      </c>
      <c r="B201" s="57" t="s">
        <v>6522</v>
      </c>
      <c r="C201" s="58" t="s">
        <v>65</v>
      </c>
      <c r="D201" s="58">
        <v>3</v>
      </c>
      <c r="E201" s="62" t="s">
        <v>6384</v>
      </c>
      <c r="F201" s="57" t="s">
        <v>4450</v>
      </c>
      <c r="H201" s="58" t="s">
        <v>5780</v>
      </c>
      <c r="L201" s="58">
        <v>2930</v>
      </c>
      <c r="M201" s="57" t="s">
        <v>4991</v>
      </c>
      <c r="N201" s="58" t="s">
        <v>6448</v>
      </c>
    </row>
    <row r="202" spans="1:14" hidden="1">
      <c r="A202" s="58">
        <v>5630</v>
      </c>
      <c r="B202" s="57" t="s">
        <v>5853</v>
      </c>
      <c r="C202" s="58" t="s">
        <v>16</v>
      </c>
      <c r="D202" s="58">
        <v>4</v>
      </c>
      <c r="E202" s="63" t="s">
        <v>4453</v>
      </c>
      <c r="F202" s="57" t="s">
        <v>4454</v>
      </c>
      <c r="H202" s="58" t="s">
        <v>1653</v>
      </c>
      <c r="I202" s="57" t="s">
        <v>3669</v>
      </c>
      <c r="J202" s="57" t="s">
        <v>2587</v>
      </c>
      <c r="K202" s="57" t="s">
        <v>2590</v>
      </c>
      <c r="L202" s="58">
        <v>2940</v>
      </c>
      <c r="M202" s="57" t="s">
        <v>4993</v>
      </c>
      <c r="N202" s="58" t="s">
        <v>16</v>
      </c>
    </row>
    <row r="203" spans="1:14" hidden="1">
      <c r="A203" s="58">
        <v>5700</v>
      </c>
      <c r="B203" s="57" t="s">
        <v>6523</v>
      </c>
      <c r="C203" s="58" t="s">
        <v>16</v>
      </c>
      <c r="D203" s="58">
        <v>3</v>
      </c>
      <c r="E203" s="62" t="s">
        <v>3865</v>
      </c>
      <c r="F203" s="57" t="s">
        <v>763</v>
      </c>
      <c r="G203" s="73"/>
      <c r="H203" s="58" t="s">
        <v>5780</v>
      </c>
      <c r="L203" s="58">
        <v>3050</v>
      </c>
      <c r="M203" s="57" t="s">
        <v>5083</v>
      </c>
      <c r="N203" s="72" t="s">
        <v>16</v>
      </c>
    </row>
    <row r="204" spans="1:14" hidden="1">
      <c r="A204" s="58">
        <v>5710</v>
      </c>
      <c r="B204" s="57" t="s">
        <v>5847</v>
      </c>
      <c r="C204" s="58" t="s">
        <v>16</v>
      </c>
      <c r="D204" s="58">
        <v>4</v>
      </c>
      <c r="E204" s="63" t="s">
        <v>3882</v>
      </c>
      <c r="F204" s="57" t="s">
        <v>765</v>
      </c>
      <c r="H204" s="58" t="s">
        <v>1663</v>
      </c>
      <c r="I204" s="57" t="s">
        <v>1440</v>
      </c>
      <c r="J204" s="57" t="s">
        <v>1395</v>
      </c>
      <c r="K204" s="57" t="s">
        <v>2647</v>
      </c>
      <c r="L204" s="58">
        <v>3070</v>
      </c>
      <c r="M204" s="57" t="s">
        <v>4017</v>
      </c>
      <c r="N204" s="58" t="s">
        <v>16</v>
      </c>
    </row>
    <row r="205" spans="1:14" hidden="1">
      <c r="A205" s="58">
        <v>5720</v>
      </c>
      <c r="B205" s="57" t="s">
        <v>5846</v>
      </c>
      <c r="C205" s="58" t="s">
        <v>16</v>
      </c>
      <c r="D205" s="58">
        <v>4</v>
      </c>
      <c r="E205" s="63" t="s">
        <v>3883</v>
      </c>
      <c r="F205" s="57" t="s">
        <v>767</v>
      </c>
      <c r="H205" s="58" t="s">
        <v>1663</v>
      </c>
      <c r="I205" s="57" t="s">
        <v>1442</v>
      </c>
      <c r="J205" s="57" t="s">
        <v>2650</v>
      </c>
      <c r="K205" s="57" t="s">
        <v>2653</v>
      </c>
      <c r="L205" s="58">
        <v>3060</v>
      </c>
      <c r="M205" s="57" t="s">
        <v>4018</v>
      </c>
      <c r="N205" s="72" t="s">
        <v>16</v>
      </c>
    </row>
    <row r="206" spans="1:14" hidden="1">
      <c r="A206" s="58">
        <v>5960</v>
      </c>
      <c r="B206" s="57" t="s">
        <v>6524</v>
      </c>
      <c r="C206" s="58" t="s">
        <v>65</v>
      </c>
      <c r="D206" s="58">
        <v>3</v>
      </c>
      <c r="E206" s="62" t="s">
        <v>6493</v>
      </c>
      <c r="H206" s="58" t="s">
        <v>5780</v>
      </c>
      <c r="L206" s="58">
        <v>3110</v>
      </c>
      <c r="M206" s="57" t="s">
        <v>5088</v>
      </c>
      <c r="N206" s="58" t="s">
        <v>16</v>
      </c>
    </row>
    <row r="207" spans="1:14" hidden="1">
      <c r="A207" s="58">
        <v>5970</v>
      </c>
      <c r="B207" s="57" t="s">
        <v>5824</v>
      </c>
      <c r="C207" s="58" t="s">
        <v>21</v>
      </c>
      <c r="D207" s="58">
        <v>4</v>
      </c>
      <c r="E207" s="63" t="s">
        <v>2611</v>
      </c>
      <c r="H207" s="58" t="s">
        <v>1590</v>
      </c>
      <c r="I207" s="57" t="s">
        <v>2609</v>
      </c>
      <c r="J207" s="57" t="s">
        <v>2610</v>
      </c>
      <c r="K207" s="57" t="s">
        <v>2612</v>
      </c>
      <c r="L207" s="58">
        <v>3120</v>
      </c>
      <c r="M207" s="57" t="s">
        <v>4020</v>
      </c>
      <c r="N207" s="58" t="s">
        <v>21</v>
      </c>
    </row>
    <row r="208" spans="1:14">
      <c r="A208" s="58">
        <v>5980</v>
      </c>
      <c r="B208" s="57" t="s">
        <v>6489</v>
      </c>
      <c r="C208" s="58" t="s">
        <v>16</v>
      </c>
      <c r="D208" s="58">
        <v>5</v>
      </c>
      <c r="E208" s="64" t="s">
        <v>1804</v>
      </c>
      <c r="H208" s="58" t="s">
        <v>1614</v>
      </c>
      <c r="I208" s="57" t="s">
        <v>2613</v>
      </c>
      <c r="J208" s="57" t="s">
        <v>2614</v>
      </c>
      <c r="K208" s="57" t="s">
        <v>2615</v>
      </c>
      <c r="L208" s="58">
        <v>3140</v>
      </c>
      <c r="M208" s="57" t="s">
        <v>4021</v>
      </c>
      <c r="N208" s="58" t="s">
        <v>16</v>
      </c>
    </row>
    <row r="209" spans="1:14" hidden="1">
      <c r="A209" s="58">
        <v>5990</v>
      </c>
      <c r="B209" s="57" t="s">
        <v>5823</v>
      </c>
      <c r="C209" s="58" t="s">
        <v>21</v>
      </c>
      <c r="D209" s="58">
        <v>4</v>
      </c>
      <c r="E209" s="63" t="s">
        <v>2605</v>
      </c>
      <c r="G209" s="58">
        <v>130</v>
      </c>
      <c r="H209" s="58" t="s">
        <v>1614</v>
      </c>
      <c r="L209" s="58">
        <v>3130</v>
      </c>
      <c r="M209" s="57" t="s">
        <v>6488</v>
      </c>
      <c r="N209" s="58" t="s">
        <v>21</v>
      </c>
    </row>
    <row r="210" spans="1:14" hidden="1">
      <c r="A210" s="58">
        <v>5750</v>
      </c>
      <c r="B210" s="57" t="s">
        <v>6525</v>
      </c>
      <c r="C210" s="58" t="s">
        <v>65</v>
      </c>
      <c r="D210" s="58">
        <v>3</v>
      </c>
      <c r="E210" s="62" t="s">
        <v>3866</v>
      </c>
      <c r="F210" s="57" t="s">
        <v>771</v>
      </c>
      <c r="H210" s="58" t="s">
        <v>5780</v>
      </c>
      <c r="I210" s="57" t="s">
        <v>2592</v>
      </c>
      <c r="J210" s="57" t="s">
        <v>2593</v>
      </c>
      <c r="K210" s="57" t="s">
        <v>2596</v>
      </c>
      <c r="L210" s="58">
        <v>3150</v>
      </c>
      <c r="M210" s="57" t="s">
        <v>4015</v>
      </c>
      <c r="N210" s="58" t="s">
        <v>16</v>
      </c>
    </row>
    <row r="211" spans="1:14" hidden="1">
      <c r="A211" s="58">
        <v>5760</v>
      </c>
      <c r="B211" s="57" t="s">
        <v>5843</v>
      </c>
      <c r="C211" s="58" t="s">
        <v>21</v>
      </c>
      <c r="D211" s="58">
        <v>4</v>
      </c>
      <c r="E211" s="63" t="s">
        <v>3885</v>
      </c>
      <c r="F211" s="57" t="s">
        <v>6250</v>
      </c>
      <c r="H211" s="58" t="s">
        <v>1590</v>
      </c>
      <c r="I211" s="57" t="s">
        <v>2599</v>
      </c>
      <c r="J211" s="57" t="s">
        <v>2600</v>
      </c>
      <c r="K211" s="57" t="s">
        <v>2602</v>
      </c>
      <c r="L211" s="58">
        <v>3160</v>
      </c>
      <c r="M211" s="57" t="s">
        <v>4016</v>
      </c>
      <c r="N211" s="58" t="s">
        <v>21</v>
      </c>
    </row>
    <row r="212" spans="1:14" hidden="1">
      <c r="A212" s="58">
        <v>5800</v>
      </c>
      <c r="B212" s="57" t="s">
        <v>5839</v>
      </c>
      <c r="C212" s="58" t="s">
        <v>21</v>
      </c>
      <c r="D212" s="58">
        <v>4</v>
      </c>
      <c r="E212" s="63" t="s">
        <v>3888</v>
      </c>
      <c r="F212" s="57" t="s">
        <v>339</v>
      </c>
      <c r="H212" s="58" t="s">
        <v>1614</v>
      </c>
      <c r="I212" s="57" t="s">
        <v>1444</v>
      </c>
      <c r="J212" s="57" t="s">
        <v>2604</v>
      </c>
      <c r="K212" s="57" t="s">
        <v>2606</v>
      </c>
      <c r="L212" s="58">
        <v>3170</v>
      </c>
      <c r="M212" s="57" t="s">
        <v>4019</v>
      </c>
      <c r="N212" s="58" t="s">
        <v>16</v>
      </c>
    </row>
    <row r="213" spans="1:14" hidden="1">
      <c r="A213" s="58">
        <v>5830</v>
      </c>
      <c r="B213" s="57" t="s">
        <v>6526</v>
      </c>
      <c r="C213" s="58" t="s">
        <v>16</v>
      </c>
      <c r="D213" s="58">
        <v>3</v>
      </c>
      <c r="E213" s="62" t="s">
        <v>6385</v>
      </c>
      <c r="F213" s="57" t="s">
        <v>793</v>
      </c>
      <c r="H213" s="58" t="s">
        <v>5780</v>
      </c>
      <c r="L213" s="58">
        <v>2950</v>
      </c>
      <c r="M213" s="57" t="s">
        <v>4991</v>
      </c>
      <c r="N213" s="58" t="s">
        <v>6448</v>
      </c>
    </row>
    <row r="214" spans="1:14" hidden="1">
      <c r="A214" s="58">
        <v>5870</v>
      </c>
      <c r="B214" s="57" t="s">
        <v>5831</v>
      </c>
      <c r="C214" s="58" t="s">
        <v>21</v>
      </c>
      <c r="D214" s="58">
        <v>4</v>
      </c>
      <c r="E214" s="63" t="s">
        <v>798</v>
      </c>
      <c r="F214" s="57" t="s">
        <v>6243</v>
      </c>
      <c r="H214" s="58" t="s">
        <v>2619</v>
      </c>
      <c r="I214" s="57" t="s">
        <v>1465</v>
      </c>
      <c r="J214" s="57" t="s">
        <v>2617</v>
      </c>
      <c r="K214" s="57" t="s">
        <v>2620</v>
      </c>
      <c r="L214" s="58">
        <v>2960</v>
      </c>
      <c r="M214" s="57" t="s">
        <v>4028</v>
      </c>
      <c r="N214" s="58" t="s">
        <v>21</v>
      </c>
    </row>
    <row r="215" spans="1:14" hidden="1">
      <c r="A215" s="58">
        <v>5880</v>
      </c>
      <c r="B215" s="57" t="s">
        <v>5830</v>
      </c>
      <c r="C215" s="58" t="s">
        <v>16</v>
      </c>
      <c r="D215" s="58">
        <v>4</v>
      </c>
      <c r="E215" s="63" t="s">
        <v>1560</v>
      </c>
      <c r="F215" s="57" t="s">
        <v>1561</v>
      </c>
      <c r="G215" s="66"/>
      <c r="H215" s="58" t="s">
        <v>1614</v>
      </c>
      <c r="I215" s="57" t="s">
        <v>1468</v>
      </c>
      <c r="J215" s="57" t="s">
        <v>2626</v>
      </c>
      <c r="K215" s="57" t="s">
        <v>2628</v>
      </c>
      <c r="L215" s="58">
        <v>2970</v>
      </c>
      <c r="M215" s="71" t="s">
        <v>4029</v>
      </c>
      <c r="N215" s="58" t="s">
        <v>21</v>
      </c>
    </row>
    <row r="216" spans="1:14" hidden="1">
      <c r="A216" s="58">
        <v>5910</v>
      </c>
      <c r="B216" s="57" t="s">
        <v>6527</v>
      </c>
      <c r="C216" s="58" t="s">
        <v>21</v>
      </c>
      <c r="D216" s="58">
        <v>3</v>
      </c>
      <c r="E216" s="62" t="s">
        <v>3868</v>
      </c>
      <c r="F216" s="57" t="s">
        <v>806</v>
      </c>
      <c r="H216" s="58" t="s">
        <v>5780</v>
      </c>
      <c r="I216" s="57" t="s">
        <v>3169</v>
      </c>
      <c r="J216" s="57" t="s">
        <v>2766</v>
      </c>
      <c r="K216" s="57" t="s">
        <v>2769</v>
      </c>
      <c r="L216" s="58">
        <v>3430</v>
      </c>
      <c r="M216" s="57" t="s">
        <v>4997</v>
      </c>
      <c r="N216" s="58" t="s">
        <v>708</v>
      </c>
    </row>
    <row r="217" spans="1:14" hidden="1">
      <c r="A217" s="58">
        <v>5920</v>
      </c>
      <c r="B217" s="57" t="s">
        <v>5828</v>
      </c>
      <c r="C217" s="58" t="s">
        <v>16</v>
      </c>
      <c r="D217" s="58">
        <v>4</v>
      </c>
      <c r="E217" s="63" t="s">
        <v>2790</v>
      </c>
      <c r="F217" s="57" t="s">
        <v>4086</v>
      </c>
      <c r="H217" s="58" t="s">
        <v>1614</v>
      </c>
      <c r="I217" s="57" t="s">
        <v>3848</v>
      </c>
      <c r="J217" s="57" t="s">
        <v>2789</v>
      </c>
      <c r="K217" s="57" t="s">
        <v>5503</v>
      </c>
      <c r="L217" s="58">
        <v>3460</v>
      </c>
      <c r="M217" s="71" t="s">
        <v>4999</v>
      </c>
      <c r="N217" s="58" t="s">
        <v>21</v>
      </c>
    </row>
    <row r="218" spans="1:14" hidden="1">
      <c r="A218" s="58">
        <v>5930</v>
      </c>
      <c r="B218" s="57" t="s">
        <v>5827</v>
      </c>
      <c r="C218" s="58" t="s">
        <v>21</v>
      </c>
      <c r="D218" s="58">
        <v>4</v>
      </c>
      <c r="E218" s="63" t="s">
        <v>809</v>
      </c>
      <c r="F218" s="57" t="s">
        <v>810</v>
      </c>
      <c r="H218" s="58" t="s">
        <v>1614</v>
      </c>
      <c r="I218" s="57" t="s">
        <v>1475</v>
      </c>
      <c r="J218" s="57" t="s">
        <v>2774</v>
      </c>
      <c r="K218" s="57" t="s">
        <v>2776</v>
      </c>
      <c r="L218" s="58">
        <v>3440</v>
      </c>
      <c r="M218" s="57" t="s">
        <v>4031</v>
      </c>
      <c r="N218" s="58" t="s">
        <v>21</v>
      </c>
    </row>
    <row r="219" spans="1:14" hidden="1">
      <c r="A219" s="58">
        <v>5950</v>
      </c>
      <c r="B219" s="57" t="s">
        <v>5825</v>
      </c>
      <c r="C219" s="58" t="s">
        <v>16</v>
      </c>
      <c r="D219" s="58">
        <v>4</v>
      </c>
      <c r="E219" s="63" t="s">
        <v>813</v>
      </c>
      <c r="F219" s="57" t="s">
        <v>814</v>
      </c>
      <c r="H219" s="58" t="s">
        <v>2362</v>
      </c>
      <c r="I219" s="57" t="s">
        <v>1479</v>
      </c>
      <c r="J219" s="57" t="s">
        <v>2778</v>
      </c>
      <c r="K219" s="57" t="s">
        <v>2781</v>
      </c>
      <c r="L219" s="58">
        <v>3450</v>
      </c>
      <c r="M219" s="57" t="s">
        <v>4032</v>
      </c>
      <c r="N219" s="58" t="s">
        <v>16</v>
      </c>
    </row>
    <row r="220" spans="1:14" hidden="1">
      <c r="A220" s="58">
        <v>6090</v>
      </c>
      <c r="B220" s="57" t="s">
        <v>6354</v>
      </c>
      <c r="C220" s="58" t="s">
        <v>65</v>
      </c>
      <c r="D220" s="58">
        <v>3</v>
      </c>
      <c r="E220" s="62" t="s">
        <v>3869</v>
      </c>
      <c r="F220" s="57" t="s">
        <v>3780</v>
      </c>
      <c r="H220" s="58" t="s">
        <v>5780</v>
      </c>
      <c r="I220" s="57" t="s">
        <v>1481</v>
      </c>
      <c r="J220" s="57" t="s">
        <v>2679</v>
      </c>
      <c r="K220" s="57" t="s">
        <v>2681</v>
      </c>
      <c r="L220" s="58">
        <v>3180</v>
      </c>
      <c r="M220" s="57" t="s">
        <v>4033</v>
      </c>
      <c r="N220" s="72" t="s">
        <v>65</v>
      </c>
    </row>
    <row r="221" spans="1:14" hidden="1">
      <c r="A221" s="58">
        <v>6100</v>
      </c>
      <c r="B221" s="57" t="s">
        <v>5813</v>
      </c>
      <c r="C221" s="58" t="s">
        <v>21</v>
      </c>
      <c r="D221" s="58">
        <v>4</v>
      </c>
      <c r="E221" s="63" t="s">
        <v>5522</v>
      </c>
      <c r="F221" s="57" t="s">
        <v>6240</v>
      </c>
      <c r="G221" s="66" t="b">
        <v>0</v>
      </c>
      <c r="H221" s="58" t="s">
        <v>5524</v>
      </c>
      <c r="L221" s="58">
        <v>3190</v>
      </c>
      <c r="M221" s="57" t="s">
        <v>5089</v>
      </c>
      <c r="N221" s="58" t="s">
        <v>21</v>
      </c>
    </row>
    <row r="222" spans="1:14" hidden="1">
      <c r="A222" s="58">
        <v>6110</v>
      </c>
      <c r="B222" s="57" t="s">
        <v>5812</v>
      </c>
      <c r="C222" s="58" t="s">
        <v>16</v>
      </c>
      <c r="D222" s="58">
        <v>4</v>
      </c>
      <c r="E222" s="63" t="s">
        <v>5815</v>
      </c>
      <c r="F222" s="57" t="s">
        <v>5122</v>
      </c>
      <c r="H222" s="58" t="s">
        <v>2362</v>
      </c>
      <c r="I222" s="57" t="s">
        <v>3177</v>
      </c>
      <c r="J222" s="57" t="s">
        <v>2691</v>
      </c>
      <c r="K222" s="57" t="s">
        <v>2694</v>
      </c>
      <c r="L222" s="58">
        <v>3220</v>
      </c>
      <c r="M222" s="57" t="s">
        <v>4038</v>
      </c>
      <c r="N222" s="58" t="s">
        <v>16</v>
      </c>
    </row>
    <row r="223" spans="1:14" hidden="1">
      <c r="A223" s="58">
        <v>6120</v>
      </c>
      <c r="B223" s="57" t="s">
        <v>5811</v>
      </c>
      <c r="C223" s="58" t="s">
        <v>16</v>
      </c>
      <c r="D223" s="58">
        <v>4</v>
      </c>
      <c r="E223" s="63" t="s">
        <v>3775</v>
      </c>
      <c r="F223" s="57" t="s">
        <v>6238</v>
      </c>
      <c r="H223" s="58" t="s">
        <v>1733</v>
      </c>
      <c r="I223" s="57" t="s">
        <v>3175</v>
      </c>
      <c r="J223" s="57" t="s">
        <v>2683</v>
      </c>
      <c r="K223" s="57" t="s">
        <v>2352</v>
      </c>
      <c r="L223" s="58">
        <v>3230</v>
      </c>
      <c r="M223" s="71" t="s">
        <v>4034</v>
      </c>
      <c r="N223" s="58" t="s">
        <v>21</v>
      </c>
    </row>
    <row r="224" spans="1:14" hidden="1">
      <c r="A224" s="58">
        <v>6130</v>
      </c>
      <c r="B224" s="57" t="s">
        <v>5809</v>
      </c>
      <c r="C224" s="58" t="s">
        <v>16</v>
      </c>
      <c r="D224" s="58">
        <v>4</v>
      </c>
      <c r="E224" s="63" t="s">
        <v>3776</v>
      </c>
      <c r="F224" s="57" t="s">
        <v>3777</v>
      </c>
      <c r="G224" s="73"/>
      <c r="H224" s="58" t="s">
        <v>1614</v>
      </c>
      <c r="I224" s="57" t="s">
        <v>1487</v>
      </c>
      <c r="J224" s="57" t="s">
        <v>2701</v>
      </c>
      <c r="K224" s="57" t="s">
        <v>2704</v>
      </c>
      <c r="L224" s="58">
        <v>3200</v>
      </c>
      <c r="M224" s="57" t="s">
        <v>4035</v>
      </c>
      <c r="N224" s="58" t="s">
        <v>16</v>
      </c>
    </row>
    <row r="225" spans="1:14" hidden="1">
      <c r="A225" s="58">
        <v>6140</v>
      </c>
      <c r="B225" s="57" t="s">
        <v>5808</v>
      </c>
      <c r="C225" s="58" t="s">
        <v>16</v>
      </c>
      <c r="D225" s="58">
        <v>4</v>
      </c>
      <c r="E225" s="63" t="s">
        <v>3778</v>
      </c>
      <c r="F225" s="57" t="s">
        <v>3779</v>
      </c>
      <c r="G225" s="73"/>
      <c r="H225" s="58" t="s">
        <v>1653</v>
      </c>
      <c r="I225" s="57" t="s">
        <v>1489</v>
      </c>
      <c r="J225" s="57" t="s">
        <v>2696</v>
      </c>
      <c r="K225" s="57" t="s">
        <v>2699</v>
      </c>
      <c r="L225" s="58">
        <v>3210</v>
      </c>
      <c r="M225" s="57" t="s">
        <v>4036</v>
      </c>
      <c r="N225" s="58" t="s">
        <v>16</v>
      </c>
    </row>
    <row r="226" spans="1:14" hidden="1">
      <c r="A226" s="58">
        <v>6150</v>
      </c>
      <c r="B226" s="57" t="s">
        <v>5806</v>
      </c>
      <c r="C226" s="58" t="s">
        <v>16</v>
      </c>
      <c r="D226" s="58">
        <v>4</v>
      </c>
      <c r="E226" s="63" t="s">
        <v>5810</v>
      </c>
      <c r="F226" s="57" t="s">
        <v>5119</v>
      </c>
      <c r="H226" s="58" t="s">
        <v>1733</v>
      </c>
      <c r="I226" s="57" t="s">
        <v>1485</v>
      </c>
      <c r="J226" s="57" t="s">
        <v>2686</v>
      </c>
      <c r="K226" s="57" t="s">
        <v>2689</v>
      </c>
      <c r="L226" s="58">
        <v>3240</v>
      </c>
      <c r="M226" s="57" t="s">
        <v>4037</v>
      </c>
      <c r="N226" s="58" t="s">
        <v>16</v>
      </c>
    </row>
    <row r="227" spans="1:14" hidden="1">
      <c r="A227" s="58">
        <v>6160</v>
      </c>
      <c r="B227" s="57" t="s">
        <v>6355</v>
      </c>
      <c r="C227" s="58" t="s">
        <v>65</v>
      </c>
      <c r="D227" s="58">
        <v>3</v>
      </c>
      <c r="E227" s="62" t="s">
        <v>3870</v>
      </c>
      <c r="F227" s="57" t="s">
        <v>3781</v>
      </c>
      <c r="H227" s="58" t="s">
        <v>5780</v>
      </c>
      <c r="I227" s="57" t="s">
        <v>3181</v>
      </c>
      <c r="J227" s="57" t="s">
        <v>2706</v>
      </c>
      <c r="K227" s="57" t="s">
        <v>2709</v>
      </c>
      <c r="L227" s="58">
        <v>3250</v>
      </c>
      <c r="M227" s="57" t="s">
        <v>4039</v>
      </c>
      <c r="N227" s="58" t="s">
        <v>65</v>
      </c>
    </row>
    <row r="228" spans="1:14" hidden="1">
      <c r="A228" s="58">
        <v>6170</v>
      </c>
      <c r="B228" s="57" t="s">
        <v>5805</v>
      </c>
      <c r="C228" s="58" t="s">
        <v>21</v>
      </c>
      <c r="D228" s="58">
        <v>4</v>
      </c>
      <c r="E228" s="63" t="s">
        <v>5522</v>
      </c>
      <c r="F228" s="57" t="s">
        <v>6235</v>
      </c>
      <c r="G228" s="66" t="b">
        <v>1</v>
      </c>
      <c r="H228" s="58" t="s">
        <v>5524</v>
      </c>
      <c r="L228" s="58">
        <v>3260</v>
      </c>
      <c r="M228" s="57" t="s">
        <v>5092</v>
      </c>
      <c r="N228" s="58" t="s">
        <v>21</v>
      </c>
    </row>
    <row r="229" spans="1:14" hidden="1">
      <c r="A229" s="58">
        <v>6180</v>
      </c>
      <c r="B229" s="57" t="s">
        <v>5804</v>
      </c>
      <c r="C229" s="58" t="s">
        <v>16</v>
      </c>
      <c r="D229" s="58">
        <v>4</v>
      </c>
      <c r="E229" s="63" t="s">
        <v>5807</v>
      </c>
      <c r="F229" s="57" t="s">
        <v>5121</v>
      </c>
      <c r="H229" s="58" t="s">
        <v>2362</v>
      </c>
      <c r="I229" s="57" t="s">
        <v>3185</v>
      </c>
      <c r="J229" s="57" t="s">
        <v>2716</v>
      </c>
      <c r="K229" s="57" t="s">
        <v>2719</v>
      </c>
      <c r="L229" s="58">
        <v>3290</v>
      </c>
      <c r="M229" s="57" t="s">
        <v>4044</v>
      </c>
      <c r="N229" s="58" t="s">
        <v>16</v>
      </c>
    </row>
    <row r="230" spans="1:14" hidden="1">
      <c r="A230" s="58">
        <v>6190</v>
      </c>
      <c r="B230" s="57" t="s">
        <v>5803</v>
      </c>
      <c r="C230" s="58" t="s">
        <v>16</v>
      </c>
      <c r="D230" s="58">
        <v>4</v>
      </c>
      <c r="E230" s="63" t="s">
        <v>3782</v>
      </c>
      <c r="F230" s="57" t="s">
        <v>6233</v>
      </c>
      <c r="H230" s="58" t="s">
        <v>1733</v>
      </c>
      <c r="I230" s="57" t="s">
        <v>3182</v>
      </c>
      <c r="J230" s="57" t="s">
        <v>2710</v>
      </c>
      <c r="K230" s="57" t="s">
        <v>2404</v>
      </c>
      <c r="L230" s="58">
        <v>3300</v>
      </c>
      <c r="M230" s="57" t="s">
        <v>4040</v>
      </c>
      <c r="N230" s="58" t="s">
        <v>21</v>
      </c>
    </row>
    <row r="231" spans="1:14" hidden="1">
      <c r="A231" s="58">
        <v>6200</v>
      </c>
      <c r="B231" s="57" t="s">
        <v>5801</v>
      </c>
      <c r="C231" s="58" t="s">
        <v>16</v>
      </c>
      <c r="D231" s="58">
        <v>4</v>
      </c>
      <c r="E231" s="63" t="s">
        <v>3783</v>
      </c>
      <c r="F231" s="57" t="s">
        <v>3784</v>
      </c>
      <c r="H231" s="58" t="s">
        <v>1614</v>
      </c>
      <c r="I231" s="57" t="s">
        <v>3187</v>
      </c>
      <c r="J231" s="57" t="s">
        <v>2724</v>
      </c>
      <c r="K231" s="57" t="s">
        <v>2727</v>
      </c>
      <c r="L231" s="58">
        <v>3270</v>
      </c>
      <c r="M231" s="57" t="s">
        <v>4041</v>
      </c>
      <c r="N231" s="58" t="s">
        <v>16</v>
      </c>
    </row>
    <row r="232" spans="1:14" hidden="1">
      <c r="A232" s="58">
        <v>6210</v>
      </c>
      <c r="B232" s="57" t="s">
        <v>5800</v>
      </c>
      <c r="C232" s="58" t="s">
        <v>16</v>
      </c>
      <c r="D232" s="58">
        <v>4</v>
      </c>
      <c r="E232" s="63" t="s">
        <v>3785</v>
      </c>
      <c r="F232" s="57" t="s">
        <v>3786</v>
      </c>
      <c r="G232" s="73"/>
      <c r="H232" s="58" t="s">
        <v>1653</v>
      </c>
      <c r="I232" s="57" t="s">
        <v>3189</v>
      </c>
      <c r="J232" s="57" t="s">
        <v>2720</v>
      </c>
      <c r="K232" s="57" t="s">
        <v>2723</v>
      </c>
      <c r="L232" s="58">
        <v>3280</v>
      </c>
      <c r="M232" s="57" t="s">
        <v>4042</v>
      </c>
      <c r="N232" s="58" t="s">
        <v>16</v>
      </c>
    </row>
    <row r="233" spans="1:14" hidden="1">
      <c r="A233" s="58">
        <v>6220</v>
      </c>
      <c r="B233" s="57" t="s">
        <v>5799</v>
      </c>
      <c r="C233" s="58" t="s">
        <v>16</v>
      </c>
      <c r="D233" s="58">
        <v>4</v>
      </c>
      <c r="E233" s="63" t="s">
        <v>5802</v>
      </c>
      <c r="F233" s="57" t="s">
        <v>5120</v>
      </c>
      <c r="H233" s="58" t="s">
        <v>1733</v>
      </c>
      <c r="I233" s="57" t="s">
        <v>3184</v>
      </c>
      <c r="J233" s="57" t="s">
        <v>2712</v>
      </c>
      <c r="K233" s="57" t="s">
        <v>2715</v>
      </c>
      <c r="L233" s="58">
        <v>3310</v>
      </c>
      <c r="M233" s="57" t="s">
        <v>4043</v>
      </c>
      <c r="N233" s="58" t="s">
        <v>16</v>
      </c>
    </row>
    <row r="234" spans="1:14" hidden="1">
      <c r="A234" s="58">
        <v>6270</v>
      </c>
      <c r="B234" s="57" t="s">
        <v>6357</v>
      </c>
      <c r="C234" s="58" t="s">
        <v>21</v>
      </c>
      <c r="D234" s="58">
        <v>3</v>
      </c>
      <c r="E234" s="62" t="s">
        <v>3871</v>
      </c>
      <c r="F234" s="57" t="s">
        <v>821</v>
      </c>
      <c r="H234" s="58" t="s">
        <v>5780</v>
      </c>
      <c r="I234" s="57" t="s">
        <v>1490</v>
      </c>
      <c r="J234" s="57" t="s">
        <v>2667</v>
      </c>
      <c r="K234" s="57" t="s">
        <v>2669</v>
      </c>
      <c r="L234" s="58">
        <v>3020</v>
      </c>
      <c r="M234" s="57" t="s">
        <v>4045</v>
      </c>
      <c r="N234" s="58" t="s">
        <v>16</v>
      </c>
    </row>
    <row r="235" spans="1:14" hidden="1">
      <c r="A235" s="58">
        <v>6280</v>
      </c>
      <c r="B235" s="57" t="s">
        <v>5795</v>
      </c>
      <c r="C235" s="58" t="s">
        <v>21</v>
      </c>
      <c r="D235" s="58">
        <v>4</v>
      </c>
      <c r="E235" s="63" t="s">
        <v>822</v>
      </c>
      <c r="F235" s="57" t="s">
        <v>823</v>
      </c>
      <c r="H235" s="58" t="s">
        <v>1598</v>
      </c>
      <c r="I235" s="57" t="s">
        <v>1493</v>
      </c>
      <c r="J235" s="57" t="s">
        <v>2671</v>
      </c>
      <c r="K235" s="57" t="s">
        <v>2673</v>
      </c>
      <c r="L235" s="58">
        <v>3030</v>
      </c>
      <c r="M235" s="57" t="s">
        <v>4046</v>
      </c>
      <c r="N235" s="58" t="s">
        <v>16</v>
      </c>
    </row>
    <row r="236" spans="1:14" hidden="1">
      <c r="A236" s="58">
        <v>6300</v>
      </c>
      <c r="B236" s="57" t="s">
        <v>5793</v>
      </c>
      <c r="C236" s="58" t="s">
        <v>21</v>
      </c>
      <c r="D236" s="58">
        <v>4</v>
      </c>
      <c r="E236" s="63" t="s">
        <v>824</v>
      </c>
      <c r="F236" s="57" t="s">
        <v>825</v>
      </c>
      <c r="H236" s="58" t="s">
        <v>1598</v>
      </c>
      <c r="I236" s="57" t="s">
        <v>1496</v>
      </c>
      <c r="J236" s="57" t="s">
        <v>2675</v>
      </c>
      <c r="K236" s="57" t="s">
        <v>2677</v>
      </c>
      <c r="L236" s="58">
        <v>3040</v>
      </c>
      <c r="M236" s="57" t="s">
        <v>4047</v>
      </c>
      <c r="N236" s="58" t="s">
        <v>16</v>
      </c>
    </row>
    <row r="237" spans="1:14" hidden="1">
      <c r="A237" s="58">
        <v>6310</v>
      </c>
      <c r="B237" s="57" t="s">
        <v>6462</v>
      </c>
      <c r="C237" s="58" t="s">
        <v>16</v>
      </c>
      <c r="D237" s="58">
        <v>3</v>
      </c>
      <c r="E237" s="62" t="s">
        <v>6383</v>
      </c>
      <c r="F237" s="57" t="s">
        <v>4483</v>
      </c>
      <c r="H237" s="58" t="s">
        <v>5780</v>
      </c>
      <c r="L237" s="58">
        <v>3000</v>
      </c>
      <c r="M237" s="57" t="s">
        <v>4991</v>
      </c>
      <c r="N237" s="58" t="s">
        <v>6448</v>
      </c>
    </row>
    <row r="238" spans="1:14" hidden="1">
      <c r="A238" s="58">
        <v>6330</v>
      </c>
      <c r="B238" s="57" t="s">
        <v>5791</v>
      </c>
      <c r="C238" s="58" t="s">
        <v>21</v>
      </c>
      <c r="D238" s="58">
        <v>4</v>
      </c>
      <c r="E238" s="63" t="s">
        <v>4486</v>
      </c>
      <c r="F238" s="57" t="s">
        <v>4487</v>
      </c>
      <c r="H238" s="58" t="s">
        <v>1653</v>
      </c>
      <c r="I238" s="57" t="s">
        <v>3686</v>
      </c>
      <c r="J238" s="57" t="s">
        <v>2662</v>
      </c>
      <c r="K238" s="57" t="s">
        <v>2664</v>
      </c>
      <c r="L238" s="58">
        <v>3010</v>
      </c>
      <c r="M238" s="57" t="s">
        <v>4996</v>
      </c>
      <c r="N238" s="58" t="s">
        <v>16</v>
      </c>
    </row>
    <row r="239" spans="1:14" hidden="1">
      <c r="A239" s="58">
        <v>6340</v>
      </c>
      <c r="B239" s="57" t="s">
        <v>6463</v>
      </c>
      <c r="C239" s="58" t="s">
        <v>21</v>
      </c>
      <c r="D239" s="58">
        <v>3</v>
      </c>
      <c r="E239" s="62" t="s">
        <v>3872</v>
      </c>
      <c r="F239" s="57" t="s">
        <v>5115</v>
      </c>
      <c r="G239" s="73"/>
      <c r="H239" s="58" t="s">
        <v>5780</v>
      </c>
      <c r="I239" s="57" t="s">
        <v>1498</v>
      </c>
      <c r="J239" s="57" t="s">
        <v>2797</v>
      </c>
      <c r="K239" s="57" t="s">
        <v>2799</v>
      </c>
      <c r="L239" s="58">
        <v>3320</v>
      </c>
      <c r="M239" s="57" t="s">
        <v>4048</v>
      </c>
      <c r="N239" s="58" t="s">
        <v>21</v>
      </c>
    </row>
    <row r="240" spans="1:14" hidden="1">
      <c r="A240" s="58">
        <v>6360</v>
      </c>
      <c r="B240" s="57" t="s">
        <v>5789</v>
      </c>
      <c r="C240" s="58" t="s">
        <v>16</v>
      </c>
      <c r="D240" s="58">
        <v>4</v>
      </c>
      <c r="E240" s="63" t="s">
        <v>2822</v>
      </c>
      <c r="F240" s="57" t="s">
        <v>4491</v>
      </c>
      <c r="H240" s="58" t="s">
        <v>1590</v>
      </c>
      <c r="I240" s="57" t="s">
        <v>3196</v>
      </c>
      <c r="J240" s="57" t="s">
        <v>2821</v>
      </c>
      <c r="K240" s="57" t="s">
        <v>2824</v>
      </c>
      <c r="L240" s="58">
        <v>3370</v>
      </c>
      <c r="M240" s="57" t="s">
        <v>4051</v>
      </c>
      <c r="N240" s="58" t="s">
        <v>16</v>
      </c>
    </row>
    <row r="241" spans="1:14">
      <c r="A241" s="58">
        <v>6370</v>
      </c>
      <c r="B241" s="57" t="s">
        <v>6490</v>
      </c>
      <c r="C241" s="58" t="s">
        <v>21</v>
      </c>
      <c r="D241" s="58">
        <v>5</v>
      </c>
      <c r="E241" s="64" t="s">
        <v>1804</v>
      </c>
      <c r="F241" s="57" t="s">
        <v>1815</v>
      </c>
      <c r="H241" s="58" t="s">
        <v>1614</v>
      </c>
      <c r="I241" s="57" t="s">
        <v>3849</v>
      </c>
      <c r="J241" s="57" t="s">
        <v>2826</v>
      </c>
      <c r="K241" s="57" t="s">
        <v>1815</v>
      </c>
      <c r="L241" s="58">
        <v>3380</v>
      </c>
      <c r="M241" s="57" t="s">
        <v>5000</v>
      </c>
      <c r="N241" s="58" t="s">
        <v>21</v>
      </c>
    </row>
    <row r="242" spans="1:14" hidden="1">
      <c r="A242" s="58">
        <v>6380</v>
      </c>
      <c r="B242" s="57" t="s">
        <v>5788</v>
      </c>
      <c r="C242" s="58" t="s">
        <v>16</v>
      </c>
      <c r="D242" s="58">
        <v>4</v>
      </c>
      <c r="E242" s="63" t="s">
        <v>2817</v>
      </c>
      <c r="F242" s="57" t="s">
        <v>5436</v>
      </c>
      <c r="H242" s="58" t="s">
        <v>1590</v>
      </c>
      <c r="I242" s="57" t="s">
        <v>3195</v>
      </c>
      <c r="J242" s="57" t="s">
        <v>2816</v>
      </c>
      <c r="K242" s="57" t="s">
        <v>2819</v>
      </c>
      <c r="L242" s="58">
        <v>3350</v>
      </c>
      <c r="M242" s="57" t="s">
        <v>4050</v>
      </c>
      <c r="N242" s="58" t="s">
        <v>16</v>
      </c>
    </row>
    <row r="243" spans="1:14" hidden="1">
      <c r="A243" s="58">
        <v>6390</v>
      </c>
      <c r="B243" s="57" t="s">
        <v>5787</v>
      </c>
      <c r="C243" s="58" t="s">
        <v>16</v>
      </c>
      <c r="D243" s="58">
        <v>4</v>
      </c>
      <c r="E243" s="63" t="s">
        <v>2812</v>
      </c>
      <c r="F243" s="57" t="s">
        <v>4495</v>
      </c>
      <c r="H243" s="58" t="s">
        <v>1590</v>
      </c>
      <c r="I243" s="57" t="s">
        <v>3194</v>
      </c>
      <c r="J243" s="57" t="s">
        <v>2811</v>
      </c>
      <c r="K243" s="57" t="s">
        <v>2814</v>
      </c>
      <c r="L243" s="58">
        <v>3360</v>
      </c>
      <c r="M243" s="57" t="s">
        <v>4049</v>
      </c>
      <c r="N243" s="58" t="s">
        <v>16</v>
      </c>
    </row>
    <row r="244" spans="1:14" hidden="1">
      <c r="A244" s="58">
        <v>6410</v>
      </c>
      <c r="B244" s="57" t="s">
        <v>5785</v>
      </c>
      <c r="C244" s="58" t="s">
        <v>16</v>
      </c>
      <c r="D244" s="58">
        <v>4</v>
      </c>
      <c r="E244" s="63" t="s">
        <v>831</v>
      </c>
      <c r="F244" s="57" t="s">
        <v>832</v>
      </c>
      <c r="H244" s="58" t="s">
        <v>1653</v>
      </c>
      <c r="I244" s="57" t="s">
        <v>1502</v>
      </c>
      <c r="J244" s="57" t="s">
        <v>2803</v>
      </c>
      <c r="K244" s="57" t="s">
        <v>2804</v>
      </c>
      <c r="L244" s="58">
        <v>3340</v>
      </c>
      <c r="M244" s="57" t="s">
        <v>4054</v>
      </c>
      <c r="N244" s="58" t="s">
        <v>21</v>
      </c>
    </row>
    <row r="245" spans="1:14" hidden="1">
      <c r="A245" s="58">
        <v>6420</v>
      </c>
      <c r="B245" s="57" t="s">
        <v>5784</v>
      </c>
      <c r="C245" s="58" t="s">
        <v>21</v>
      </c>
      <c r="D245" s="58">
        <v>4</v>
      </c>
      <c r="E245" s="63" t="s">
        <v>833</v>
      </c>
      <c r="F245" s="57" t="s">
        <v>834</v>
      </c>
      <c r="H245" s="58" t="s">
        <v>1653</v>
      </c>
      <c r="I245" s="57" t="s">
        <v>1505</v>
      </c>
      <c r="J245" s="57" t="s">
        <v>2807</v>
      </c>
      <c r="K245" s="57" t="s">
        <v>2808</v>
      </c>
      <c r="L245" s="58">
        <v>3330</v>
      </c>
      <c r="M245" s="57" t="s">
        <v>4055</v>
      </c>
      <c r="N245" s="58" t="s">
        <v>16</v>
      </c>
    </row>
    <row r="246" spans="1:14" hidden="1">
      <c r="A246" s="58">
        <v>6450</v>
      </c>
      <c r="B246" s="57" t="s">
        <v>6386</v>
      </c>
      <c r="C246" s="58" t="s">
        <v>16</v>
      </c>
      <c r="D246" s="58">
        <v>4</v>
      </c>
      <c r="E246" s="63" t="s">
        <v>2850</v>
      </c>
      <c r="F246" s="57" t="s">
        <v>4513</v>
      </c>
      <c r="H246" s="58" t="s">
        <v>1614</v>
      </c>
      <c r="I246" s="57" t="s">
        <v>3198</v>
      </c>
      <c r="J246" s="57" t="s">
        <v>2849</v>
      </c>
      <c r="K246" s="57" t="s">
        <v>2852</v>
      </c>
      <c r="L246" s="58">
        <v>3390</v>
      </c>
      <c r="M246" s="57" t="s">
        <v>4053</v>
      </c>
      <c r="N246" s="58" t="s">
        <v>16</v>
      </c>
    </row>
    <row r="247" spans="1:14" hidden="1">
      <c r="A247" s="58">
        <v>6460</v>
      </c>
      <c r="B247" s="57" t="s">
        <v>6483</v>
      </c>
      <c r="C247" s="58" t="s">
        <v>65</v>
      </c>
      <c r="D247" s="58">
        <v>4</v>
      </c>
      <c r="E247" s="63" t="s">
        <v>2830</v>
      </c>
      <c r="F247" s="57" t="s">
        <v>2832</v>
      </c>
      <c r="H247" s="58" t="s">
        <v>1590</v>
      </c>
      <c r="I247" s="57" t="s">
        <v>3197</v>
      </c>
      <c r="J247" s="57" t="s">
        <v>2829</v>
      </c>
      <c r="K247" s="57" t="s">
        <v>2832</v>
      </c>
      <c r="L247" s="58">
        <v>3400</v>
      </c>
      <c r="M247" s="57" t="s">
        <v>4052</v>
      </c>
      <c r="N247" s="58" t="s">
        <v>65</v>
      </c>
    </row>
    <row r="248" spans="1:14">
      <c r="A248" s="58">
        <v>6470</v>
      </c>
      <c r="B248" s="57" t="s">
        <v>6528</v>
      </c>
      <c r="C248" s="58" t="s">
        <v>21</v>
      </c>
      <c r="D248" s="58">
        <v>5</v>
      </c>
      <c r="E248" s="64" t="s">
        <v>1804</v>
      </c>
      <c r="F248" s="57" t="s">
        <v>2838</v>
      </c>
      <c r="H248" s="58" t="s">
        <v>1614</v>
      </c>
      <c r="I248" s="57" t="s">
        <v>3850</v>
      </c>
      <c r="J248" s="57" t="s">
        <v>2836</v>
      </c>
      <c r="K248" s="57" t="s">
        <v>2838</v>
      </c>
      <c r="L248" s="58">
        <v>3410</v>
      </c>
      <c r="M248" s="57" t="s">
        <v>5001</v>
      </c>
      <c r="N248" s="58" t="s">
        <v>21</v>
      </c>
    </row>
    <row r="249" spans="1:14">
      <c r="A249" s="58">
        <v>6480</v>
      </c>
      <c r="B249" s="57" t="s">
        <v>6529</v>
      </c>
      <c r="C249" s="58" t="s">
        <v>16</v>
      </c>
      <c r="D249" s="58">
        <v>5</v>
      </c>
      <c r="E249" s="64" t="s">
        <v>2844</v>
      </c>
      <c r="F249" s="57" t="s">
        <v>2846</v>
      </c>
      <c r="H249" s="58" t="s">
        <v>1614</v>
      </c>
      <c r="I249" s="57" t="s">
        <v>3851</v>
      </c>
      <c r="J249" s="57" t="s">
        <v>2843</v>
      </c>
      <c r="K249" s="57" t="s">
        <v>2846</v>
      </c>
      <c r="L249" s="58">
        <v>3420</v>
      </c>
      <c r="M249" s="57" t="s">
        <v>5002</v>
      </c>
      <c r="N249" s="58" t="s">
        <v>16</v>
      </c>
    </row>
    <row r="250" spans="1:14" hidden="1">
      <c r="A250" s="58">
        <v>6490</v>
      </c>
      <c r="B250" s="57" t="s">
        <v>6530</v>
      </c>
      <c r="C250" s="58" t="s">
        <v>21</v>
      </c>
      <c r="D250" s="58">
        <v>3</v>
      </c>
      <c r="E250" s="62" t="s">
        <v>787</v>
      </c>
      <c r="F250" s="57" t="s">
        <v>5114</v>
      </c>
      <c r="G250" s="66"/>
      <c r="H250" s="58" t="s">
        <v>5780</v>
      </c>
      <c r="I250" s="57" t="s">
        <v>1452</v>
      </c>
      <c r="J250" s="57" t="s">
        <v>2728</v>
      </c>
      <c r="K250" s="57" t="s">
        <v>2730</v>
      </c>
      <c r="L250" s="58">
        <v>3500</v>
      </c>
      <c r="M250" s="57" t="s">
        <v>4022</v>
      </c>
      <c r="N250" s="58" t="s">
        <v>21</v>
      </c>
    </row>
    <row r="251" spans="1:14" hidden="1">
      <c r="A251" s="58">
        <v>6510</v>
      </c>
      <c r="B251" s="57" t="s">
        <v>6531</v>
      </c>
      <c r="C251" s="58" t="s">
        <v>21</v>
      </c>
      <c r="D251" s="58">
        <v>4</v>
      </c>
      <c r="E251" s="63" t="s">
        <v>2735</v>
      </c>
      <c r="F251" s="57" t="s">
        <v>6228</v>
      </c>
      <c r="H251" s="58" t="s">
        <v>2736</v>
      </c>
      <c r="I251" s="57" t="s">
        <v>1454</v>
      </c>
      <c r="J251" s="57" t="s">
        <v>2734</v>
      </c>
      <c r="K251" s="57" t="s">
        <v>2738</v>
      </c>
      <c r="L251" s="58">
        <v>3510</v>
      </c>
      <c r="M251" s="57" t="s">
        <v>4023</v>
      </c>
      <c r="N251" s="58" t="s">
        <v>21</v>
      </c>
    </row>
    <row r="252" spans="1:14" hidden="1">
      <c r="A252" s="58">
        <v>6530</v>
      </c>
      <c r="B252" s="57" t="s">
        <v>5781</v>
      </c>
      <c r="C252" s="58" t="s">
        <v>16</v>
      </c>
      <c r="D252" s="58">
        <v>4</v>
      </c>
      <c r="E252" s="63" t="s">
        <v>2744</v>
      </c>
      <c r="H252" s="58" t="s">
        <v>2736</v>
      </c>
      <c r="I252" s="57" t="s">
        <v>2742</v>
      </c>
      <c r="J252" s="57" t="s">
        <v>2743</v>
      </c>
      <c r="K252" s="57" t="s">
        <v>2746</v>
      </c>
      <c r="L252" s="58">
        <v>3550</v>
      </c>
      <c r="M252" s="57" t="s">
        <v>4024</v>
      </c>
      <c r="N252" s="58" t="s">
        <v>16</v>
      </c>
    </row>
    <row r="253" spans="1:14" hidden="1">
      <c r="A253" s="58">
        <v>6540</v>
      </c>
      <c r="B253" s="57" t="s">
        <v>5779</v>
      </c>
      <c r="C253" s="58" t="s">
        <v>16</v>
      </c>
      <c r="D253" s="58">
        <v>4</v>
      </c>
      <c r="E253" s="63" t="s">
        <v>6324</v>
      </c>
      <c r="G253" s="58" t="b">
        <v>0</v>
      </c>
      <c r="H253" s="58" t="s">
        <v>5524</v>
      </c>
      <c r="L253" s="58">
        <v>3540</v>
      </c>
      <c r="M253" s="57" t="s">
        <v>5755</v>
      </c>
      <c r="N253" s="58" t="s">
        <v>21</v>
      </c>
    </row>
    <row r="254" spans="1:14" hidden="1">
      <c r="A254" s="58">
        <v>6550</v>
      </c>
      <c r="B254" s="57" t="s">
        <v>5778</v>
      </c>
      <c r="C254" s="58" t="s">
        <v>16</v>
      </c>
      <c r="D254" s="58">
        <v>4</v>
      </c>
      <c r="E254" s="63" t="s">
        <v>2750</v>
      </c>
      <c r="H254" s="58" t="s">
        <v>2736</v>
      </c>
      <c r="I254" s="57" t="s">
        <v>2748</v>
      </c>
      <c r="J254" s="57" t="s">
        <v>2749</v>
      </c>
      <c r="K254" s="57" t="s">
        <v>2752</v>
      </c>
      <c r="L254" s="58">
        <v>3560</v>
      </c>
      <c r="M254" s="57" t="s">
        <v>4025</v>
      </c>
      <c r="N254" s="58" t="s">
        <v>16</v>
      </c>
    </row>
    <row r="255" spans="1:14" hidden="1">
      <c r="A255" s="58">
        <v>6560</v>
      </c>
      <c r="B255" s="57" t="s">
        <v>6387</v>
      </c>
      <c r="C255" s="58" t="s">
        <v>16</v>
      </c>
      <c r="D255" s="58">
        <v>4</v>
      </c>
      <c r="E255" s="63" t="s">
        <v>789</v>
      </c>
      <c r="F255" s="57" t="s">
        <v>6226</v>
      </c>
      <c r="H255" s="58" t="s">
        <v>2619</v>
      </c>
      <c r="I255" s="57" t="s">
        <v>1456</v>
      </c>
      <c r="J255" s="57" t="s">
        <v>2754</v>
      </c>
      <c r="K255" s="57" t="s">
        <v>2756</v>
      </c>
      <c r="L255" s="58">
        <v>3520</v>
      </c>
      <c r="M255" s="57" t="s">
        <v>4026</v>
      </c>
      <c r="N255" s="58" t="s">
        <v>16</v>
      </c>
    </row>
    <row r="256" spans="1:14" hidden="1">
      <c r="A256" s="58">
        <v>6570</v>
      </c>
      <c r="B256" s="57" t="s">
        <v>6484</v>
      </c>
      <c r="C256" s="58" t="s">
        <v>16</v>
      </c>
      <c r="D256" s="58">
        <v>4</v>
      </c>
      <c r="E256" s="63" t="s">
        <v>1557</v>
      </c>
      <c r="F256" s="57" t="s">
        <v>1558</v>
      </c>
      <c r="G256" s="73"/>
      <c r="H256" s="58" t="s">
        <v>1614</v>
      </c>
      <c r="I256" s="57" t="s">
        <v>1459</v>
      </c>
      <c r="J256" s="57" t="s">
        <v>2760</v>
      </c>
      <c r="K256" s="57" t="s">
        <v>2762</v>
      </c>
      <c r="L256" s="58">
        <v>3530</v>
      </c>
      <c r="M256" s="71" t="s">
        <v>4027</v>
      </c>
      <c r="N256" s="58" t="s">
        <v>16</v>
      </c>
    </row>
    <row r="257" spans="1:14" hidden="1">
      <c r="A257" s="58">
        <v>6580</v>
      </c>
      <c r="B257" s="57" t="s">
        <v>6532</v>
      </c>
      <c r="C257" s="58" t="s">
        <v>65</v>
      </c>
      <c r="D257" s="58">
        <v>3</v>
      </c>
      <c r="E257" s="62" t="s">
        <v>2855</v>
      </c>
      <c r="F257" s="57" t="s">
        <v>5116</v>
      </c>
      <c r="H257" s="58" t="s">
        <v>5780</v>
      </c>
      <c r="I257" s="57" t="s">
        <v>3201</v>
      </c>
      <c r="J257" s="57" t="s">
        <v>2854</v>
      </c>
      <c r="K257" s="57" t="s">
        <v>2857</v>
      </c>
      <c r="L257" s="58">
        <v>3470</v>
      </c>
      <c r="M257" s="57" t="s">
        <v>4056</v>
      </c>
      <c r="N257" s="58" t="s">
        <v>65</v>
      </c>
    </row>
    <row r="258" spans="1:14" hidden="1">
      <c r="A258" s="58">
        <v>6590</v>
      </c>
      <c r="B258" s="57" t="s">
        <v>6492</v>
      </c>
      <c r="C258" s="58" t="s">
        <v>21</v>
      </c>
      <c r="D258" s="58">
        <v>4</v>
      </c>
      <c r="E258" s="63" t="s">
        <v>2862</v>
      </c>
      <c r="F258" s="57" t="s">
        <v>5117</v>
      </c>
      <c r="H258" s="58" t="s">
        <v>1653</v>
      </c>
      <c r="I258" s="57" t="s">
        <v>3202</v>
      </c>
      <c r="J258" s="57" t="s">
        <v>2861</v>
      </c>
      <c r="K258" s="57" t="s">
        <v>2864</v>
      </c>
      <c r="L258" s="58">
        <v>3480</v>
      </c>
      <c r="M258" s="57" t="s">
        <v>4057</v>
      </c>
      <c r="N258" s="58" t="s">
        <v>21</v>
      </c>
    </row>
    <row r="259" spans="1:14" hidden="1">
      <c r="A259" s="58">
        <v>6600</v>
      </c>
      <c r="B259" s="57" t="s">
        <v>6533</v>
      </c>
      <c r="C259" s="58" t="s">
        <v>21</v>
      </c>
      <c r="D259" s="58">
        <v>4</v>
      </c>
      <c r="E259" s="63" t="s">
        <v>2869</v>
      </c>
      <c r="F259" s="57" t="s">
        <v>5118</v>
      </c>
      <c r="H259" s="58" t="s">
        <v>1653</v>
      </c>
      <c r="I259" s="57" t="s">
        <v>3203</v>
      </c>
      <c r="J259" s="57" t="s">
        <v>2868</v>
      </c>
      <c r="K259" s="57" t="s">
        <v>2871</v>
      </c>
      <c r="L259" s="58">
        <v>3490</v>
      </c>
      <c r="M259" s="57" t="s">
        <v>4058</v>
      </c>
      <c r="N259" s="58" t="s">
        <v>21</v>
      </c>
    </row>
  </sheetData>
  <autoFilter ref="A1:N259" xr:uid="{1FCD600D-3941-4BDD-81FC-C5FFE2FAC8B1}">
    <filterColumn colId="3">
      <filters>
        <filter val="5"/>
      </filters>
    </filterColumn>
    <sortState xmlns:xlrd2="http://schemas.microsoft.com/office/spreadsheetml/2017/richdata2" ref="A2:N259">
      <sortCondition ref="L1:L259"/>
    </sortState>
  </autoFilter>
  <phoneticPr fontId="23"/>
  <conditionalFormatting sqref="A19:G20 A24:G25 A7:K18 A21:K23 A26:K259 A1:N6 A260:N1048576 I19:K20 I24:K25 L7:N259">
    <cfRule type="expression" dxfId="24" priority="7">
      <formula>"JBG"=MID($B1,1,3)</formula>
    </cfRule>
  </conditionalFormatting>
  <conditionalFormatting sqref="A7:K254">
    <cfRule type="containsBlanks" dxfId="23" priority="2">
      <formula>LEN(TRIM(A7))=0</formula>
    </cfRule>
  </conditionalFormatting>
  <conditionalFormatting sqref="A1:N6 L7:L259 M7:N254">
    <cfRule type="containsBlanks" dxfId="22" priority="8">
      <formula>LEN(TRIM(A1))=0</formula>
    </cfRule>
  </conditionalFormatting>
  <conditionalFormatting sqref="G1:G1048576">
    <cfRule type="notContainsBlanks" dxfId="21" priority="1">
      <formula>LEN(TRIM(G1))&gt;0</formula>
    </cfRule>
  </conditionalFormatting>
  <conditionalFormatting sqref="H19:H20 H24:H25">
    <cfRule type="containsErrors" dxfId="20" priority="4">
      <formula>ISERROR(H19)</formula>
    </cfRule>
    <cfRule type="expression" dxfId="19" priority="5">
      <formula>"JBG"=MID($C19,1,3)</formula>
    </cfRule>
  </conditionalFormatting>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04430-89C1-41E7-8F6D-842935D114E2}">
  <sheetPr>
    <tabColor theme="8" tint="0.79998168889431442"/>
  </sheetPr>
  <dimension ref="A1:V351"/>
  <sheetViews>
    <sheetView zoomScale="80" zoomScaleNormal="80" workbookViewId="0">
      <pane ySplit="1" topLeftCell="A14" activePane="bottomLeft" state="frozen"/>
      <selection activeCell="E1" sqref="E1:E1048576"/>
      <selection pane="bottomLeft" activeCell="S37" sqref="S37"/>
    </sheetView>
  </sheetViews>
  <sheetFormatPr defaultColWidth="11.42578125" defaultRowHeight="15.95" customHeight="1"/>
  <cols>
    <col min="1" max="1" width="9.85546875" style="6" bestFit="1" customWidth="1"/>
    <col min="2" max="2" width="5.85546875" style="6" customWidth="1"/>
    <col min="3" max="3" width="11" style="6" customWidth="1"/>
    <col min="4" max="4" width="7.28515625" style="4" customWidth="1"/>
    <col min="5" max="5" width="4.7109375" style="20" customWidth="1"/>
    <col min="6" max="6" width="44" style="38" customWidth="1"/>
    <col min="7" max="7" width="35.7109375" style="38" customWidth="1"/>
    <col min="8" max="8" width="13" style="4" customWidth="1"/>
    <col min="9" max="10" width="7.140625" style="6" customWidth="1"/>
    <col min="11" max="11" width="11" style="6" customWidth="1"/>
    <col min="12" max="13" width="6.42578125" style="6" customWidth="1"/>
    <col min="14" max="14" width="9.7109375" style="4" customWidth="1"/>
    <col min="15" max="18" width="3.42578125" style="6" customWidth="1"/>
    <col min="19" max="19" width="92.7109375" style="6" customWidth="1"/>
    <col min="20" max="21" width="8" style="4" customWidth="1"/>
    <col min="22" max="22" width="51.140625" style="6" customWidth="1"/>
    <col min="23" max="16384" width="11.42578125" style="6"/>
  </cols>
  <sheetData>
    <row r="1" spans="1:22" s="4" customFormat="1" ht="67.5" customHeight="1">
      <c r="A1" s="3"/>
      <c r="B1" s="3" t="s">
        <v>1566</v>
      </c>
      <c r="C1" s="4" t="s">
        <v>1074</v>
      </c>
      <c r="D1" s="3" t="s">
        <v>1567</v>
      </c>
      <c r="E1" s="19" t="s">
        <v>1568</v>
      </c>
      <c r="F1" s="38" t="s">
        <v>1076</v>
      </c>
      <c r="G1" s="38" t="s">
        <v>1569</v>
      </c>
      <c r="H1" s="3" t="s">
        <v>1570</v>
      </c>
      <c r="I1" s="4" t="s">
        <v>1571</v>
      </c>
      <c r="J1" s="4" t="s">
        <v>1572</v>
      </c>
      <c r="K1" s="5" t="s">
        <v>1573</v>
      </c>
      <c r="L1" s="4" t="s">
        <v>1574</v>
      </c>
      <c r="M1" s="4" t="s">
        <v>1575</v>
      </c>
      <c r="N1" s="3" t="s">
        <v>1576</v>
      </c>
      <c r="O1" s="4" t="s">
        <v>1577</v>
      </c>
      <c r="P1" s="4" t="s">
        <v>1578</v>
      </c>
      <c r="Q1" s="3" t="s">
        <v>5401</v>
      </c>
      <c r="R1" s="4" t="s">
        <v>1579</v>
      </c>
      <c r="S1" s="4" t="s">
        <v>1580</v>
      </c>
      <c r="T1" s="3" t="s">
        <v>1581</v>
      </c>
      <c r="U1" s="3" t="s">
        <v>1582</v>
      </c>
      <c r="V1" s="25" t="s">
        <v>3758</v>
      </c>
    </row>
    <row r="2" spans="1:22" ht="15.95" customHeight="1">
      <c r="B2" s="6">
        <v>1000</v>
      </c>
      <c r="C2" s="6" t="s">
        <v>3852</v>
      </c>
      <c r="D2" s="4" t="s">
        <v>21</v>
      </c>
      <c r="E2" s="20">
        <v>0</v>
      </c>
      <c r="F2" s="6" t="s">
        <v>1583</v>
      </c>
      <c r="G2" s="6" t="s">
        <v>1584</v>
      </c>
      <c r="I2" s="6" t="s">
        <v>1585</v>
      </c>
      <c r="J2" s="6" t="s">
        <v>1586</v>
      </c>
      <c r="N2" s="4">
        <v>1000</v>
      </c>
      <c r="O2" s="6" t="s">
        <v>1587</v>
      </c>
      <c r="P2" s="6" t="s">
        <v>1588</v>
      </c>
      <c r="S2" s="6" t="s">
        <v>4919</v>
      </c>
      <c r="T2" s="4" t="s">
        <v>21</v>
      </c>
      <c r="U2" s="4" t="s">
        <v>21</v>
      </c>
    </row>
    <row r="3" spans="1:22" ht="15.95" customHeight="1">
      <c r="A3" s="6" t="str">
        <f>IF(LEN(C3)&gt;0,INDEX(コアインボイス!C:C,MATCH('JP PINT 1.0'!S3,コアインボイス!AH:AH,0),1),"")</f>
        <v>NC00-15</v>
      </c>
      <c r="B3" s="6">
        <v>1290</v>
      </c>
      <c r="C3" s="6" t="s">
        <v>1092</v>
      </c>
      <c r="D3" s="4" t="s">
        <v>21</v>
      </c>
      <c r="E3" s="20">
        <v>2</v>
      </c>
      <c r="F3" s="29" t="s">
        <v>1757</v>
      </c>
      <c r="G3" s="29" t="s">
        <v>1758</v>
      </c>
      <c r="H3" s="4" t="s">
        <v>1590</v>
      </c>
      <c r="I3" s="6" t="s">
        <v>1759</v>
      </c>
      <c r="J3" s="6" t="s">
        <v>1760</v>
      </c>
      <c r="M3" s="39" t="s">
        <v>1761</v>
      </c>
      <c r="N3" s="4">
        <v>1010</v>
      </c>
      <c r="O3" s="6" t="s">
        <v>1762</v>
      </c>
      <c r="P3" s="6" t="s">
        <v>1595</v>
      </c>
      <c r="Q3" s="6" t="s">
        <v>1763</v>
      </c>
      <c r="S3" s="6" t="s">
        <v>3900</v>
      </c>
      <c r="T3" s="4" t="s">
        <v>21</v>
      </c>
      <c r="U3" s="4" t="s">
        <v>16</v>
      </c>
      <c r="V3" s="6" t="str">
        <f>IF(ISERROR(MATCH('JP PINT 1.0'!C3,#REF!,0)),"",INDEX(#REF!,MATCH('JP PINT 1.0'!C3,#REF!,0),1))</f>
        <v/>
      </c>
    </row>
    <row r="4" spans="1:22" ht="15.95" customHeight="1">
      <c r="A4" s="6" t="str">
        <f>IF(LEN(C4)&gt;0,INDEX(コアインボイス!C:C,MATCH('JP PINT 1.0'!S4,コアインボイス!AH:AH,0),1),"")</f>
        <v>NC00-07</v>
      </c>
      <c r="B4" s="6">
        <v>1280</v>
      </c>
      <c r="C4" s="6" t="s">
        <v>1083</v>
      </c>
      <c r="D4" s="4" t="s">
        <v>21</v>
      </c>
      <c r="E4" s="20">
        <v>2</v>
      </c>
      <c r="F4" s="29" t="s">
        <v>1750</v>
      </c>
      <c r="G4" s="29" t="s">
        <v>1751</v>
      </c>
      <c r="H4" s="4" t="s">
        <v>1653</v>
      </c>
      <c r="I4" s="6" t="s">
        <v>1752</v>
      </c>
      <c r="J4" s="6" t="s">
        <v>1753</v>
      </c>
      <c r="M4" s="39" t="s">
        <v>1754</v>
      </c>
      <c r="N4" s="4">
        <v>1020</v>
      </c>
      <c r="O4" s="6" t="s">
        <v>1755</v>
      </c>
      <c r="P4" s="6" t="s">
        <v>1595</v>
      </c>
      <c r="Q4" s="6" t="s">
        <v>1756</v>
      </c>
      <c r="S4" s="6" t="s">
        <v>3899</v>
      </c>
      <c r="T4" s="4" t="s">
        <v>21</v>
      </c>
      <c r="U4" s="4" t="s">
        <v>16</v>
      </c>
      <c r="V4" s="6" t="str">
        <f>IF(ISERROR(MATCH('JP PINT 1.0'!C4,#REF!,0)),"",INDEX(#REF!,MATCH('JP PINT 1.0'!C4,#REF!,0),1))</f>
        <v/>
      </c>
    </row>
    <row r="5" spans="1:22" ht="15.95" customHeight="1">
      <c r="A5" s="6" t="str">
        <f>IF(LEN(C5)&gt;0,INDEX(コアインボイス!C:C,MATCH('JP PINT 1.0'!S5,コアインボイス!AH:AH,0),1),"")</f>
        <v>NC00-19</v>
      </c>
      <c r="B5" s="6">
        <v>1010</v>
      </c>
      <c r="C5" s="6" t="s">
        <v>1094</v>
      </c>
      <c r="D5" s="4" t="s">
        <v>21</v>
      </c>
      <c r="E5" s="20">
        <v>1</v>
      </c>
      <c r="F5" s="28" t="s">
        <v>1095</v>
      </c>
      <c r="G5" s="28" t="s">
        <v>1589</v>
      </c>
      <c r="H5" s="4" t="s">
        <v>1590</v>
      </c>
      <c r="I5" s="6" t="s">
        <v>1096</v>
      </c>
      <c r="J5" s="6" t="s">
        <v>1591</v>
      </c>
      <c r="L5" s="6" t="s">
        <v>1592</v>
      </c>
      <c r="M5" s="7" t="s">
        <v>1593</v>
      </c>
      <c r="N5" s="4">
        <v>1030</v>
      </c>
      <c r="O5" s="6" t="s">
        <v>1594</v>
      </c>
      <c r="P5" s="6" t="s">
        <v>1595</v>
      </c>
      <c r="Q5" s="6" t="s">
        <v>1596</v>
      </c>
      <c r="S5" s="6" t="s">
        <v>3901</v>
      </c>
      <c r="T5" s="4" t="s">
        <v>21</v>
      </c>
      <c r="U5" s="4" t="s">
        <v>21</v>
      </c>
      <c r="V5" s="6" t="str">
        <f>IF(ISERROR(MATCH('JP PINT 1.0'!C5,#REF!,0)),"",INDEX(#REF!,MATCH('JP PINT 1.0'!C5,#REF!,0),1))</f>
        <v/>
      </c>
    </row>
    <row r="6" spans="1:22" ht="15.95" customHeight="1">
      <c r="A6" s="6" t="str">
        <f>IF(LEN(C6)&gt;0,INDEX(コアインボイス!C:C,MATCH('JP PINT 1.0'!S6,コアインボイス!AH:AH,0),1),"")</f>
        <v>NC00-22</v>
      </c>
      <c r="B6" s="6">
        <v>1020</v>
      </c>
      <c r="C6" s="6" t="s">
        <v>1103</v>
      </c>
      <c r="D6" s="4" t="s">
        <v>21</v>
      </c>
      <c r="E6" s="20">
        <v>1</v>
      </c>
      <c r="F6" s="28" t="s">
        <v>1104</v>
      </c>
      <c r="G6" s="28" t="s">
        <v>1597</v>
      </c>
      <c r="H6" s="4" t="s">
        <v>1598</v>
      </c>
      <c r="I6" s="6" t="s">
        <v>1105</v>
      </c>
      <c r="J6" s="6" t="s">
        <v>1599</v>
      </c>
      <c r="K6" s="6" t="s">
        <v>1600</v>
      </c>
      <c r="L6" s="6" t="s">
        <v>1601</v>
      </c>
      <c r="M6" s="8">
        <v>45223</v>
      </c>
      <c r="N6" s="4">
        <v>1040</v>
      </c>
      <c r="O6" s="6" t="s">
        <v>1602</v>
      </c>
      <c r="P6" s="6" t="s">
        <v>1603</v>
      </c>
      <c r="Q6" s="6" t="s">
        <v>1604</v>
      </c>
      <c r="S6" s="6" t="s">
        <v>3903</v>
      </c>
      <c r="T6" s="4" t="s">
        <v>21</v>
      </c>
      <c r="U6" s="4" t="s">
        <v>21</v>
      </c>
      <c r="V6" s="6" t="str">
        <f>IF(ISERROR(MATCH('JP PINT 1.0'!C6,#REF!,0)),"",INDEX(#REF!,MATCH('JP PINT 1.0'!C6,#REF!,0),1))</f>
        <v/>
      </c>
    </row>
    <row r="7" spans="1:22" ht="15.95" customHeight="1">
      <c r="A7" s="6" t="str">
        <f>IF(LEN(C7)&gt;0,INDEX(コアインボイス!C:C,MATCH('JP PINT 1.0'!S7,コアインボイス!AH:AH,0),1),"")</f>
        <v/>
      </c>
      <c r="B7" s="6">
        <v>1030</v>
      </c>
      <c r="C7" s="46" t="s">
        <v>5375</v>
      </c>
      <c r="D7" s="4" t="s">
        <v>16</v>
      </c>
      <c r="E7" s="20">
        <v>1</v>
      </c>
      <c r="F7" s="28" t="s">
        <v>1605</v>
      </c>
      <c r="G7" s="28" t="s">
        <v>1606</v>
      </c>
      <c r="H7" s="4" t="s">
        <v>1607</v>
      </c>
      <c r="I7" s="6" t="s">
        <v>1608</v>
      </c>
      <c r="J7" s="6" t="s">
        <v>1609</v>
      </c>
      <c r="N7" s="4">
        <v>1050</v>
      </c>
      <c r="O7" s="6" t="s">
        <v>1610</v>
      </c>
      <c r="P7" s="6" t="s">
        <v>1611</v>
      </c>
      <c r="Q7" s="6" t="s">
        <v>1612</v>
      </c>
      <c r="S7" s="6" t="s">
        <v>4920</v>
      </c>
      <c r="T7" s="4" t="s">
        <v>16</v>
      </c>
      <c r="U7" s="4" t="s">
        <v>16</v>
      </c>
      <c r="V7" s="6" t="str">
        <f>IF(ISERROR(MATCH('JP PINT 1.0'!C7,#REF!,0)),"",INDEX(#REF!,MATCH('JP PINT 1.0'!C7,#REF!,0),1))</f>
        <v/>
      </c>
    </row>
    <row r="8" spans="1:22" ht="15.95" customHeight="1">
      <c r="A8" s="6" t="str">
        <f>IF(LEN(C8)&gt;0,INDEX(コアインボイス!C:C,MATCH('JP PINT 1.0'!S8,コアインボイス!AH:AH,0),1),"")</f>
        <v>NC35-03</v>
      </c>
      <c r="B8" s="6">
        <v>1090</v>
      </c>
      <c r="C8" s="6" t="s">
        <v>3358</v>
      </c>
      <c r="D8" s="4" t="s">
        <v>16</v>
      </c>
      <c r="E8" s="20">
        <v>1</v>
      </c>
      <c r="F8" s="28" t="s">
        <v>1646</v>
      </c>
      <c r="G8" s="28" t="s">
        <v>661</v>
      </c>
      <c r="H8" s="4" t="s">
        <v>1598</v>
      </c>
      <c r="I8" s="6" t="s">
        <v>1647</v>
      </c>
      <c r="J8" s="6" t="s">
        <v>1648</v>
      </c>
      <c r="K8" s="6" t="s">
        <v>1600</v>
      </c>
      <c r="L8" s="6" t="s">
        <v>1601</v>
      </c>
      <c r="M8" s="8">
        <v>45250</v>
      </c>
      <c r="N8" s="4">
        <v>1060</v>
      </c>
      <c r="O8" s="6" t="s">
        <v>1649</v>
      </c>
      <c r="P8" s="6" t="s">
        <v>1603</v>
      </c>
      <c r="Q8" s="6" t="s">
        <v>1650</v>
      </c>
      <c r="S8" s="6" t="s">
        <v>4923</v>
      </c>
      <c r="T8" s="4" t="s">
        <v>16</v>
      </c>
      <c r="U8" s="4" t="s">
        <v>16</v>
      </c>
      <c r="V8" s="6" t="str">
        <f>IF(ISERROR(MATCH('JP PINT 1.0'!C8,#REF!,0)),"",INDEX(#REF!,MATCH('JP PINT 1.0'!C8,#REF!,0),1))</f>
        <v/>
      </c>
    </row>
    <row r="9" spans="1:22" ht="15.95" customHeight="1">
      <c r="A9" s="6" t="str">
        <f>IF(LEN(C9)&gt;0,INDEX(コアインボイス!C:C,MATCH('JP PINT 1.0'!S9,コアインボイス!AH:AH,0),1),"")</f>
        <v>NC00-21</v>
      </c>
      <c r="B9" s="6">
        <v>1040</v>
      </c>
      <c r="C9" s="6" t="s">
        <v>1099</v>
      </c>
      <c r="D9" s="4" t="s">
        <v>21</v>
      </c>
      <c r="E9" s="20">
        <v>1</v>
      </c>
      <c r="F9" s="28" t="s">
        <v>1100</v>
      </c>
      <c r="G9" s="28" t="s">
        <v>1613</v>
      </c>
      <c r="H9" s="4" t="s">
        <v>1614</v>
      </c>
      <c r="I9" s="6" t="s">
        <v>1101</v>
      </c>
      <c r="J9" s="6" t="s">
        <v>1615</v>
      </c>
      <c r="L9" s="6" t="s">
        <v>1616</v>
      </c>
      <c r="M9" s="6">
        <v>380</v>
      </c>
      <c r="N9" s="4">
        <v>1070</v>
      </c>
      <c r="O9" s="6" t="s">
        <v>1617</v>
      </c>
      <c r="P9" s="6" t="s">
        <v>1618</v>
      </c>
      <c r="Q9" s="6" t="s">
        <v>1619</v>
      </c>
      <c r="S9" s="6" t="s">
        <v>3902</v>
      </c>
      <c r="T9" s="4" t="s">
        <v>21</v>
      </c>
      <c r="U9" s="4" t="s">
        <v>16</v>
      </c>
      <c r="V9" s="6" t="str">
        <f>IF(ISERROR(MATCH('JP PINT 1.0'!C9,#REF!,0)),"",INDEX(#REF!,MATCH('JP PINT 1.0'!C9,#REF!,0),1))</f>
        <v/>
      </c>
    </row>
    <row r="10" spans="1:22" ht="15.95" customHeight="1">
      <c r="A10" s="6" t="str">
        <f>IF(LEN(C10)&gt;0,INDEX(コアインボイス!C:C,MATCH('JP PINT 1.0'!S10,コアインボイス!AH:AH,0),1),"")</f>
        <v>NC03-02</v>
      </c>
      <c r="B10" s="6">
        <v>1260</v>
      </c>
      <c r="C10" s="6" t="s">
        <v>1111</v>
      </c>
      <c r="D10" s="4" t="s">
        <v>16</v>
      </c>
      <c r="E10" s="20">
        <v>1</v>
      </c>
      <c r="F10" s="28" t="s">
        <v>1744</v>
      </c>
      <c r="G10" s="28" t="s">
        <v>1745</v>
      </c>
      <c r="H10" s="4" t="s">
        <v>1653</v>
      </c>
      <c r="I10" s="6" t="s">
        <v>1112</v>
      </c>
      <c r="J10" s="6" t="s">
        <v>1746</v>
      </c>
      <c r="N10" s="4">
        <v>1080</v>
      </c>
      <c r="O10" s="6" t="s">
        <v>1729</v>
      </c>
      <c r="P10" s="6" t="s">
        <v>1660</v>
      </c>
      <c r="Q10" s="6" t="s">
        <v>1747</v>
      </c>
      <c r="S10" s="6" t="s">
        <v>3904</v>
      </c>
      <c r="T10" s="4" t="s">
        <v>16</v>
      </c>
      <c r="U10" s="4" t="s">
        <v>65</v>
      </c>
      <c r="V10" s="6" t="str">
        <f>IF(ISERROR(MATCH('JP PINT 1.0'!C10,#REF!,0)),"",INDEX(#REF!,MATCH('JP PINT 1.0'!C10,#REF!,0),1))</f>
        <v/>
      </c>
    </row>
    <row r="11" spans="1:22" ht="15.95" customHeight="1">
      <c r="A11" s="6" t="str">
        <f>IF(LEN(C11)&gt;0,INDEX(コアインボイス!C:C,MATCH('JP PINT 1.0'!S11,コアインボイス!AH:AH,0),1),"")</f>
        <v>NC34-04</v>
      </c>
      <c r="B11" s="6">
        <v>1070</v>
      </c>
      <c r="C11" s="6" t="s">
        <v>3350</v>
      </c>
      <c r="D11" s="4" t="s">
        <v>16</v>
      </c>
      <c r="E11" s="20">
        <v>1</v>
      </c>
      <c r="F11" s="28" t="s">
        <v>1632</v>
      </c>
      <c r="G11" s="28" t="s">
        <v>1633</v>
      </c>
      <c r="H11" s="4" t="s">
        <v>1598</v>
      </c>
      <c r="I11" s="6" t="s">
        <v>1634</v>
      </c>
      <c r="K11" s="9" t="s">
        <v>1635</v>
      </c>
      <c r="L11" s="6" t="s">
        <v>1601</v>
      </c>
      <c r="N11" s="4">
        <v>1090</v>
      </c>
      <c r="O11" s="6" t="s">
        <v>1636</v>
      </c>
      <c r="P11" s="6" t="s">
        <v>1603</v>
      </c>
      <c r="Q11" s="6" t="s">
        <v>1637</v>
      </c>
      <c r="S11" s="6" t="s">
        <v>4921</v>
      </c>
      <c r="T11" s="4" t="s">
        <v>16</v>
      </c>
      <c r="U11" s="4" t="s">
        <v>16</v>
      </c>
      <c r="V11" s="6" t="str">
        <f>IF(ISERROR(MATCH('JP PINT 1.0'!C11,#REF!,0)),"",INDEX(#REF!,MATCH('JP PINT 1.0'!C11,#REF!,0),1))</f>
        <v/>
      </c>
    </row>
    <row r="12" spans="1:22" ht="15.95" customHeight="1">
      <c r="A12" s="6" t="str">
        <f>IF(LEN(C12)&gt;0,INDEX(コアインボイス!C:C,MATCH('JP PINT 1.0'!S12,コアインボイス!AH:AH,0),1),"")</f>
        <v>NC00-01</v>
      </c>
      <c r="B12" s="6">
        <v>1050</v>
      </c>
      <c r="C12" s="6" t="s">
        <v>1234</v>
      </c>
      <c r="D12" s="4" t="s">
        <v>21</v>
      </c>
      <c r="E12" s="20">
        <v>1</v>
      </c>
      <c r="F12" s="28" t="s">
        <v>1235</v>
      </c>
      <c r="G12" s="28" t="s">
        <v>1620</v>
      </c>
      <c r="H12" s="4" t="s">
        <v>1614</v>
      </c>
      <c r="I12" s="6" t="s">
        <v>1621</v>
      </c>
      <c r="J12" s="6" t="s">
        <v>1622</v>
      </c>
      <c r="K12" s="6" t="s">
        <v>1623</v>
      </c>
      <c r="L12" s="6" t="s">
        <v>1624</v>
      </c>
      <c r="M12" s="6" t="s">
        <v>1625</v>
      </c>
      <c r="N12" s="4">
        <v>1100</v>
      </c>
      <c r="O12" s="6" t="s">
        <v>1626</v>
      </c>
      <c r="P12" s="6" t="s">
        <v>1618</v>
      </c>
      <c r="Q12" s="6" t="s">
        <v>1627</v>
      </c>
      <c r="S12" s="6" t="s">
        <v>3950</v>
      </c>
      <c r="T12" s="4" t="s">
        <v>21</v>
      </c>
      <c r="U12" s="4" t="s">
        <v>16</v>
      </c>
      <c r="V12" s="6" t="str">
        <f>IF(ISERROR(MATCH('JP PINT 1.0'!C12,#REF!,0)),"",INDEX(#REF!,MATCH('JP PINT 1.0'!C12,#REF!,0),1))</f>
        <v/>
      </c>
    </row>
    <row r="13" spans="1:22" ht="15.95" customHeight="1">
      <c r="A13" s="6" t="str">
        <f>IF(LEN(C13)&gt;0,INDEX(コアインボイス!C:C,MATCH('JP PINT 1.0'!S13,コアインボイス!AH:AH,0),1),"")</f>
        <v>NC00-02</v>
      </c>
      <c r="B13" s="6">
        <v>1060</v>
      </c>
      <c r="C13" s="6" t="s">
        <v>1230</v>
      </c>
      <c r="D13" s="4" t="s">
        <v>16</v>
      </c>
      <c r="E13" s="20">
        <v>1</v>
      </c>
      <c r="F13" s="28" t="s">
        <v>1231</v>
      </c>
      <c r="G13" s="28" t="s">
        <v>1628</v>
      </c>
      <c r="H13" s="4" t="s">
        <v>1614</v>
      </c>
      <c r="I13" s="6" t="s">
        <v>1232</v>
      </c>
      <c r="J13" s="6" t="s">
        <v>1629</v>
      </c>
      <c r="K13" s="6" t="s">
        <v>1623</v>
      </c>
      <c r="L13" s="6" t="s">
        <v>1624</v>
      </c>
      <c r="N13" s="4">
        <v>1110</v>
      </c>
      <c r="O13" s="6" t="s">
        <v>1630</v>
      </c>
      <c r="P13" s="6" t="s">
        <v>1618</v>
      </c>
      <c r="Q13" s="6" t="s">
        <v>1631</v>
      </c>
      <c r="S13" s="6" t="s">
        <v>3949</v>
      </c>
      <c r="T13" s="4" t="s">
        <v>16</v>
      </c>
      <c r="U13" s="4" t="s">
        <v>16</v>
      </c>
      <c r="V13" s="6" t="str">
        <f>IF(ISERROR(MATCH('JP PINT 1.0'!C13,#REF!,0)),"",INDEX(#REF!,MATCH('JP PINT 1.0'!C13,#REF!,0),1))</f>
        <v/>
      </c>
    </row>
    <row r="14" spans="1:22" ht="15.95" customHeight="1">
      <c r="A14" s="6" t="str">
        <f>IF(LEN(C14)&gt;0,INDEX(コアインボイス!C:C,MATCH('JP PINT 1.0'!S14,コアインボイス!AH:AH,0),1),"")</f>
        <v>NC40-02</v>
      </c>
      <c r="B14" s="6">
        <v>1200</v>
      </c>
      <c r="C14" s="6" t="s">
        <v>3386</v>
      </c>
      <c r="D14" s="4" t="s">
        <v>16</v>
      </c>
      <c r="E14" s="20">
        <v>1</v>
      </c>
      <c r="F14" s="28" t="s">
        <v>1708</v>
      </c>
      <c r="G14" s="28" t="s">
        <v>1709</v>
      </c>
      <c r="H14" s="4" t="s">
        <v>1653</v>
      </c>
      <c r="I14" s="6" t="s">
        <v>1710</v>
      </c>
      <c r="J14" s="6" t="s">
        <v>1711</v>
      </c>
      <c r="M14" s="6" t="s">
        <v>1712</v>
      </c>
      <c r="N14" s="4">
        <v>1120</v>
      </c>
      <c r="O14" s="6" t="s">
        <v>1713</v>
      </c>
      <c r="P14" s="6" t="s">
        <v>1660</v>
      </c>
      <c r="Q14" s="46" t="s">
        <v>5406</v>
      </c>
      <c r="S14" s="6" t="s">
        <v>4929</v>
      </c>
      <c r="T14" s="4" t="s">
        <v>16</v>
      </c>
      <c r="U14" s="4" t="s">
        <v>16</v>
      </c>
      <c r="V14" s="6" t="str">
        <f>IF(ISERROR(MATCH('JP PINT 1.0'!C14,#REF!,0)),"",INDEX(#REF!,MATCH('JP PINT 1.0'!C14,#REF!,0),1))</f>
        <v/>
      </c>
    </row>
    <row r="15" spans="1:22" ht="15.95" customHeight="1">
      <c r="A15" s="6" t="str">
        <f>IF(LEN(C15)&gt;0,INDEX(コアインボイス!C:C,MATCH('JP PINT 1.0'!S15,コアインボイス!AH:AH,0),1),"")</f>
        <v>NC00-04</v>
      </c>
      <c r="B15" s="6">
        <v>1100</v>
      </c>
      <c r="C15" s="6" t="s">
        <v>3362</v>
      </c>
      <c r="D15" s="4" t="s">
        <v>16</v>
      </c>
      <c r="E15" s="20">
        <v>1</v>
      </c>
      <c r="F15" s="28" t="s">
        <v>1651</v>
      </c>
      <c r="G15" s="28" t="s">
        <v>1652</v>
      </c>
      <c r="H15" s="4" t="s">
        <v>1653</v>
      </c>
      <c r="I15" s="6" t="s">
        <v>1654</v>
      </c>
      <c r="J15" s="6" t="s">
        <v>1655</v>
      </c>
      <c r="K15" s="6" t="s">
        <v>1656</v>
      </c>
      <c r="L15" s="6" t="s">
        <v>1657</v>
      </c>
      <c r="M15" s="6" t="s">
        <v>1658</v>
      </c>
      <c r="N15" s="4">
        <v>1130</v>
      </c>
      <c r="O15" s="6" t="s">
        <v>1659</v>
      </c>
      <c r="P15" s="6" t="s">
        <v>1660</v>
      </c>
      <c r="Q15" s="6" t="s">
        <v>1661</v>
      </c>
      <c r="S15" s="6" t="s">
        <v>4924</v>
      </c>
      <c r="T15" s="4" t="s">
        <v>16</v>
      </c>
      <c r="U15" s="4" t="s">
        <v>16</v>
      </c>
      <c r="V15" s="6" t="str">
        <f>IF(ISERROR(MATCH('JP PINT 1.0'!C15,#REF!,0)),"",INDEX(#REF!,MATCH('JP PINT 1.0'!C15,#REF!,0),1))</f>
        <v/>
      </c>
    </row>
    <row r="16" spans="1:22" ht="15.95" customHeight="1">
      <c r="A16" s="6" t="str">
        <f>IF(LEN(C16)&gt;0,INDEX(コアインボイス!C:C,MATCH('JP PINT 1.0'!S16,コアインボイス!AH:AH,0),1),"")</f>
        <v/>
      </c>
      <c r="B16" s="6">
        <v>2020</v>
      </c>
      <c r="C16" s="6" t="s">
        <v>1317</v>
      </c>
      <c r="D16" s="4" t="s">
        <v>16</v>
      </c>
      <c r="E16" s="20">
        <v>2</v>
      </c>
      <c r="F16" s="29" t="s">
        <v>2138</v>
      </c>
      <c r="G16" s="29" t="s">
        <v>2139</v>
      </c>
      <c r="I16" s="6" t="s">
        <v>1318</v>
      </c>
      <c r="J16" s="6" t="s">
        <v>2140</v>
      </c>
      <c r="N16" s="4">
        <v>1140</v>
      </c>
      <c r="O16" s="6" t="s">
        <v>2141</v>
      </c>
      <c r="P16" s="6" t="s">
        <v>2142</v>
      </c>
      <c r="Q16" s="6" t="s">
        <v>2143</v>
      </c>
      <c r="S16" s="6" t="s">
        <v>3985</v>
      </c>
      <c r="T16" s="4" t="s">
        <v>16</v>
      </c>
      <c r="U16" s="4" t="s">
        <v>65</v>
      </c>
      <c r="V16" s="6" t="str">
        <f>IF(ISERROR(MATCH('JP PINT 1.0'!C16,#REF!,0)),"",INDEX(#REF!,MATCH('JP PINT 1.0'!C16,#REF!,0),1))</f>
        <v/>
      </c>
    </row>
    <row r="17" spans="1:22" ht="15.95" customHeight="1">
      <c r="A17" s="6" t="str">
        <f>IF(LEN(C17)&gt;0,INDEX(コアインボイス!C:C,MATCH('JP PINT 1.0'!S17,コアインボイス!AH:AH,0),1),"")</f>
        <v>NC00-29</v>
      </c>
      <c r="B17" s="6">
        <v>2030</v>
      </c>
      <c r="C17" s="6" t="s">
        <v>1320</v>
      </c>
      <c r="D17" s="4" t="s">
        <v>16</v>
      </c>
      <c r="E17" s="20">
        <v>3</v>
      </c>
      <c r="F17" s="33" t="s">
        <v>2144</v>
      </c>
      <c r="G17" s="33" t="s">
        <v>2145</v>
      </c>
      <c r="H17" s="4" t="s">
        <v>1598</v>
      </c>
      <c r="I17" s="6" t="s">
        <v>1321</v>
      </c>
      <c r="J17" s="6" t="s">
        <v>2146</v>
      </c>
      <c r="K17" s="6" t="s">
        <v>1600</v>
      </c>
      <c r="L17" s="6" t="s">
        <v>1601</v>
      </c>
      <c r="M17" s="8">
        <v>45217</v>
      </c>
      <c r="N17" s="4">
        <v>1150</v>
      </c>
      <c r="O17" s="6" t="s">
        <v>2147</v>
      </c>
      <c r="P17" s="6" t="s">
        <v>1603</v>
      </c>
      <c r="Q17" s="6" t="s">
        <v>2148</v>
      </c>
      <c r="S17" s="6" t="s">
        <v>3986</v>
      </c>
      <c r="T17" s="4" t="s">
        <v>16</v>
      </c>
      <c r="U17" s="4" t="s">
        <v>16</v>
      </c>
      <c r="V17" s="6" t="str">
        <f>IF(ISERROR(MATCH('JP PINT 1.0'!C17,#REF!,0)),"",INDEX(#REF!,MATCH('JP PINT 1.0'!C17,#REF!,0),1))</f>
        <v/>
      </c>
    </row>
    <row r="18" spans="1:22" ht="15.95" customHeight="1">
      <c r="A18" s="6" t="str">
        <f>IF(LEN(C18)&gt;0,INDEX(コアインボイス!C:C,MATCH('JP PINT 1.0'!S18,コアインボイス!AH:AH,0),1),"")</f>
        <v>NC00-30</v>
      </c>
      <c r="B18" s="6">
        <v>2040</v>
      </c>
      <c r="C18" s="6" t="s">
        <v>1323</v>
      </c>
      <c r="D18" s="4" t="s">
        <v>16</v>
      </c>
      <c r="E18" s="20">
        <v>3</v>
      </c>
      <c r="F18" s="33" t="s">
        <v>2149</v>
      </c>
      <c r="G18" s="33" t="s">
        <v>2150</v>
      </c>
      <c r="H18" s="4" t="s">
        <v>1598</v>
      </c>
      <c r="I18" s="6" t="s">
        <v>1324</v>
      </c>
      <c r="J18" s="6" t="s">
        <v>2151</v>
      </c>
      <c r="K18" s="6" t="s">
        <v>1600</v>
      </c>
      <c r="L18" s="6" t="s">
        <v>1601</v>
      </c>
      <c r="M18" s="8">
        <v>45217</v>
      </c>
      <c r="N18" s="4">
        <v>1160</v>
      </c>
      <c r="O18" s="6" t="s">
        <v>2152</v>
      </c>
      <c r="P18" s="6" t="s">
        <v>1603</v>
      </c>
      <c r="Q18" s="6" t="s">
        <v>2153</v>
      </c>
      <c r="S18" s="6" t="s">
        <v>3987</v>
      </c>
      <c r="T18" s="4" t="s">
        <v>16</v>
      </c>
      <c r="U18" s="4" t="s">
        <v>16</v>
      </c>
      <c r="V18" s="6" t="str">
        <f>IF(ISERROR(MATCH('JP PINT 1.0'!C18,#REF!,0)),"",INDEX(#REF!,MATCH('JP PINT 1.0'!C18,#REF!,0),1))</f>
        <v/>
      </c>
    </row>
    <row r="19" spans="1:22" ht="15.95" customHeight="1">
      <c r="A19" s="6" t="str">
        <f>IF(LEN(C19)&gt;0,INDEX(コアインボイス!C:C,MATCH('JP PINT 1.0'!S19,コアインボイス!AH:AH,0),1),"")</f>
        <v>NC34-05</v>
      </c>
      <c r="B19" s="6">
        <v>1080</v>
      </c>
      <c r="C19" s="6" t="s">
        <v>3355</v>
      </c>
      <c r="D19" s="4" t="s">
        <v>16</v>
      </c>
      <c r="E19" s="20">
        <v>1</v>
      </c>
      <c r="F19" s="28" t="s">
        <v>1638</v>
      </c>
      <c r="G19" s="28" t="s">
        <v>1639</v>
      </c>
      <c r="H19" s="4" t="s">
        <v>1614</v>
      </c>
      <c r="I19" s="6" t="s">
        <v>1640</v>
      </c>
      <c r="J19" s="6" t="s">
        <v>1641</v>
      </c>
      <c r="K19" s="9" t="s">
        <v>1642</v>
      </c>
      <c r="L19" s="9" t="s">
        <v>1643</v>
      </c>
      <c r="N19" s="4">
        <v>1170</v>
      </c>
      <c r="O19" s="6" t="s">
        <v>1644</v>
      </c>
      <c r="P19" s="6" t="s">
        <v>1618</v>
      </c>
      <c r="Q19" s="6" t="s">
        <v>1645</v>
      </c>
      <c r="S19" s="6" t="s">
        <v>4922</v>
      </c>
      <c r="T19" s="4" t="s">
        <v>16</v>
      </c>
      <c r="U19" s="4" t="s">
        <v>65</v>
      </c>
      <c r="V19" s="6" t="str">
        <f>IF(ISERROR(MATCH('JP PINT 1.0'!C19,#REF!,0)),"",INDEX(#REF!,MATCH('JP PINT 1.0'!C19,#REF!,0),1))</f>
        <v/>
      </c>
    </row>
    <row r="20" spans="1:22" ht="15.95" customHeight="1">
      <c r="A20" s="6" t="str">
        <f>IF(LEN(C20)&gt;0,INDEX(コアインボイス!C:C,MATCH('JP PINT 1.0'!S20,コアインボイス!AH:AH,0),1),"")</f>
        <v/>
      </c>
      <c r="N20" s="4">
        <v>1180</v>
      </c>
      <c r="O20" s="6" t="s">
        <v>2876</v>
      </c>
      <c r="P20" s="6" t="s">
        <v>2877</v>
      </c>
      <c r="Q20" s="6" t="s">
        <v>2878</v>
      </c>
      <c r="S20" s="6" t="s">
        <v>5003</v>
      </c>
      <c r="T20" s="4" t="s">
        <v>16</v>
      </c>
      <c r="U20" s="4" t="s">
        <v>16</v>
      </c>
      <c r="V20" s="6" t="str">
        <f>IF(ISERROR(MATCH('JP PINT 1.0'!C20,#REF!,0)),"",INDEX(#REF!,MATCH('JP PINT 1.0'!C20,#REF!,0),1))</f>
        <v/>
      </c>
    </row>
    <row r="21" spans="1:22" ht="15.95" customHeight="1">
      <c r="A21" s="6" t="str">
        <f>IF(LEN(C21)&gt;0,INDEX(コアインボイス!C:C,MATCH('JP PINT 1.0'!S21,コアインボイス!AH:AH,0),1),"")</f>
        <v>NC42-01</v>
      </c>
      <c r="B21" s="6">
        <v>1130</v>
      </c>
      <c r="C21" s="6" t="s">
        <v>1394</v>
      </c>
      <c r="D21" s="4" t="s">
        <v>16</v>
      </c>
      <c r="E21" s="20">
        <v>1</v>
      </c>
      <c r="F21" s="28" t="s">
        <v>1395</v>
      </c>
      <c r="G21" s="28" t="s">
        <v>1669</v>
      </c>
      <c r="H21" s="4" t="s">
        <v>1663</v>
      </c>
      <c r="I21" s="6" t="s">
        <v>1670</v>
      </c>
      <c r="J21" s="6" t="s">
        <v>1671</v>
      </c>
      <c r="K21" s="9" t="s">
        <v>1672</v>
      </c>
      <c r="L21" s="6" t="s">
        <v>1673</v>
      </c>
      <c r="M21" s="6" t="s">
        <v>1674</v>
      </c>
      <c r="N21" s="4">
        <v>1190</v>
      </c>
      <c r="O21" s="6" t="s">
        <v>1594</v>
      </c>
      <c r="P21" s="6" t="s">
        <v>1595</v>
      </c>
      <c r="Q21" s="6" t="s">
        <v>1675</v>
      </c>
      <c r="S21" s="6" t="s">
        <v>4002</v>
      </c>
      <c r="T21" s="4" t="s">
        <v>21</v>
      </c>
      <c r="U21" s="4" t="s">
        <v>21</v>
      </c>
      <c r="V21" s="6" t="str">
        <f>IF(ISERROR(MATCH('JP PINT 1.0'!C21,#REF!,0)),"",INDEX(#REF!,MATCH('JP PINT 1.0'!C21,#REF!,0),1))</f>
        <v/>
      </c>
    </row>
    <row r="22" spans="1:22" ht="15.95" customHeight="1">
      <c r="A22" s="6" t="str">
        <f>IF(LEN(C22)&gt;0,INDEX(コアインボイス!C:C,MATCH('JP PINT 1.0'!S22,コアインボイス!AH:AH,0),1),"")</f>
        <v>NC43-01</v>
      </c>
      <c r="B22" s="6">
        <v>1140</v>
      </c>
      <c r="C22" s="6" t="s">
        <v>1389</v>
      </c>
      <c r="D22" s="4" t="s">
        <v>16</v>
      </c>
      <c r="E22" s="20">
        <v>1</v>
      </c>
      <c r="F22" s="28" t="s">
        <v>1390</v>
      </c>
      <c r="G22" s="28" t="s">
        <v>1676</v>
      </c>
      <c r="H22" s="4" t="s">
        <v>1663</v>
      </c>
      <c r="I22" s="6" t="s">
        <v>1391</v>
      </c>
      <c r="J22" s="6" t="s">
        <v>1677</v>
      </c>
      <c r="K22" s="9" t="s">
        <v>1678</v>
      </c>
      <c r="L22" s="6" t="s">
        <v>1679</v>
      </c>
      <c r="M22" s="6" t="s">
        <v>1680</v>
      </c>
      <c r="N22" s="4">
        <v>1200</v>
      </c>
      <c r="O22" s="6" t="s">
        <v>1681</v>
      </c>
      <c r="P22" s="6" t="s">
        <v>1595</v>
      </c>
      <c r="Q22" s="6" t="s">
        <v>1682</v>
      </c>
      <c r="S22" s="6" t="s">
        <v>4001</v>
      </c>
      <c r="T22" s="4" t="s">
        <v>16</v>
      </c>
      <c r="U22" s="4" t="s">
        <v>16</v>
      </c>
      <c r="V22" s="6" t="str">
        <f>IF(ISERROR(MATCH('JP PINT 1.0'!C22,#REF!,0)),"",INDEX(#REF!,MATCH('JP PINT 1.0'!C22,#REF!,0),1))</f>
        <v/>
      </c>
    </row>
    <row r="23" spans="1:22" ht="15.95" customHeight="1">
      <c r="A23" s="6" t="str">
        <f>IF(LEN(C23)&gt;0,INDEX(コアインボイス!C:C,MATCH('JP PINT 1.0'!S23,コアインボイス!AH:AH,0),1),"")</f>
        <v>NC00-NC08</v>
      </c>
      <c r="B23" s="6">
        <v>1300</v>
      </c>
      <c r="C23" s="6" t="s">
        <v>3400</v>
      </c>
      <c r="D23" s="4" t="s">
        <v>65</v>
      </c>
      <c r="E23" s="20">
        <v>1</v>
      </c>
      <c r="F23" s="28" t="s">
        <v>1764</v>
      </c>
      <c r="G23" s="28" t="s">
        <v>1765</v>
      </c>
      <c r="I23" s="6" t="s">
        <v>1766</v>
      </c>
      <c r="J23" s="6" t="s">
        <v>1767</v>
      </c>
      <c r="K23" s="9" t="s">
        <v>1768</v>
      </c>
      <c r="L23" s="9" t="s">
        <v>1769</v>
      </c>
      <c r="N23" s="4">
        <v>1210</v>
      </c>
      <c r="O23" s="6" t="s">
        <v>1770</v>
      </c>
      <c r="P23" s="6" t="s">
        <v>1771</v>
      </c>
      <c r="Q23" s="6" t="s">
        <v>1772</v>
      </c>
      <c r="S23" s="6" t="s">
        <v>3905</v>
      </c>
      <c r="T23" s="4" t="s">
        <v>65</v>
      </c>
      <c r="U23" s="4" t="s">
        <v>65</v>
      </c>
      <c r="V23" s="6" t="str">
        <f>IF(ISERROR(MATCH('JP PINT 1.0'!C23,#REF!,0)),"",INDEX(#REF!,MATCH('JP PINT 1.0'!C23,#REF!,0),1))</f>
        <v/>
      </c>
    </row>
    <row r="24" spans="1:22" ht="15.95" customHeight="1">
      <c r="A24" s="6" t="str">
        <f>IF(LEN(C24)&gt;0,INDEX(コアインボイス!C:C,MATCH('JP PINT 1.0'!S24,コアインボイス!AH:AH,0),1),"")</f>
        <v/>
      </c>
      <c r="N24" s="4">
        <v>1220</v>
      </c>
      <c r="O24" s="6" t="s">
        <v>2879</v>
      </c>
      <c r="P24" s="6" t="s">
        <v>2539</v>
      </c>
      <c r="Q24" s="6" t="s">
        <v>2880</v>
      </c>
      <c r="S24" s="6" t="s">
        <v>5004</v>
      </c>
      <c r="T24" s="4" t="s">
        <v>21</v>
      </c>
      <c r="U24" s="4" t="s">
        <v>16</v>
      </c>
      <c r="V24" s="6" t="str">
        <f>IF(ISERROR(MATCH('JP PINT 1.0'!C24,#REF!,0)),"",INDEX(#REF!,MATCH('JP PINT 1.0'!C24,#REF!,0),1))</f>
        <v/>
      </c>
    </row>
    <row r="25" spans="1:22" ht="15.95" customHeight="1">
      <c r="A25" s="6" t="str">
        <f>IF(LEN(C25)&gt;0,INDEX(コアインボイス!C:C,MATCH('JP PINT 1.0'!S25,コアインボイス!AH:AH,0),1),"")</f>
        <v>NC08-01</v>
      </c>
      <c r="B25" s="6">
        <v>1310</v>
      </c>
      <c r="C25" s="6" t="s">
        <v>3402</v>
      </c>
      <c r="D25" s="4" t="s">
        <v>21</v>
      </c>
      <c r="E25" s="20">
        <v>2</v>
      </c>
      <c r="F25" s="30" t="s">
        <v>1773</v>
      </c>
      <c r="G25" s="29" t="s">
        <v>1765</v>
      </c>
      <c r="H25" s="4" t="s">
        <v>1663</v>
      </c>
      <c r="I25" s="6" t="s">
        <v>1774</v>
      </c>
      <c r="J25" s="6" t="s">
        <v>1775</v>
      </c>
      <c r="N25" s="4">
        <v>1230</v>
      </c>
      <c r="O25" s="6" t="s">
        <v>1594</v>
      </c>
      <c r="P25" s="6" t="s">
        <v>1595</v>
      </c>
      <c r="Q25" s="6" t="s">
        <v>1776</v>
      </c>
      <c r="S25" s="24" t="s">
        <v>3906</v>
      </c>
      <c r="T25" s="4" t="s">
        <v>21</v>
      </c>
      <c r="U25" s="4" t="s">
        <v>21</v>
      </c>
      <c r="V25" s="6" t="str">
        <f>IF(ISERROR(MATCH('JP PINT 1.0'!C25,#REF!,0)),"",INDEX(#REF!,MATCH('JP PINT 1.0'!C25,#REF!,0),1))</f>
        <v/>
      </c>
    </row>
    <row r="26" spans="1:22" ht="15.95" customHeight="1">
      <c r="A26" s="6" t="str">
        <f>IF(LEN(C26)&gt;0,INDEX(コアインボイス!C:C,MATCH('JP PINT 1.0'!S26,コアインボイス!AH:AH,0),1),"")</f>
        <v>NC08-02</v>
      </c>
      <c r="B26" s="6">
        <v>1320</v>
      </c>
      <c r="C26" s="6" t="s">
        <v>1121</v>
      </c>
      <c r="D26" s="4" t="s">
        <v>16</v>
      </c>
      <c r="E26" s="20">
        <v>2</v>
      </c>
      <c r="F26" s="29" t="s">
        <v>1777</v>
      </c>
      <c r="G26" s="29" t="s">
        <v>1778</v>
      </c>
      <c r="H26" s="4" t="s">
        <v>1598</v>
      </c>
      <c r="I26" s="6" t="s">
        <v>1122</v>
      </c>
      <c r="J26" s="6" t="s">
        <v>1779</v>
      </c>
      <c r="K26" s="6" t="s">
        <v>1600</v>
      </c>
      <c r="L26" s="6" t="s">
        <v>1601</v>
      </c>
      <c r="N26" s="4">
        <v>1240</v>
      </c>
      <c r="O26" s="6" t="s">
        <v>1602</v>
      </c>
      <c r="P26" s="6" t="s">
        <v>1603</v>
      </c>
      <c r="Q26" s="6" t="s">
        <v>1780</v>
      </c>
      <c r="S26" s="6" t="s">
        <v>3907</v>
      </c>
      <c r="T26" s="4" t="s">
        <v>16</v>
      </c>
      <c r="U26" s="4" t="s">
        <v>16</v>
      </c>
      <c r="V26" s="6" t="str">
        <f>IF(ISERROR(MATCH('JP PINT 1.0'!C26,#REF!,0)),"",INDEX(#REF!,MATCH('JP PINT 1.0'!C26,#REF!,0),1))</f>
        <v/>
      </c>
    </row>
    <row r="27" spans="1:22" ht="15.95" customHeight="1">
      <c r="A27" s="6" t="str">
        <f>IF(LEN(C27)&gt;0,INDEX(コアインボイス!C:C,MATCH('JP PINT 1.0'!S27,コアインボイス!AH:AH,0),1),"")</f>
        <v/>
      </c>
      <c r="N27" s="4">
        <v>1250</v>
      </c>
      <c r="O27" s="6" t="s">
        <v>2881</v>
      </c>
      <c r="P27" s="6" t="s">
        <v>2539</v>
      </c>
      <c r="Q27" s="6" t="s">
        <v>2882</v>
      </c>
      <c r="S27" s="6" t="s">
        <v>5005</v>
      </c>
      <c r="T27" s="4" t="s">
        <v>16</v>
      </c>
      <c r="U27" s="4" t="s">
        <v>65</v>
      </c>
      <c r="V27" s="6" t="str">
        <f>IF(ISERROR(MATCH('JP PINT 1.0'!C27,#REF!,0)),"",INDEX(#REF!,MATCH('JP PINT 1.0'!C27,#REF!,0),1))</f>
        <v/>
      </c>
    </row>
    <row r="28" spans="1:22" ht="15.95" customHeight="1">
      <c r="A28" s="6" t="str">
        <f>IF(LEN(C28)&gt;0,INDEX(コアインボイス!C:C,MATCH('JP PINT 1.0'!S28,コアインボイス!AH:AH,0),1),"")</f>
        <v>NC48-01</v>
      </c>
      <c r="B28" s="6">
        <v>1160</v>
      </c>
      <c r="C28" s="6" t="s">
        <v>1426</v>
      </c>
      <c r="D28" s="4" t="s">
        <v>16</v>
      </c>
      <c r="E28" s="20">
        <v>1</v>
      </c>
      <c r="F28" s="28" t="s">
        <v>1427</v>
      </c>
      <c r="G28" s="28" t="s">
        <v>1688</v>
      </c>
      <c r="H28" s="4" t="s">
        <v>1663</v>
      </c>
      <c r="I28" s="6" t="s">
        <v>1428</v>
      </c>
      <c r="J28" s="6" t="s">
        <v>1689</v>
      </c>
      <c r="N28" s="4">
        <v>1260</v>
      </c>
      <c r="O28" s="6" t="s">
        <v>1594</v>
      </c>
      <c r="P28" s="6" t="s">
        <v>1595</v>
      </c>
      <c r="Q28" s="6" t="s">
        <v>1690</v>
      </c>
      <c r="S28" s="6" t="s">
        <v>4004</v>
      </c>
      <c r="T28" s="4" t="s">
        <v>21</v>
      </c>
      <c r="U28" s="4" t="s">
        <v>21</v>
      </c>
      <c r="V28" s="6" t="str">
        <f>IF(ISERROR(MATCH('JP PINT 1.0'!C28,#REF!,0)),"",INDEX(#REF!,MATCH('JP PINT 1.0'!C28,#REF!,0),1))</f>
        <v/>
      </c>
    </row>
    <row r="29" spans="1:22" ht="15.95" customHeight="1">
      <c r="A29" s="6" t="str">
        <f>IF(LEN(C29)&gt;0,INDEX(コアインボイス!C:C,MATCH('JP PINT 1.0'!S29,コアインボイス!AH:AH,0),1),"")</f>
        <v/>
      </c>
      <c r="N29" s="4">
        <v>1270</v>
      </c>
      <c r="O29" s="6" t="s">
        <v>2883</v>
      </c>
      <c r="P29" s="6" t="s">
        <v>2539</v>
      </c>
      <c r="Q29" s="6" t="s">
        <v>2884</v>
      </c>
      <c r="S29" s="6" t="s">
        <v>5006</v>
      </c>
      <c r="T29" s="4" t="s">
        <v>16</v>
      </c>
      <c r="U29" s="4" t="s">
        <v>65</v>
      </c>
      <c r="V29" s="6" t="str">
        <f>IF(ISERROR(MATCH('JP PINT 1.0'!C29,#REF!,0)),"",INDEX(#REF!,MATCH('JP PINT 1.0'!C29,#REF!,0),1))</f>
        <v/>
      </c>
    </row>
    <row r="30" spans="1:22" ht="15.95" customHeight="1">
      <c r="A30" s="6" t="str">
        <f>IF(LEN(C30)&gt;0,INDEX(コアインボイス!C:C,MATCH('JP PINT 1.0'!S30,コアインボイス!AH:AH,0),1),"")</f>
        <v>NC39-09</v>
      </c>
      <c r="B30" s="6">
        <v>1150</v>
      </c>
      <c r="C30" s="6" t="s">
        <v>3371</v>
      </c>
      <c r="D30" s="4" t="s">
        <v>16</v>
      </c>
      <c r="E30" s="20">
        <v>1</v>
      </c>
      <c r="F30" s="28" t="s">
        <v>1683</v>
      </c>
      <c r="G30" s="28" t="s">
        <v>1684</v>
      </c>
      <c r="H30" s="4" t="s">
        <v>1663</v>
      </c>
      <c r="I30" s="6" t="s">
        <v>1685</v>
      </c>
      <c r="J30" s="6" t="s">
        <v>1686</v>
      </c>
      <c r="N30" s="4">
        <v>1280</v>
      </c>
      <c r="O30" s="6" t="s">
        <v>1594</v>
      </c>
      <c r="P30" s="6" t="s">
        <v>1595</v>
      </c>
      <c r="Q30" s="6" t="s">
        <v>1687</v>
      </c>
      <c r="S30" s="6" t="s">
        <v>4925</v>
      </c>
      <c r="T30" s="4" t="s">
        <v>21</v>
      </c>
      <c r="U30" s="4" t="s">
        <v>21</v>
      </c>
      <c r="V30" s="6" t="str">
        <f>IF(ISERROR(MATCH('JP PINT 1.0'!C30,#REF!,0)),"",INDEX(#REF!,MATCH('JP PINT 1.0'!C30,#REF!,0),1))</f>
        <v/>
      </c>
    </row>
    <row r="31" spans="1:22" ht="15.95" customHeight="1">
      <c r="A31" s="6" t="str">
        <f>IF(LEN(C31)&gt;0,INDEX(コアインボイス!C:C,MATCH('JP PINT 1.0'!S31,コアインボイス!AH:AH,0),1),"")</f>
        <v/>
      </c>
      <c r="N31" s="4">
        <v>1290</v>
      </c>
      <c r="O31" s="6" t="s">
        <v>2885</v>
      </c>
      <c r="P31" s="6" t="s">
        <v>2539</v>
      </c>
      <c r="Q31" s="6" t="s">
        <v>2886</v>
      </c>
      <c r="S31" s="6" t="s">
        <v>5007</v>
      </c>
      <c r="T31" s="4" t="s">
        <v>16</v>
      </c>
      <c r="U31" s="4" t="s">
        <v>65</v>
      </c>
      <c r="V31" s="6" t="str">
        <f>IF(ISERROR(MATCH('JP PINT 1.0'!C31,#REF!,0)),"",INDEX(#REF!,MATCH('JP PINT 1.0'!C31,#REF!,0),1))</f>
        <v/>
      </c>
    </row>
    <row r="32" spans="1:22" ht="15.95" customHeight="1">
      <c r="A32" s="6" t="str">
        <f>IF(LEN(C32)&gt;0,INDEX(コアインボイス!C:C,MATCH('JP PINT 1.0'!S32,コアインボイス!AH:AH,0),1),"")</f>
        <v>NC39-08</v>
      </c>
      <c r="B32" s="6">
        <v>1170</v>
      </c>
      <c r="C32" s="6" t="s">
        <v>3374</v>
      </c>
      <c r="D32" s="4" t="s">
        <v>16</v>
      </c>
      <c r="E32" s="20">
        <v>1</v>
      </c>
      <c r="F32" s="28" t="s">
        <v>1691</v>
      </c>
      <c r="G32" s="28" t="s">
        <v>1692</v>
      </c>
      <c r="H32" s="4" t="s">
        <v>1663</v>
      </c>
      <c r="I32" s="6" t="s">
        <v>1693</v>
      </c>
      <c r="J32" s="6" t="s">
        <v>1694</v>
      </c>
      <c r="N32" s="4">
        <v>1300</v>
      </c>
      <c r="O32" s="6" t="s">
        <v>1594</v>
      </c>
      <c r="P32" s="6" t="s">
        <v>1595</v>
      </c>
      <c r="Q32" s="6" t="s">
        <v>1695</v>
      </c>
      <c r="S32" s="6" t="s">
        <v>4926</v>
      </c>
      <c r="T32" s="4" t="s">
        <v>21</v>
      </c>
      <c r="U32" s="4" t="s">
        <v>21</v>
      </c>
      <c r="V32" s="6" t="str">
        <f>IF(ISERROR(MATCH('JP PINT 1.0'!C32,#REF!,0)),"",INDEX(#REF!,MATCH('JP PINT 1.0'!C32,#REF!,0),1))</f>
        <v/>
      </c>
    </row>
    <row r="33" spans="1:22" ht="15.95" customHeight="1">
      <c r="A33" s="6" t="str">
        <f>IF(LEN(C33)&gt;0,INDEX(コアインボイス!C:C,MATCH('JP PINT 1.0'!S33,コアインボイス!AH:AH,0),1),"")</f>
        <v/>
      </c>
      <c r="N33" s="4">
        <v>1310</v>
      </c>
      <c r="O33" s="6" t="s">
        <v>2887</v>
      </c>
      <c r="P33" s="6" t="s">
        <v>2539</v>
      </c>
      <c r="Q33" s="6" t="s">
        <v>2888</v>
      </c>
      <c r="S33" s="6" t="s">
        <v>5008</v>
      </c>
      <c r="T33" s="4" t="s">
        <v>16</v>
      </c>
      <c r="U33" s="4" t="s">
        <v>65</v>
      </c>
      <c r="V33" s="6" t="str">
        <f>IF(ISERROR(MATCH('JP PINT 1.0'!C33,#REF!,0)),"",INDEX(#REF!,MATCH('JP PINT 1.0'!C33,#REF!,0),1))</f>
        <v/>
      </c>
    </row>
    <row r="34" spans="1:22" ht="15.95" customHeight="1">
      <c r="A34" s="6" t="str">
        <f>IF(LEN(C34)&gt;0,INDEX(コアインボイス!C:C,MATCH('JP PINT 1.0'!S34,コアインボイス!AH:AH,0),1),"")</f>
        <v>NC44-01</v>
      </c>
      <c r="B34" s="6">
        <v>1120</v>
      </c>
      <c r="C34" s="6" t="s">
        <v>1398</v>
      </c>
      <c r="D34" s="4" t="s">
        <v>16</v>
      </c>
      <c r="E34" s="20">
        <v>1</v>
      </c>
      <c r="F34" s="28" t="s">
        <v>1399</v>
      </c>
      <c r="G34" s="28" t="s">
        <v>1666</v>
      </c>
      <c r="H34" s="4" t="s">
        <v>1663</v>
      </c>
      <c r="I34" s="6" t="s">
        <v>1400</v>
      </c>
      <c r="J34" s="6" t="s">
        <v>1667</v>
      </c>
      <c r="N34" s="4">
        <v>1320</v>
      </c>
      <c r="O34" s="6" t="s">
        <v>1594</v>
      </c>
      <c r="P34" s="6" t="s">
        <v>1595</v>
      </c>
      <c r="Q34" s="6" t="s">
        <v>1668</v>
      </c>
      <c r="S34" s="46" t="s">
        <v>4003</v>
      </c>
      <c r="T34" s="4" t="s">
        <v>21</v>
      </c>
      <c r="U34" s="4" t="s">
        <v>21</v>
      </c>
      <c r="V34" s="6" t="str">
        <f>IF(ISERROR(MATCH('JP PINT 1.0'!C34,#REF!,0)),"",INDEX(#REF!,MATCH('JP PINT 1.0'!C34,#REF!,0),1))</f>
        <v/>
      </c>
    </row>
    <row r="35" spans="1:22" ht="15.95" customHeight="1">
      <c r="A35" s="6" t="str">
        <f>IF(LEN(C35)&gt;0,INDEX(コアインボイス!C:C,MATCH('JP PINT 1.0'!S35,コアインボイス!AH:AH,0),1),"")</f>
        <v/>
      </c>
      <c r="N35" s="4">
        <v>1330</v>
      </c>
      <c r="O35" s="6" t="s">
        <v>2538</v>
      </c>
      <c r="P35" s="6" t="s">
        <v>2539</v>
      </c>
      <c r="Q35" s="6" t="s">
        <v>2540</v>
      </c>
      <c r="R35" s="6" t="s">
        <v>2889</v>
      </c>
      <c r="S35" s="6" t="s">
        <v>5009</v>
      </c>
      <c r="T35" s="4" t="s">
        <v>65</v>
      </c>
      <c r="U35" s="4" t="s">
        <v>65</v>
      </c>
      <c r="V35" s="6" t="str">
        <f>IF(ISERROR(MATCH('JP PINT 1.0'!C35,#REF!,0)),"",INDEX(#REF!,MATCH('JP PINT 1.0'!C35,#REF!,0),1))</f>
        <v/>
      </c>
    </row>
    <row r="36" spans="1:22" ht="15.95" customHeight="1">
      <c r="A36" s="6" t="str">
        <f>IF(LEN(C36)&gt;0,INDEX(コアインボイス!C:C,MATCH('JP PINT 1.0'!S36,コアインボイス!AH:AH,0),1),"")</f>
        <v>NC45-01</v>
      </c>
      <c r="B36" s="6">
        <v>1180</v>
      </c>
      <c r="C36" s="6" t="s">
        <v>3378</v>
      </c>
      <c r="D36" s="4" t="s">
        <v>16</v>
      </c>
      <c r="E36" s="20">
        <v>1</v>
      </c>
      <c r="F36" s="28" t="s">
        <v>1696</v>
      </c>
      <c r="G36" s="28" t="s">
        <v>1697</v>
      </c>
      <c r="H36" s="4" t="s">
        <v>1590</v>
      </c>
      <c r="I36" s="6" t="s">
        <v>1698</v>
      </c>
      <c r="J36" s="6" t="s">
        <v>1699</v>
      </c>
      <c r="N36" s="4">
        <v>1340</v>
      </c>
      <c r="O36" s="6" t="s">
        <v>1594</v>
      </c>
      <c r="P36" s="6" t="s">
        <v>1595</v>
      </c>
      <c r="Q36" s="6" t="s">
        <v>1700</v>
      </c>
      <c r="S36" s="6" t="s">
        <v>4927</v>
      </c>
      <c r="T36" s="4" t="s">
        <v>21</v>
      </c>
      <c r="U36" s="4" t="s">
        <v>21</v>
      </c>
      <c r="V36" s="6" t="str">
        <f>IF(ISERROR(MATCH('JP PINT 1.0'!C36,#REF!,0)),"",INDEX(#REF!,MATCH('JP PINT 1.0'!C36,#REF!,0),1))</f>
        <v/>
      </c>
    </row>
    <row r="37" spans="1:22" ht="15.95" customHeight="1">
      <c r="A37" s="6" t="str">
        <f>IF(LEN(C37)&gt;0,INDEX(コアインボイス!C:C,MATCH('JP PINT 1.0'!S37,コアインボイス!AH:AH,0),1),"")</f>
        <v>NC45-02</v>
      </c>
      <c r="B37" s="6">
        <v>1190</v>
      </c>
      <c r="C37" s="6" t="s">
        <v>3817</v>
      </c>
      <c r="D37" s="4" t="s">
        <v>16</v>
      </c>
      <c r="E37" s="20">
        <v>1</v>
      </c>
      <c r="F37" s="28" t="s">
        <v>1701</v>
      </c>
      <c r="G37" s="28" t="s">
        <v>1702</v>
      </c>
      <c r="H37" s="4" t="s">
        <v>1614</v>
      </c>
      <c r="I37" s="6" t="s">
        <v>1703</v>
      </c>
      <c r="J37" s="6" t="s">
        <v>1704</v>
      </c>
      <c r="N37" s="4">
        <v>1350</v>
      </c>
      <c r="O37" s="6" t="s">
        <v>1705</v>
      </c>
      <c r="P37" s="6" t="s">
        <v>1706</v>
      </c>
      <c r="Q37" s="6" t="s">
        <v>1707</v>
      </c>
      <c r="S37" s="6" t="s">
        <v>4928</v>
      </c>
      <c r="T37" s="4" t="s">
        <v>16</v>
      </c>
      <c r="U37" s="4" t="s">
        <v>16</v>
      </c>
      <c r="V37" s="6" t="str">
        <f>IF(ISERROR(MATCH('JP PINT 1.0'!C37,#REF!,0)),"",INDEX(#REF!,MATCH('JP PINT 1.0'!C37,#REF!,0),1))</f>
        <v/>
      </c>
    </row>
    <row r="38" spans="1:22" s="10" customFormat="1" ht="16.5" customHeight="1">
      <c r="A38" s="6" t="str">
        <f>IF(LEN(C38)&gt;0,INDEX(コアインボイス!C:C,MATCH('JP PINT 1.0'!S38,コアインボイス!AH:AH,0),1),"")</f>
        <v>NC39-NC46</v>
      </c>
      <c r="B38" s="6">
        <v>2870</v>
      </c>
      <c r="C38" s="6" t="s">
        <v>1114</v>
      </c>
      <c r="D38" s="4" t="s">
        <v>65</v>
      </c>
      <c r="E38" s="20">
        <v>1</v>
      </c>
      <c r="F38" s="28" t="s">
        <v>1115</v>
      </c>
      <c r="G38" s="28" t="s">
        <v>2534</v>
      </c>
      <c r="H38" s="4"/>
      <c r="I38" s="6" t="s">
        <v>1116</v>
      </c>
      <c r="J38" s="6" t="s">
        <v>2535</v>
      </c>
      <c r="K38" s="9" t="s">
        <v>2536</v>
      </c>
      <c r="L38" s="9" t="s">
        <v>2537</v>
      </c>
      <c r="M38" s="6"/>
      <c r="N38" s="4">
        <v>1360</v>
      </c>
      <c r="O38" s="6" t="s">
        <v>2538</v>
      </c>
      <c r="P38" s="6" t="s">
        <v>2539</v>
      </c>
      <c r="Q38" s="6" t="s">
        <v>2540</v>
      </c>
      <c r="R38" s="6" t="s">
        <v>2541</v>
      </c>
      <c r="S38" s="6" t="s">
        <v>3908</v>
      </c>
      <c r="T38" s="4" t="s">
        <v>65</v>
      </c>
      <c r="U38" s="4" t="s">
        <v>65</v>
      </c>
      <c r="V38" s="6" t="str">
        <f>IF(ISERROR(MATCH('JP PINT 1.0'!C38,#REF!,0)),"",INDEX(#REF!,MATCH('JP PINT 1.0'!C38,#REF!,0),1))</f>
        <v/>
      </c>
    </row>
    <row r="39" spans="1:22" s="10" customFormat="1" ht="16.5" customHeight="1">
      <c r="A39" s="6" t="str">
        <f>IF(LEN(C39)&gt;0,INDEX(コアインボイス!C:C,MATCH('JP PINT 1.0'!S39,コアインボイス!AH:AH,0),1),"")</f>
        <v>NC46-01</v>
      </c>
      <c r="B39" s="6">
        <v>2880</v>
      </c>
      <c r="C39" s="6" t="s">
        <v>1118</v>
      </c>
      <c r="D39" s="4" t="s">
        <v>21</v>
      </c>
      <c r="E39" s="20">
        <v>2</v>
      </c>
      <c r="F39" s="29" t="s">
        <v>2542</v>
      </c>
      <c r="G39" s="29" t="s">
        <v>2543</v>
      </c>
      <c r="H39" s="4" t="s">
        <v>1663</v>
      </c>
      <c r="I39" s="6" t="s">
        <v>1119</v>
      </c>
      <c r="J39" s="6" t="s">
        <v>2544</v>
      </c>
      <c r="K39" s="6"/>
      <c r="L39" s="6"/>
      <c r="M39" s="6"/>
      <c r="N39" s="4">
        <v>1370</v>
      </c>
      <c r="O39" s="6" t="s">
        <v>1594</v>
      </c>
      <c r="P39" s="6" t="s">
        <v>1595</v>
      </c>
      <c r="Q39" s="6" t="s">
        <v>1700</v>
      </c>
      <c r="R39" s="6"/>
      <c r="S39" s="6" t="s">
        <v>3909</v>
      </c>
      <c r="T39" s="4" t="s">
        <v>21</v>
      </c>
      <c r="U39" s="4" t="s">
        <v>21</v>
      </c>
      <c r="V39" s="6" t="str">
        <f>IF(ISERROR(MATCH('JP PINT 1.0'!C39,#REF!,0)),"",INDEX(#REF!,MATCH('JP PINT 1.0'!C39,#REF!,0),1))</f>
        <v/>
      </c>
    </row>
    <row r="40" spans="1:22" ht="15.95" customHeight="1">
      <c r="A40" s="6" t="str">
        <f>IF(LEN(C40)&gt;0,INDEX(コアインボイス!C:C,MATCH('JP PINT 1.0'!S40,コアインボイス!AH:AH,0),1),"")</f>
        <v>NC46-07</v>
      </c>
      <c r="B40" s="6">
        <v>2890</v>
      </c>
      <c r="C40" s="6" t="s">
        <v>1125</v>
      </c>
      <c r="D40" s="4" t="s">
        <v>16</v>
      </c>
      <c r="E40" s="20">
        <v>2</v>
      </c>
      <c r="F40" s="29" t="s">
        <v>2545</v>
      </c>
      <c r="G40" s="29" t="s">
        <v>2546</v>
      </c>
      <c r="H40" s="4" t="s">
        <v>1653</v>
      </c>
      <c r="I40" s="6" t="s">
        <v>1126</v>
      </c>
      <c r="J40" s="6" t="s">
        <v>2547</v>
      </c>
      <c r="N40" s="4">
        <v>1380</v>
      </c>
      <c r="O40" s="6" t="s">
        <v>2548</v>
      </c>
      <c r="P40" s="6" t="s">
        <v>1660</v>
      </c>
      <c r="Q40" s="6" t="s">
        <v>2549</v>
      </c>
      <c r="S40" s="6" t="s">
        <v>3910</v>
      </c>
      <c r="T40" s="4" t="s">
        <v>16</v>
      </c>
      <c r="U40" s="4" t="s">
        <v>65</v>
      </c>
      <c r="V40" s="6" t="str">
        <f>IF(ISERROR(MATCH('JP PINT 1.0'!C40,#REF!,0)),"",INDEX(#REF!,MATCH('JP PINT 1.0'!C40,#REF!,0),1))</f>
        <v/>
      </c>
    </row>
    <row r="41" spans="1:22" ht="15.95" customHeight="1">
      <c r="A41" s="6" t="str">
        <f>IF(LEN(C41)&gt;0,INDEX(コアインボイス!C:C,MATCH('JP PINT 1.0'!S41,コアインボイス!AH:AH,0),1),"")</f>
        <v/>
      </c>
      <c r="N41" s="4">
        <v>1390</v>
      </c>
      <c r="O41" s="6" t="s">
        <v>2890</v>
      </c>
      <c r="P41" s="6" t="s">
        <v>2891</v>
      </c>
      <c r="Q41" s="6" t="s">
        <v>2892</v>
      </c>
      <c r="S41" s="6" t="s">
        <v>5010</v>
      </c>
      <c r="T41" s="4" t="s">
        <v>16</v>
      </c>
      <c r="U41" s="4" t="s">
        <v>16</v>
      </c>
      <c r="V41" s="6" t="str">
        <f>IF(ISERROR(MATCH('JP PINT 1.0'!C41,#REF!,0)),"",INDEX(#REF!,MATCH('JP PINT 1.0'!C41,#REF!,0),1))</f>
        <v/>
      </c>
    </row>
    <row r="42" spans="1:22" ht="15.95" customHeight="1">
      <c r="A42" s="6" t="str">
        <f>IF(LEN(C42)&gt;0,INDEX(コアインボイス!C:C,MATCH('JP PINT 1.0'!S42,コアインボイス!AH:AH,0),1),"")</f>
        <v>NC46-09</v>
      </c>
      <c r="B42" s="6">
        <v>2900</v>
      </c>
      <c r="C42" s="6" t="s">
        <v>1129</v>
      </c>
      <c r="D42" s="4" t="s">
        <v>16</v>
      </c>
      <c r="E42" s="20">
        <v>2</v>
      </c>
      <c r="F42" s="29" t="s">
        <v>2550</v>
      </c>
      <c r="G42" s="29" t="s">
        <v>2534</v>
      </c>
      <c r="H42" s="4" t="s">
        <v>2551</v>
      </c>
      <c r="I42" s="6" t="s">
        <v>1130</v>
      </c>
      <c r="J42" s="6" t="s">
        <v>2552</v>
      </c>
      <c r="K42" s="9" t="s">
        <v>2553</v>
      </c>
      <c r="L42" s="9" t="s">
        <v>2554</v>
      </c>
      <c r="N42" s="4">
        <v>1400</v>
      </c>
      <c r="O42" s="6" t="s">
        <v>2555</v>
      </c>
      <c r="P42" s="6" t="s">
        <v>2556</v>
      </c>
      <c r="Q42" s="6" t="s">
        <v>2557</v>
      </c>
      <c r="S42" s="6" t="s">
        <v>3911</v>
      </c>
      <c r="T42" s="4" t="s">
        <v>16</v>
      </c>
      <c r="U42" s="4" t="s">
        <v>16</v>
      </c>
      <c r="V42" s="6" t="str">
        <f>IF(ISERROR(MATCH('JP PINT 1.0'!C42,#REF!,0)),"",INDEX(#REF!,MATCH('JP PINT 1.0'!C42,#REF!,0),1))</f>
        <v/>
      </c>
    </row>
    <row r="43" spans="1:22" ht="15.95" customHeight="1">
      <c r="A43" s="6" t="str">
        <f>IF(LEN(C43)&gt;0,INDEX(コアインボイス!C:C,MATCH('JP PINT 1.0'!S43,コアインボイス!AH:AH,0),1),"")</f>
        <v>NC46-10</v>
      </c>
      <c r="B43" s="6">
        <v>2910</v>
      </c>
      <c r="C43" s="6" t="s">
        <v>3843</v>
      </c>
      <c r="D43" s="4" t="s">
        <v>21</v>
      </c>
      <c r="E43" s="20">
        <v>3</v>
      </c>
      <c r="F43" s="33" t="s">
        <v>2558</v>
      </c>
      <c r="G43" s="33" t="s">
        <v>2559</v>
      </c>
      <c r="H43" s="4" t="s">
        <v>1614</v>
      </c>
      <c r="I43" s="9" t="s">
        <v>2560</v>
      </c>
      <c r="J43" s="9" t="s">
        <v>2561</v>
      </c>
      <c r="N43" s="4">
        <v>1410</v>
      </c>
      <c r="O43" s="6" t="s">
        <v>2562</v>
      </c>
      <c r="P43" s="6" t="s">
        <v>1706</v>
      </c>
      <c r="Q43" s="6" t="s">
        <v>2563</v>
      </c>
      <c r="S43" s="6" t="s">
        <v>3914</v>
      </c>
      <c r="T43" s="4" t="s">
        <v>21</v>
      </c>
      <c r="U43" s="4" t="s">
        <v>21</v>
      </c>
      <c r="V43" s="6" t="str">
        <f>IF(ISERROR(MATCH('JP PINT 1.0'!C43,#REF!,0)),"",INDEX(#REF!,MATCH('JP PINT 1.0'!C43,#REF!,0),1))</f>
        <v/>
      </c>
    </row>
    <row r="44" spans="1:22" ht="15.95" customHeight="1">
      <c r="A44" s="6" t="str">
        <f>IF(LEN(C44)&gt;0,INDEX(コアインボイス!C:C,MATCH('JP PINT 1.0'!S44,コアインボイス!AH:AH,0),1),"")</f>
        <v>NC46-11</v>
      </c>
      <c r="B44" s="6">
        <v>2920</v>
      </c>
      <c r="C44" s="6" t="s">
        <v>3844</v>
      </c>
      <c r="D44" s="4" t="s">
        <v>21</v>
      </c>
      <c r="E44" s="20">
        <v>3</v>
      </c>
      <c r="F44" s="33" t="s">
        <v>2564</v>
      </c>
      <c r="G44" s="33" t="s">
        <v>2565</v>
      </c>
      <c r="H44" s="4" t="s">
        <v>1653</v>
      </c>
      <c r="I44" s="6" t="s">
        <v>2566</v>
      </c>
      <c r="J44" s="6" t="s">
        <v>2566</v>
      </c>
      <c r="N44" s="4">
        <v>1420</v>
      </c>
      <c r="O44" s="6" t="s">
        <v>2567</v>
      </c>
      <c r="P44" s="6" t="s">
        <v>2211</v>
      </c>
      <c r="Q44" s="6" t="s">
        <v>2568</v>
      </c>
      <c r="S44" s="6" t="s">
        <v>3912</v>
      </c>
      <c r="T44" s="4" t="s">
        <v>21</v>
      </c>
      <c r="U44" s="4" t="s">
        <v>16</v>
      </c>
      <c r="V44" s="6" t="str">
        <f>IF(ISERROR(MATCH('JP PINT 1.0'!C44,#REF!,0)),"",INDEX(#REF!,MATCH('JP PINT 1.0'!C44,#REF!,0),1))</f>
        <v/>
      </c>
    </row>
    <row r="45" spans="1:22" ht="15.95" customHeight="1">
      <c r="A45" s="6" t="str">
        <f>IF(LEN(C45)&gt;0,INDEX(コアインボイス!C:C,MATCH('JP PINT 1.0'!S45,コアインボイス!AH:AH,0),1),"")</f>
        <v/>
      </c>
      <c r="N45" s="4">
        <v>1430</v>
      </c>
      <c r="O45" s="6" t="s">
        <v>2893</v>
      </c>
      <c r="P45" s="6" t="s">
        <v>2894</v>
      </c>
      <c r="Q45" s="6" t="s">
        <v>2895</v>
      </c>
      <c r="S45" s="6" t="s">
        <v>5011</v>
      </c>
      <c r="T45" s="4" t="s">
        <v>16</v>
      </c>
      <c r="U45" s="4" t="s">
        <v>16</v>
      </c>
      <c r="V45" s="6" t="str">
        <f>IF(ISERROR(MATCH('JP PINT 1.0'!C45,#REF!,0)),"",INDEX(#REF!,MATCH('JP PINT 1.0'!C45,#REF!,0),1))</f>
        <v/>
      </c>
    </row>
    <row r="46" spans="1:22" ht="15.95" customHeight="1">
      <c r="A46" s="6" t="str">
        <f>IF(LEN(C46)&gt;0,INDEX(コアインボイス!C:C,MATCH('JP PINT 1.0'!S46,コアインボイス!AH:AH,0),1),"")</f>
        <v>NC46-08</v>
      </c>
      <c r="B46" s="6">
        <v>2930</v>
      </c>
      <c r="C46" s="6" t="s">
        <v>1136</v>
      </c>
      <c r="D46" s="4" t="s">
        <v>16</v>
      </c>
      <c r="E46" s="20">
        <v>2</v>
      </c>
      <c r="F46" s="29" t="s">
        <v>2569</v>
      </c>
      <c r="G46" s="29" t="s">
        <v>2570</v>
      </c>
      <c r="H46" s="4" t="s">
        <v>1653</v>
      </c>
      <c r="I46" s="6" t="s">
        <v>1137</v>
      </c>
      <c r="J46" s="6" t="s">
        <v>2571</v>
      </c>
      <c r="L46" s="6" t="s">
        <v>2572</v>
      </c>
      <c r="N46" s="4">
        <v>1440</v>
      </c>
      <c r="O46" s="6" t="s">
        <v>2573</v>
      </c>
      <c r="P46" s="6" t="s">
        <v>1595</v>
      </c>
      <c r="Q46" s="6" t="s">
        <v>2574</v>
      </c>
      <c r="S46" s="6" t="s">
        <v>3913</v>
      </c>
      <c r="T46" s="4" t="s">
        <v>21</v>
      </c>
      <c r="U46" s="4" t="s">
        <v>16</v>
      </c>
      <c r="V46" s="6" t="str">
        <f>IF(ISERROR(MATCH('JP PINT 1.0'!C46,#REF!,0)),"",INDEX(#REF!,MATCH('JP PINT 1.0'!C46,#REF!,0),1))</f>
        <v/>
      </c>
    </row>
    <row r="47" spans="1:22" ht="15.95" customHeight="1">
      <c r="A47" s="6" t="str">
        <f>IF(LEN(C47)&gt;0,INDEX(コアインボイス!C:C,MATCH('JP PINT 1.0'!S47,コアインボイス!AH:AH,0),1),"")</f>
        <v/>
      </c>
      <c r="N47" s="4">
        <v>1450</v>
      </c>
      <c r="O47" s="6" t="s">
        <v>2896</v>
      </c>
      <c r="P47" s="6" t="s">
        <v>2897</v>
      </c>
      <c r="Q47" s="6" t="s">
        <v>2898</v>
      </c>
      <c r="S47" s="6" t="s">
        <v>5012</v>
      </c>
      <c r="T47" s="4" t="s">
        <v>16</v>
      </c>
      <c r="U47" s="4" t="s">
        <v>65</v>
      </c>
      <c r="V47" s="6" t="str">
        <f>IF(ISERROR(MATCH('JP PINT 1.0'!C47,#REF!,0)),"",INDEX(#REF!,MATCH('JP PINT 1.0'!C47,#REF!,0),1))</f>
        <v/>
      </c>
    </row>
    <row r="48" spans="1:22" ht="15.95" customHeight="1">
      <c r="A48" s="6" t="str">
        <f>IF(LEN(C48)&gt;0,INDEX(コアインボイス!C:C,MATCH('JP PINT 1.0'!S48,コアインボイス!AH:AH,0),1),"")</f>
        <v>NC00-27</v>
      </c>
      <c r="B48" s="6">
        <v>1110</v>
      </c>
      <c r="C48" s="6" t="s">
        <v>1225</v>
      </c>
      <c r="D48" s="4" t="s">
        <v>16</v>
      </c>
      <c r="E48" s="20">
        <v>1</v>
      </c>
      <c r="F48" s="28" t="s">
        <v>1226</v>
      </c>
      <c r="G48" s="28" t="s">
        <v>1662</v>
      </c>
      <c r="H48" s="4" t="s">
        <v>1663</v>
      </c>
      <c r="I48" s="6" t="s">
        <v>1227</v>
      </c>
      <c r="J48" s="6" t="s">
        <v>548</v>
      </c>
      <c r="L48" s="6" t="s">
        <v>1664</v>
      </c>
      <c r="N48" s="4">
        <v>1460</v>
      </c>
      <c r="O48" s="6" t="s">
        <v>1594</v>
      </c>
      <c r="P48" s="6" t="s">
        <v>1595</v>
      </c>
      <c r="Q48" s="6" t="s">
        <v>1665</v>
      </c>
      <c r="S48" s="6" t="s">
        <v>3948</v>
      </c>
      <c r="T48" s="4" t="s">
        <v>21</v>
      </c>
      <c r="U48" s="4" t="s">
        <v>21</v>
      </c>
      <c r="V48" s="6" t="str">
        <f>IF(ISERROR(MATCH('JP PINT 1.0'!C48,#REF!,0)),"",INDEX(#REF!,MATCH('JP PINT 1.0'!C48,#REF!,0),1))</f>
        <v/>
      </c>
    </row>
    <row r="49" spans="1:22" ht="15.95" customHeight="1">
      <c r="A49" s="6" t="str">
        <f>IF(LEN(C49)&gt;0,INDEX(コアインボイス!C:C,MATCH('JP PINT 1.0'!S49,コアインボイス!AH:AH,0),1),"")</f>
        <v>NC00-NC09</v>
      </c>
      <c r="B49" s="6">
        <v>1330</v>
      </c>
      <c r="C49" s="6" t="s">
        <v>1141</v>
      </c>
      <c r="D49" s="4" t="s">
        <v>21</v>
      </c>
      <c r="E49" s="20">
        <v>1</v>
      </c>
      <c r="F49" s="28" t="s">
        <v>1142</v>
      </c>
      <c r="G49" s="28" t="s">
        <v>1781</v>
      </c>
      <c r="I49" s="6" t="s">
        <v>1143</v>
      </c>
      <c r="J49" s="6" t="s">
        <v>1782</v>
      </c>
      <c r="N49" s="4">
        <v>1470</v>
      </c>
      <c r="O49" s="6" t="s">
        <v>1783</v>
      </c>
      <c r="P49" s="6" t="s">
        <v>1784</v>
      </c>
      <c r="Q49" s="6" t="s">
        <v>1785</v>
      </c>
      <c r="S49" s="6" t="s">
        <v>3915</v>
      </c>
      <c r="T49" s="4" t="s">
        <v>21</v>
      </c>
      <c r="U49" s="4" t="s">
        <v>21</v>
      </c>
      <c r="V49" s="6" t="str">
        <f>IF(ISERROR(MATCH('JP PINT 1.0'!C49,#REF!,0)),"",INDEX(#REF!,MATCH('JP PINT 1.0'!C49,#REF!,0),1))</f>
        <v/>
      </c>
    </row>
    <row r="50" spans="1:22" ht="15.95" customHeight="1">
      <c r="A50" s="6" t="str">
        <f>IF(LEN(C50)&gt;0,INDEX(コアインボイス!C:C,MATCH('JP PINT 1.0'!S50,コアインボイス!AH:AH,0),1),"")</f>
        <v/>
      </c>
      <c r="N50" s="4">
        <v>1480</v>
      </c>
      <c r="O50" s="6" t="s">
        <v>2899</v>
      </c>
      <c r="P50" s="6" t="s">
        <v>2038</v>
      </c>
      <c r="Q50" s="6" t="s">
        <v>2900</v>
      </c>
      <c r="S50" s="6" t="s">
        <v>5013</v>
      </c>
      <c r="T50" s="4" t="s">
        <v>21</v>
      </c>
      <c r="U50" s="4" t="s">
        <v>16</v>
      </c>
      <c r="V50" s="6" t="str">
        <f>IF(ISERROR(MATCH('JP PINT 1.0'!C50,#REF!,0)),"",INDEX(#REF!,MATCH('JP PINT 1.0'!C50,#REF!,0),1))</f>
        <v/>
      </c>
    </row>
    <row r="51" spans="1:22" ht="15.95" customHeight="1">
      <c r="A51" s="6" t="str">
        <f>IF(LEN(C51)&gt;0,INDEX(コアインボイス!C:C,MATCH('JP PINT 1.0'!S51,コアインボイス!AH:AH,0),1),"")</f>
        <v>NC09-11</v>
      </c>
      <c r="B51" s="6">
        <v>1430</v>
      </c>
      <c r="C51" s="6" t="s">
        <v>3437</v>
      </c>
      <c r="D51" s="4" t="s">
        <v>21</v>
      </c>
      <c r="E51" s="20">
        <v>2</v>
      </c>
      <c r="F51" s="29" t="s">
        <v>1838</v>
      </c>
      <c r="G51" s="29" t="s">
        <v>1839</v>
      </c>
      <c r="H51" s="4" t="s">
        <v>1590</v>
      </c>
      <c r="I51" s="6" t="s">
        <v>1840</v>
      </c>
      <c r="J51" s="6" t="s">
        <v>1841</v>
      </c>
      <c r="K51" s="9" t="s">
        <v>1830</v>
      </c>
      <c r="L51" s="9" t="s">
        <v>1842</v>
      </c>
      <c r="M51" s="13">
        <v>1234567890123</v>
      </c>
      <c r="N51" s="4">
        <v>1490</v>
      </c>
      <c r="O51" s="6" t="s">
        <v>1843</v>
      </c>
      <c r="P51" s="6" t="s">
        <v>1595</v>
      </c>
      <c r="Q51" s="6" t="s">
        <v>1844</v>
      </c>
      <c r="S51" s="6" t="s">
        <v>3920</v>
      </c>
      <c r="T51" s="4" t="s">
        <v>21</v>
      </c>
      <c r="U51" s="4" t="s">
        <v>16</v>
      </c>
      <c r="V51" s="6" t="str">
        <f>IF(ISERROR(MATCH('JP PINT 1.0'!C51,#REF!,0)),"",INDEX(#REF!,MATCH('JP PINT 1.0'!C51,#REF!,0),1))</f>
        <v/>
      </c>
    </row>
    <row r="52" spans="1:22" ht="15.95" customHeight="1">
      <c r="A52" s="6" t="str">
        <f>IF(LEN(C52)&gt;0,INDEX(コアインボイス!C:C,MATCH('JP PINT 1.0'!S52,コアインボイス!AH:AH,0),1),"")</f>
        <v>NC09-12</v>
      </c>
      <c r="B52" s="6">
        <v>1440</v>
      </c>
      <c r="C52" s="6" t="s">
        <v>3752</v>
      </c>
      <c r="D52" s="4" t="s">
        <v>21</v>
      </c>
      <c r="E52" s="20">
        <v>3</v>
      </c>
      <c r="F52" s="33" t="s">
        <v>1845</v>
      </c>
      <c r="G52" s="33" t="s">
        <v>1804</v>
      </c>
      <c r="H52" s="4" t="s">
        <v>1614</v>
      </c>
      <c r="I52" s="6" t="s">
        <v>1846</v>
      </c>
      <c r="J52" s="6" t="s">
        <v>1847</v>
      </c>
      <c r="K52" s="6" t="s">
        <v>1848</v>
      </c>
      <c r="L52" s="6" t="s">
        <v>1849</v>
      </c>
      <c r="M52" s="7" t="s">
        <v>1818</v>
      </c>
      <c r="N52" s="4">
        <v>1500</v>
      </c>
      <c r="O52" s="6" t="s">
        <v>1705</v>
      </c>
      <c r="P52" s="6" t="s">
        <v>1706</v>
      </c>
      <c r="Q52" s="6" t="s">
        <v>1850</v>
      </c>
      <c r="S52" s="6" t="s">
        <v>3921</v>
      </c>
      <c r="T52" s="4" t="s">
        <v>21</v>
      </c>
      <c r="U52" s="4" t="s">
        <v>16</v>
      </c>
      <c r="V52" s="6" t="str">
        <f>IF(ISERROR(MATCH('JP PINT 1.0'!C52,#REF!,0)),"",INDEX(#REF!,MATCH('JP PINT 1.0'!C52,#REF!,0),1))</f>
        <v/>
      </c>
    </row>
    <row r="53" spans="1:22" ht="15.95" customHeight="1">
      <c r="A53" s="6" t="str">
        <f>IF(LEN(C53)&gt;0,INDEX(コアインボイス!C:C,MATCH('JP PINT 1.0'!S53,コアインボイス!AH:AH,0),1),"")</f>
        <v/>
      </c>
      <c r="N53" s="4">
        <v>1510</v>
      </c>
      <c r="O53" s="6" t="s">
        <v>2901</v>
      </c>
      <c r="P53" s="6" t="s">
        <v>2902</v>
      </c>
      <c r="Q53" s="6" t="s">
        <v>2903</v>
      </c>
      <c r="R53" s="6" t="s">
        <v>2904</v>
      </c>
      <c r="S53" s="6" t="s">
        <v>5014</v>
      </c>
      <c r="T53" s="4" t="s">
        <v>65</v>
      </c>
      <c r="U53" s="4" t="s">
        <v>65</v>
      </c>
      <c r="V53" s="6" t="str">
        <f>IF(ISERROR(MATCH('JP PINT 1.0'!C53,#REF!,0)),"",INDEX(#REF!,MATCH('JP PINT 1.0'!C53,#REF!,0),1))</f>
        <v/>
      </c>
    </row>
    <row r="54" spans="1:22" ht="15.95" customHeight="1">
      <c r="A54" s="6" t="e">
        <f>IF(LEN(C54)&gt;0,INDEX(コアインボイス!C:C,MATCH('JP PINT 1.0'!S54,コアインボイス!AH:AH,0),1),"")</f>
        <v>#N/A</v>
      </c>
      <c r="B54" s="6">
        <v>1450</v>
      </c>
      <c r="C54" s="6" t="s">
        <v>3586</v>
      </c>
      <c r="D54" s="4" t="s">
        <v>16</v>
      </c>
      <c r="E54" s="20">
        <v>3</v>
      </c>
      <c r="F54" s="33" t="s">
        <v>1851</v>
      </c>
      <c r="G54" s="33" t="s">
        <v>1852</v>
      </c>
      <c r="H54" s="4" t="s">
        <v>1590</v>
      </c>
      <c r="I54" s="6" t="s">
        <v>1853</v>
      </c>
      <c r="J54" s="6" t="s">
        <v>1854</v>
      </c>
      <c r="L54" s="6" t="s">
        <v>1855</v>
      </c>
      <c r="M54" s="6" t="s">
        <v>1856</v>
      </c>
      <c r="N54" s="4">
        <v>1520</v>
      </c>
      <c r="O54" s="6" t="s">
        <v>1594</v>
      </c>
      <c r="P54" s="6" t="s">
        <v>1595</v>
      </c>
      <c r="Q54" s="6" t="s">
        <v>1802</v>
      </c>
      <c r="S54" s="6" t="s">
        <v>4937</v>
      </c>
      <c r="T54" s="4" t="s">
        <v>21</v>
      </c>
      <c r="U54" s="4" t="s">
        <v>21</v>
      </c>
      <c r="V54" s="6" t="str">
        <f>IF(ISERROR(MATCH('JP PINT 1.0'!C54,#REF!,0)),"",INDEX(#REF!,MATCH('JP PINT 1.0'!C54,#REF!,0),1))</f>
        <v/>
      </c>
    </row>
    <row r="55" spans="1:22" ht="15.95" customHeight="1">
      <c r="A55" s="6" t="str">
        <f>IF(LEN(C55)&gt;0,INDEX(コアインボイス!C:C,MATCH('JP PINT 1.0'!S55,コアインボイス!AH:AH,0),1),"")</f>
        <v/>
      </c>
      <c r="N55" s="4">
        <v>1530</v>
      </c>
      <c r="O55" s="6" t="s">
        <v>1705</v>
      </c>
      <c r="P55" s="6" t="s">
        <v>1706</v>
      </c>
      <c r="Q55" s="6" t="s">
        <v>1807</v>
      </c>
      <c r="S55" s="6" t="s">
        <v>5015</v>
      </c>
      <c r="T55" s="4" t="s">
        <v>21</v>
      </c>
      <c r="U55" s="4" t="s">
        <v>16</v>
      </c>
      <c r="V55" s="6" t="str">
        <f>IF(ISERROR(MATCH('JP PINT 1.0'!C55,#REF!,0)),"",INDEX(#REF!,MATCH('JP PINT 1.0'!C55,#REF!,0),1))</f>
        <v/>
      </c>
    </row>
    <row r="56" spans="1:22" ht="15.95" customHeight="1">
      <c r="A56" s="6" t="str">
        <f>IF(LEN(C56)&gt;0,INDEX(コアインボイス!C:C,MATCH('JP PINT 1.0'!S56,コアインボイス!AH:AH,0),1),"")</f>
        <v/>
      </c>
      <c r="N56" s="4">
        <v>1540</v>
      </c>
      <c r="O56" s="6" t="s">
        <v>2901</v>
      </c>
      <c r="P56" s="6" t="s">
        <v>2902</v>
      </c>
      <c r="Q56" s="6" t="s">
        <v>2903</v>
      </c>
      <c r="R56" s="18" t="s">
        <v>2905</v>
      </c>
      <c r="S56" s="6" t="s">
        <v>5016</v>
      </c>
      <c r="T56" s="4" t="s">
        <v>65</v>
      </c>
      <c r="U56" s="4" t="s">
        <v>65</v>
      </c>
      <c r="V56" s="6" t="str">
        <f>IF(ISERROR(MATCH('JP PINT 1.0'!C56,#REF!,0)),"",INDEX(#REF!,MATCH('JP PINT 1.0'!C56,#REF!,0),1))</f>
        <v/>
      </c>
    </row>
    <row r="57" spans="1:22" ht="15.95" customHeight="1">
      <c r="A57" s="6" t="str">
        <f>IF(LEN(C57)&gt;0,INDEX(コアインボイス!C:C,MATCH('JP PINT 1.0'!S57,コアインボイス!AH:AH,0),1),"")</f>
        <v>NC09-01</v>
      </c>
      <c r="B57" s="6">
        <v>1360</v>
      </c>
      <c r="C57" s="10" t="s">
        <v>1145</v>
      </c>
      <c r="D57" s="11" t="s">
        <v>65</v>
      </c>
      <c r="E57" s="20">
        <v>2</v>
      </c>
      <c r="F57" s="31" t="s">
        <v>1799</v>
      </c>
      <c r="G57" s="31" t="s">
        <v>1800</v>
      </c>
      <c r="H57" s="11" t="s">
        <v>1590</v>
      </c>
      <c r="I57" s="12" t="s">
        <v>1146</v>
      </c>
      <c r="J57" s="10" t="s">
        <v>1801</v>
      </c>
      <c r="K57" s="10"/>
      <c r="L57" s="10"/>
      <c r="M57" s="12"/>
      <c r="N57" s="4">
        <v>1550</v>
      </c>
      <c r="O57" s="10" t="s">
        <v>1594</v>
      </c>
      <c r="P57" s="10" t="s">
        <v>1595</v>
      </c>
      <c r="Q57" s="6" t="s">
        <v>1802</v>
      </c>
      <c r="R57" s="10"/>
      <c r="S57" s="12" t="s">
        <v>3916</v>
      </c>
      <c r="T57" s="11" t="s">
        <v>21</v>
      </c>
      <c r="U57" s="11" t="s">
        <v>21</v>
      </c>
      <c r="V57" s="6" t="str">
        <f>IF(ISERROR(MATCH('JP PINT 1.0'!C57,#REF!,0)),"",INDEX(#REF!,MATCH('JP PINT 1.0'!C57,#REF!,0),1))</f>
        <v/>
      </c>
    </row>
    <row r="58" spans="1:22" ht="15.95" customHeight="1">
      <c r="A58" s="6" t="str">
        <f>IF(LEN(C58)&gt;0,INDEX(コアインボイス!C:C,MATCH('JP PINT 1.0'!S58,コアインボイス!AH:AH,0),1),"")</f>
        <v>NC09-02</v>
      </c>
      <c r="B58" s="6">
        <v>1370</v>
      </c>
      <c r="C58" s="10" t="s">
        <v>3820</v>
      </c>
      <c r="D58" s="11" t="s">
        <v>16</v>
      </c>
      <c r="E58" s="20">
        <v>3</v>
      </c>
      <c r="F58" s="34" t="s">
        <v>1803</v>
      </c>
      <c r="G58" s="34" t="s">
        <v>1804</v>
      </c>
      <c r="H58" s="11" t="s">
        <v>1614</v>
      </c>
      <c r="I58" s="10" t="s">
        <v>1805</v>
      </c>
      <c r="J58" s="10" t="s">
        <v>1806</v>
      </c>
      <c r="K58" s="10"/>
      <c r="L58" s="10"/>
      <c r="M58" s="12"/>
      <c r="N58" s="4">
        <v>1560</v>
      </c>
      <c r="O58" s="10" t="s">
        <v>1705</v>
      </c>
      <c r="P58" s="10" t="s">
        <v>1706</v>
      </c>
      <c r="Q58" s="6" t="s">
        <v>1807</v>
      </c>
      <c r="R58" s="10"/>
      <c r="S58" s="12" t="s">
        <v>4933</v>
      </c>
      <c r="T58" s="11" t="s">
        <v>16</v>
      </c>
      <c r="U58" s="11" t="s">
        <v>16</v>
      </c>
      <c r="V58" s="6" t="str">
        <f>IF(ISERROR(MATCH('JP PINT 1.0'!C58,#REF!,0)),"",INDEX(#REF!,MATCH('JP PINT 1.0'!C58,#REF!,0),1))</f>
        <v/>
      </c>
    </row>
    <row r="59" spans="1:22" ht="15.95" customHeight="1">
      <c r="A59" s="6" t="str">
        <f>IF(LEN(C59)&gt;0,INDEX(コアインボイス!C:C,MATCH('JP PINT 1.0'!S59,コアインボイス!AH:AH,0),1),"")</f>
        <v/>
      </c>
      <c r="N59" s="4">
        <v>1570</v>
      </c>
      <c r="O59" s="6" t="s">
        <v>2906</v>
      </c>
      <c r="P59" s="6" t="s">
        <v>2907</v>
      </c>
      <c r="Q59" s="6" t="s">
        <v>2908</v>
      </c>
      <c r="S59" s="6" t="s">
        <v>5017</v>
      </c>
      <c r="T59" s="4" t="s">
        <v>16</v>
      </c>
      <c r="U59" s="4" t="s">
        <v>65</v>
      </c>
      <c r="V59" s="6" t="str">
        <f>IF(ISERROR(MATCH('JP PINT 1.0'!C59,#REF!,0)),"",INDEX(#REF!,MATCH('JP PINT 1.0'!C59,#REF!,0),1))</f>
        <v/>
      </c>
    </row>
    <row r="60" spans="1:22" ht="15.95" customHeight="1">
      <c r="A60" s="6" t="str">
        <f>IF(LEN(C60)&gt;0,INDEX(コアインボイス!C:C,MATCH('JP PINT 1.0'!S60,コアインボイス!AH:AH,0),1),"")</f>
        <v>NC09-06</v>
      </c>
      <c r="B60" s="6">
        <v>1350</v>
      </c>
      <c r="C60" s="6" t="s">
        <v>3411</v>
      </c>
      <c r="D60" s="4" t="s">
        <v>16</v>
      </c>
      <c r="E60" s="20">
        <v>2</v>
      </c>
      <c r="F60" s="29" t="s">
        <v>1793</v>
      </c>
      <c r="G60" s="29" t="s">
        <v>1794</v>
      </c>
      <c r="H60" s="4" t="s">
        <v>1653</v>
      </c>
      <c r="I60" s="6" t="s">
        <v>1795</v>
      </c>
      <c r="J60" s="6" t="s">
        <v>1796</v>
      </c>
      <c r="M60" s="6" t="s">
        <v>1789</v>
      </c>
      <c r="N60" s="4">
        <v>1580</v>
      </c>
      <c r="O60" s="6" t="s">
        <v>1797</v>
      </c>
      <c r="P60" s="6" t="s">
        <v>1791</v>
      </c>
      <c r="Q60" s="6" t="s">
        <v>1798</v>
      </c>
      <c r="S60" s="6" t="s">
        <v>4932</v>
      </c>
      <c r="T60" s="4" t="s">
        <v>21</v>
      </c>
      <c r="U60" s="4" t="s">
        <v>21</v>
      </c>
      <c r="V60" s="6" t="str">
        <f>IF(ISERROR(MATCH('JP PINT 1.0'!C60,#REF!,0)),"",INDEX(#REF!,MATCH('JP PINT 1.0'!C60,#REF!,0),1))</f>
        <v/>
      </c>
    </row>
    <row r="61" spans="1:22" ht="15.95" customHeight="1">
      <c r="A61" s="6" t="str">
        <f>IF(LEN(C61)&gt;0,INDEX(コアインボイス!C:C,MATCH('JP PINT 1.0'!S61,コアインボイス!AH:AH,0),1),"")</f>
        <v>NC09-NC11</v>
      </c>
      <c r="B61" s="6">
        <v>1460</v>
      </c>
      <c r="C61" s="6" t="s">
        <v>1171</v>
      </c>
      <c r="D61" s="4" t="s">
        <v>21</v>
      </c>
      <c r="E61" s="20">
        <v>2</v>
      </c>
      <c r="F61" s="29" t="s">
        <v>1857</v>
      </c>
      <c r="G61" s="29" t="s">
        <v>1858</v>
      </c>
      <c r="I61" s="6" t="s">
        <v>1172</v>
      </c>
      <c r="J61" s="6" t="s">
        <v>1859</v>
      </c>
      <c r="N61" s="4">
        <v>1590</v>
      </c>
      <c r="O61" s="6" t="s">
        <v>1860</v>
      </c>
      <c r="P61" s="6" t="s">
        <v>1861</v>
      </c>
      <c r="Q61" s="6" t="s">
        <v>1862</v>
      </c>
      <c r="S61" s="6" t="s">
        <v>3926</v>
      </c>
      <c r="T61" s="4" t="s">
        <v>21</v>
      </c>
      <c r="U61" s="4" t="s">
        <v>16</v>
      </c>
      <c r="V61" s="6" t="str">
        <f>IF(ISERROR(MATCH('JP PINT 1.0'!C61,#REF!,0)),"",INDEX(#REF!,MATCH('JP PINT 1.0'!C61,#REF!,0),1))</f>
        <v/>
      </c>
    </row>
    <row r="62" spans="1:22" ht="15.95" customHeight="1">
      <c r="A62" s="6" t="str">
        <f>IF(LEN(C62)&gt;0,INDEX(コアインボイス!C:C,MATCH('JP PINT 1.0'!S62,コアインボイス!AH:AH,0),1),"")</f>
        <v>NC11-02</v>
      </c>
      <c r="B62" s="6">
        <v>1470</v>
      </c>
      <c r="C62" s="6" t="s">
        <v>1177</v>
      </c>
      <c r="D62" s="4" t="s">
        <v>16</v>
      </c>
      <c r="E62" s="20">
        <v>3</v>
      </c>
      <c r="F62" s="33" t="s">
        <v>1863</v>
      </c>
      <c r="G62" s="33" t="s">
        <v>1864</v>
      </c>
      <c r="H62" s="4" t="s">
        <v>1653</v>
      </c>
      <c r="I62" s="6" t="s">
        <v>1178</v>
      </c>
      <c r="J62" s="6" t="s">
        <v>1865</v>
      </c>
      <c r="M62" s="6" t="s">
        <v>1866</v>
      </c>
      <c r="N62" s="4">
        <v>1600</v>
      </c>
      <c r="O62" s="6" t="s">
        <v>1867</v>
      </c>
      <c r="P62" s="6" t="s">
        <v>1791</v>
      </c>
      <c r="Q62" s="6" t="s">
        <v>1868</v>
      </c>
      <c r="S62" s="6" t="s">
        <v>3928</v>
      </c>
      <c r="T62" s="4" t="s">
        <v>16</v>
      </c>
      <c r="U62" s="4" t="s">
        <v>16</v>
      </c>
      <c r="V62" s="6" t="str">
        <f>IF(ISERROR(MATCH('JP PINT 1.0'!C62,#REF!,0)),"",INDEX(#REF!,MATCH('JP PINT 1.0'!C62,#REF!,0),1))</f>
        <v/>
      </c>
    </row>
    <row r="63" spans="1:22" ht="15.95" customHeight="1">
      <c r="A63" s="6" t="str">
        <f>IF(LEN(C63)&gt;0,INDEX(コアインボイス!C:C,MATCH('JP PINT 1.0'!S63,コアインボイス!AH:AH,0),1),"")</f>
        <v>NC11-03</v>
      </c>
      <c r="B63" s="6">
        <v>1480</v>
      </c>
      <c r="C63" s="6" t="s">
        <v>1180</v>
      </c>
      <c r="D63" s="4" t="s">
        <v>16</v>
      </c>
      <c r="E63" s="20">
        <v>3</v>
      </c>
      <c r="F63" s="33" t="s">
        <v>1869</v>
      </c>
      <c r="G63" s="33" t="s">
        <v>1870</v>
      </c>
      <c r="H63" s="4" t="s">
        <v>1653</v>
      </c>
      <c r="I63" s="6" t="s">
        <v>1181</v>
      </c>
      <c r="J63" s="6" t="s">
        <v>1871</v>
      </c>
      <c r="M63" s="6" t="s">
        <v>1872</v>
      </c>
      <c r="N63" s="4">
        <v>1610</v>
      </c>
      <c r="O63" s="6" t="s">
        <v>1873</v>
      </c>
      <c r="P63" s="6" t="s">
        <v>1791</v>
      </c>
      <c r="Q63" s="6" t="s">
        <v>1874</v>
      </c>
      <c r="S63" s="6" t="s">
        <v>3929</v>
      </c>
      <c r="T63" s="4" t="s">
        <v>16</v>
      </c>
      <c r="U63" s="4" t="s">
        <v>16</v>
      </c>
      <c r="V63" s="6" t="str">
        <f>IF(ISERROR(MATCH('JP PINT 1.0'!C63,#REF!,0)),"",INDEX(#REF!,MATCH('JP PINT 1.0'!C63,#REF!,0),1))</f>
        <v/>
      </c>
    </row>
    <row r="64" spans="1:22" ht="15.95" customHeight="1">
      <c r="A64" s="6" t="str">
        <f>IF(LEN(C64)&gt;0,INDEX(コアインボイス!C:C,MATCH('JP PINT 1.0'!S64,コアインボイス!AH:AH,0),1),"")</f>
        <v>NC11-05</v>
      </c>
      <c r="B64" s="6">
        <v>1500</v>
      </c>
      <c r="C64" s="6" t="s">
        <v>3050</v>
      </c>
      <c r="D64" s="4" t="s">
        <v>16</v>
      </c>
      <c r="E64" s="20">
        <v>3</v>
      </c>
      <c r="F64" s="33" t="s">
        <v>1880</v>
      </c>
      <c r="G64" s="33" t="s">
        <v>1881</v>
      </c>
      <c r="H64" s="4" t="s">
        <v>1653</v>
      </c>
      <c r="I64" s="6" t="s">
        <v>1882</v>
      </c>
      <c r="J64" s="6" t="s">
        <v>1883</v>
      </c>
      <c r="M64" s="6" t="s">
        <v>1884</v>
      </c>
      <c r="N64" s="4">
        <v>1620</v>
      </c>
      <c r="O64" s="6" t="s">
        <v>1885</v>
      </c>
      <c r="P64" s="6" t="s">
        <v>1791</v>
      </c>
      <c r="Q64" s="6" t="s">
        <v>1886</v>
      </c>
      <c r="S64" s="6" t="s">
        <v>4938</v>
      </c>
      <c r="T64" s="4" t="s">
        <v>16</v>
      </c>
      <c r="U64" s="4" t="s">
        <v>16</v>
      </c>
      <c r="V64" s="6" t="str">
        <f>IF(ISERROR(MATCH('JP PINT 1.0'!C64,#REF!,0)),"",INDEX(#REF!,MATCH('JP PINT 1.0'!C64,#REF!,0),1))</f>
        <v/>
      </c>
    </row>
    <row r="65" spans="1:22" ht="15.95" customHeight="1">
      <c r="A65" s="6" t="str">
        <f>IF(LEN(C65)&gt;0,INDEX(コアインボイス!C:C,MATCH('JP PINT 1.0'!S65,コアインボイス!AH:AH,0),1),"")</f>
        <v>NC11-01</v>
      </c>
      <c r="B65" s="6">
        <v>1510</v>
      </c>
      <c r="C65" s="6" t="s">
        <v>1174</v>
      </c>
      <c r="D65" s="4" t="s">
        <v>16</v>
      </c>
      <c r="E65" s="20">
        <v>3</v>
      </c>
      <c r="F65" s="33" t="s">
        <v>1887</v>
      </c>
      <c r="G65" s="33" t="s">
        <v>1888</v>
      </c>
      <c r="H65" s="4" t="s">
        <v>1653</v>
      </c>
      <c r="I65" s="6" t="s">
        <v>1175</v>
      </c>
      <c r="J65" s="6" t="s">
        <v>1889</v>
      </c>
      <c r="M65" s="6" t="s">
        <v>1890</v>
      </c>
      <c r="N65" s="4">
        <v>1630</v>
      </c>
      <c r="O65" s="6" t="s">
        <v>1891</v>
      </c>
      <c r="P65" s="6" t="s">
        <v>1660</v>
      </c>
      <c r="Q65" s="6" t="s">
        <v>1892</v>
      </c>
      <c r="S65" s="6" t="s">
        <v>3927</v>
      </c>
      <c r="T65" s="4" t="s">
        <v>16</v>
      </c>
      <c r="U65" s="4" t="s">
        <v>16</v>
      </c>
      <c r="V65" s="6" t="str">
        <f>IF(ISERROR(MATCH('JP PINT 1.0'!C65,#REF!,0)),"",INDEX(#REF!,MATCH('JP PINT 1.0'!C65,#REF!,0),1))</f>
        <v/>
      </c>
    </row>
    <row r="66" spans="1:22" ht="15.95" customHeight="1">
      <c r="A66" s="6" t="str">
        <f>IF(LEN(C66)&gt;0,INDEX(コアインボイス!C:C,MATCH('JP PINT 1.0'!S66,コアインボイス!AH:AH,0),1),"")</f>
        <v>NC11-06</v>
      </c>
      <c r="B66" s="6">
        <v>1520</v>
      </c>
      <c r="C66" s="6" t="s">
        <v>3052</v>
      </c>
      <c r="D66" s="4" t="s">
        <v>16</v>
      </c>
      <c r="E66" s="20">
        <v>3</v>
      </c>
      <c r="F66" s="33" t="s">
        <v>1893</v>
      </c>
      <c r="G66" s="33" t="s">
        <v>1894</v>
      </c>
      <c r="H66" s="4" t="s">
        <v>1653</v>
      </c>
      <c r="I66" s="6" t="s">
        <v>1895</v>
      </c>
      <c r="J66" s="6" t="s">
        <v>1896</v>
      </c>
      <c r="L66" s="6" t="s">
        <v>1897</v>
      </c>
      <c r="M66" s="6" t="s">
        <v>1898</v>
      </c>
      <c r="N66" s="4">
        <v>1640</v>
      </c>
      <c r="O66" s="6" t="s">
        <v>1899</v>
      </c>
      <c r="P66" s="6" t="s">
        <v>1660</v>
      </c>
      <c r="Q66" s="6" t="s">
        <v>1900</v>
      </c>
      <c r="S66" s="6" t="s">
        <v>4939</v>
      </c>
      <c r="T66" s="4" t="s">
        <v>16</v>
      </c>
      <c r="U66" s="4" t="s">
        <v>16</v>
      </c>
      <c r="V66" s="6" t="str">
        <f>IF(ISERROR(MATCH('JP PINT 1.0'!C66,#REF!,0)),"",INDEX(#REF!,MATCH('JP PINT 1.0'!C66,#REF!,0),1))</f>
        <v/>
      </c>
    </row>
    <row r="67" spans="1:22" ht="15.95" customHeight="1">
      <c r="A67" s="6" t="str">
        <f>IF(LEN(C67)&gt;0,INDEX(コアインボイス!C:C,MATCH('JP PINT 1.0'!S67,コアインボイス!AH:AH,0),1),"")</f>
        <v/>
      </c>
      <c r="N67" s="4">
        <v>1650</v>
      </c>
      <c r="O67" s="6" t="s">
        <v>2909</v>
      </c>
      <c r="P67" s="6" t="s">
        <v>2910</v>
      </c>
      <c r="Q67" s="6" t="s">
        <v>2911</v>
      </c>
      <c r="S67" s="6" t="s">
        <v>5018</v>
      </c>
      <c r="T67" s="4" t="s">
        <v>16</v>
      </c>
      <c r="U67" s="4" t="s">
        <v>65</v>
      </c>
      <c r="V67" s="6" t="str">
        <f>IF(ISERROR(MATCH('JP PINT 1.0'!C67,#REF!,0)),"",INDEX(#REF!,MATCH('JP PINT 1.0'!C67,#REF!,0),1))</f>
        <v/>
      </c>
    </row>
    <row r="68" spans="1:22" ht="15.95" customHeight="1">
      <c r="A68" s="6" t="str">
        <f>IF(LEN(C68)&gt;0,INDEX(コアインボイス!C:C,MATCH('JP PINT 1.0'!S68,コアインボイス!AH:AH,0),1),"")</f>
        <v>NC11-04</v>
      </c>
      <c r="B68" s="6">
        <v>1490</v>
      </c>
      <c r="C68" s="6" t="s">
        <v>1183</v>
      </c>
      <c r="D68" s="4" t="s">
        <v>16</v>
      </c>
      <c r="E68" s="20">
        <v>3</v>
      </c>
      <c r="F68" s="33" t="s">
        <v>1875</v>
      </c>
      <c r="G68" s="33" t="s">
        <v>1876</v>
      </c>
      <c r="H68" s="4" t="s">
        <v>1653</v>
      </c>
      <c r="I68" s="6" t="s">
        <v>1181</v>
      </c>
      <c r="J68" s="6" t="s">
        <v>1877</v>
      </c>
      <c r="N68" s="4">
        <v>1660</v>
      </c>
      <c r="O68" s="6" t="s">
        <v>1878</v>
      </c>
      <c r="P68" s="6" t="s">
        <v>1660</v>
      </c>
      <c r="Q68" s="6" t="s">
        <v>1879</v>
      </c>
      <c r="S68" s="6" t="s">
        <v>3930</v>
      </c>
      <c r="T68" s="4" t="s">
        <v>21</v>
      </c>
      <c r="U68" s="4" t="s">
        <v>21</v>
      </c>
      <c r="V68" s="6" t="str">
        <f>IF(ISERROR(MATCH('JP PINT 1.0'!C68,#REF!,0)),"",INDEX(#REF!,MATCH('JP PINT 1.0'!C68,#REF!,0),1))</f>
        <v/>
      </c>
    </row>
    <row r="69" spans="1:22" ht="15.95" customHeight="1">
      <c r="A69" s="6" t="str">
        <f>IF(LEN(C69)&gt;0,INDEX(コアインボイス!C:C,MATCH('JP PINT 1.0'!S69,コアインボイス!AH:AH,0),1),"")</f>
        <v/>
      </c>
      <c r="N69" s="4">
        <v>1670</v>
      </c>
      <c r="O69" s="6" t="s">
        <v>2912</v>
      </c>
      <c r="P69" s="6" t="s">
        <v>2913</v>
      </c>
      <c r="Q69" s="6" t="s">
        <v>2914</v>
      </c>
      <c r="S69" s="6" t="s">
        <v>5019</v>
      </c>
      <c r="T69" s="4" t="s">
        <v>21</v>
      </c>
      <c r="U69" s="4" t="s">
        <v>16</v>
      </c>
      <c r="V69" s="6" t="str">
        <f>IF(ISERROR(MATCH('JP PINT 1.0'!C69,#REF!,0)),"",INDEX(#REF!,MATCH('JP PINT 1.0'!C69,#REF!,0),1))</f>
        <v/>
      </c>
    </row>
    <row r="70" spans="1:22" ht="15.95" customHeight="1">
      <c r="A70" s="6" t="str">
        <f>IF(LEN(C70)&gt;0,INDEX(コアインボイス!C:C,MATCH('JP PINT 1.0'!S70,コアインボイス!AH:AH,0),1),"")</f>
        <v>NC11-07</v>
      </c>
      <c r="B70" s="6">
        <v>1530</v>
      </c>
      <c r="C70" s="6" t="s">
        <v>1185</v>
      </c>
      <c r="D70" s="4" t="s">
        <v>21</v>
      </c>
      <c r="E70" s="20">
        <v>3</v>
      </c>
      <c r="F70" s="33" t="s">
        <v>1901</v>
      </c>
      <c r="G70" s="33" t="s">
        <v>1902</v>
      </c>
      <c r="H70" s="4" t="s">
        <v>1614</v>
      </c>
      <c r="I70" s="6" t="s">
        <v>1186</v>
      </c>
      <c r="J70" s="6" t="s">
        <v>1903</v>
      </c>
      <c r="L70" s="6" t="s">
        <v>1904</v>
      </c>
      <c r="M70" s="6" t="s">
        <v>1905</v>
      </c>
      <c r="N70" s="4">
        <v>1680</v>
      </c>
      <c r="O70" s="6" t="s">
        <v>1906</v>
      </c>
      <c r="P70" s="6" t="s">
        <v>1618</v>
      </c>
      <c r="Q70" s="6" t="s">
        <v>1907</v>
      </c>
      <c r="S70" s="6" t="s">
        <v>3931</v>
      </c>
      <c r="T70" s="4" t="s">
        <v>21</v>
      </c>
      <c r="U70" s="4" t="s">
        <v>16</v>
      </c>
      <c r="V70" s="6" t="str">
        <f>IF(ISERROR(MATCH('JP PINT 1.0'!C70,#REF!,0)),"",INDEX(#REF!,MATCH('JP PINT 1.0'!C70,#REF!,0),1))</f>
        <v/>
      </c>
    </row>
    <row r="71" spans="1:22" ht="15.95" customHeight="1">
      <c r="A71" s="6" t="str">
        <f>IF(LEN(C71)&gt;0,INDEX(コアインボイス!C:C,MATCH('JP PINT 1.0'!S71,コアインボイス!AH:AH,0),1),"")</f>
        <v/>
      </c>
      <c r="N71" s="4">
        <v>1690</v>
      </c>
      <c r="O71" s="6" t="s">
        <v>2915</v>
      </c>
      <c r="P71" s="6" t="s">
        <v>2916</v>
      </c>
      <c r="Q71" s="6" t="s">
        <v>2917</v>
      </c>
      <c r="R71" s="6" t="s">
        <v>2918</v>
      </c>
      <c r="S71" s="6" t="s">
        <v>5020</v>
      </c>
      <c r="T71" s="4" t="s">
        <v>16</v>
      </c>
      <c r="U71" s="4" t="s">
        <v>65</v>
      </c>
      <c r="V71" s="6" t="str">
        <f>IF(ISERROR(MATCH('JP PINT 1.0'!C71,#REF!,0)),"",INDEX(#REF!,MATCH('JP PINT 1.0'!C71,#REF!,0),1))</f>
        <v/>
      </c>
    </row>
    <row r="72" spans="1:22" ht="15.95" customHeight="1">
      <c r="A72" s="6" t="str">
        <f>IF(LEN(C72)&gt;0,INDEX(コアインボイス!C:C,MATCH('JP PINT 1.0'!S72,コアインボイス!AH:AH,0),1),"")</f>
        <v>NC09-07</v>
      </c>
      <c r="B72" s="6">
        <v>1400</v>
      </c>
      <c r="C72" s="6" t="s">
        <v>3429</v>
      </c>
      <c r="D72" s="4" t="s">
        <v>16</v>
      </c>
      <c r="E72" s="20">
        <v>2</v>
      </c>
      <c r="F72" s="29" t="s">
        <v>1820</v>
      </c>
      <c r="G72" s="29" t="s">
        <v>1821</v>
      </c>
      <c r="H72" s="4" t="s">
        <v>1590</v>
      </c>
      <c r="I72" s="6" t="s">
        <v>1822</v>
      </c>
      <c r="J72" s="6" t="s">
        <v>1823</v>
      </c>
      <c r="L72" s="6" t="s">
        <v>1824</v>
      </c>
      <c r="M72" s="6" t="s">
        <v>1825</v>
      </c>
      <c r="N72" s="4">
        <v>1700</v>
      </c>
      <c r="O72" s="6" t="s">
        <v>1811</v>
      </c>
      <c r="P72" s="6" t="s">
        <v>1595</v>
      </c>
      <c r="Q72" s="6" t="s">
        <v>1826</v>
      </c>
      <c r="S72" s="6" t="s">
        <v>3919</v>
      </c>
      <c r="T72" s="4" t="s">
        <v>21</v>
      </c>
      <c r="U72" s="4" t="s">
        <v>16</v>
      </c>
      <c r="V72" s="6" t="str">
        <f>IF(ISERROR(MATCH('JP PINT 1.0'!C72,#REF!,0)),"",INDEX(#REF!,MATCH('JP PINT 1.0'!C72,#REF!,0),1))</f>
        <v/>
      </c>
    </row>
    <row r="73" spans="1:22" ht="15.95" customHeight="1">
      <c r="A73" s="6" t="str">
        <f>IF(LEN(C73)&gt;0,INDEX(コアインボイス!C:C,MATCH('JP PINT 1.0'!S73,コアインボイス!AH:AH,0),1),"")</f>
        <v/>
      </c>
      <c r="N73" s="4">
        <v>1710</v>
      </c>
      <c r="O73" s="6" t="s">
        <v>2919</v>
      </c>
      <c r="P73" s="6" t="s">
        <v>2920</v>
      </c>
      <c r="Q73" s="6" t="s">
        <v>2921</v>
      </c>
      <c r="S73" s="6" t="s">
        <v>5021</v>
      </c>
      <c r="T73" s="4" t="s">
        <v>21</v>
      </c>
      <c r="U73" s="4" t="s">
        <v>21</v>
      </c>
      <c r="V73" s="6" t="str">
        <f>IF(ISERROR(MATCH('JP PINT 1.0'!C73,#REF!,0)),"",INDEX(#REF!,MATCH('JP PINT 1.0'!C73,#REF!,0),1))</f>
        <v/>
      </c>
    </row>
    <row r="74" spans="1:22" ht="15.95" customHeight="1">
      <c r="A74" s="6" t="str">
        <f>IF(LEN(C74)&gt;0,INDEX(コアインボイス!C:C,MATCH('JP PINT 1.0'!S74,コアインボイス!AH:AH,0),1),"")</f>
        <v/>
      </c>
      <c r="N74" s="4">
        <v>1720</v>
      </c>
      <c r="O74" s="6" t="s">
        <v>1594</v>
      </c>
      <c r="P74" s="6" t="s">
        <v>1595</v>
      </c>
      <c r="Q74" s="6" t="s">
        <v>2922</v>
      </c>
      <c r="S74" s="6" t="s">
        <v>5022</v>
      </c>
      <c r="T74" s="4" t="s">
        <v>16</v>
      </c>
      <c r="U74" s="4" t="s">
        <v>16</v>
      </c>
      <c r="V74" s="6" t="str">
        <f>IF(ISERROR(MATCH('JP PINT 1.0'!C74,#REF!,0)),"",INDEX(#REF!,MATCH('JP PINT 1.0'!C74,#REF!,0),1))</f>
        <v/>
      </c>
    </row>
    <row r="75" spans="1:22" ht="15.95" customHeight="1">
      <c r="A75" s="6" t="str">
        <f>IF(LEN(C75)&gt;0,INDEX(コアインボイス!C:C,MATCH('JP PINT 1.0'!S75,コアインボイス!AH:AH,0),1),"")</f>
        <v/>
      </c>
      <c r="N75" s="4">
        <v>1730</v>
      </c>
      <c r="O75" s="6" t="s">
        <v>2915</v>
      </c>
      <c r="P75" s="6" t="s">
        <v>2916</v>
      </c>
      <c r="Q75" s="6" t="s">
        <v>2917</v>
      </c>
      <c r="R75" s="6" t="s">
        <v>2923</v>
      </c>
      <c r="S75" s="6" t="s">
        <v>5023</v>
      </c>
      <c r="T75" s="4" t="s">
        <v>16</v>
      </c>
      <c r="U75" s="4" t="s">
        <v>65</v>
      </c>
      <c r="V75" s="6" t="str">
        <f>IF(ISERROR(MATCH('JP PINT 1.0'!C75,#REF!,0)),"",INDEX(#REF!,MATCH('JP PINT 1.0'!C75,#REF!,0),1))</f>
        <v/>
      </c>
    </row>
    <row r="76" spans="1:22" ht="15.95" customHeight="1">
      <c r="A76" s="6" t="str">
        <f>IF(LEN(C76)&gt;0,INDEX(コアインボイス!C:C,MATCH('JP PINT 1.0'!S76,コアインボイス!AH:AH,0),1),"")</f>
        <v>NC09-09</v>
      </c>
      <c r="B76" s="6">
        <v>1410</v>
      </c>
      <c r="C76" s="6" t="s">
        <v>1154</v>
      </c>
      <c r="D76" s="4" t="s">
        <v>16</v>
      </c>
      <c r="E76" s="20">
        <v>2</v>
      </c>
      <c r="F76" s="29" t="s">
        <v>1827</v>
      </c>
      <c r="G76" s="29" t="s">
        <v>1828</v>
      </c>
      <c r="H76" s="4" t="s">
        <v>1590</v>
      </c>
      <c r="I76" s="6" t="s">
        <v>1155</v>
      </c>
      <c r="J76" s="6" t="s">
        <v>1829</v>
      </c>
      <c r="K76" s="9" t="s">
        <v>1830</v>
      </c>
      <c r="N76" s="4">
        <v>1740</v>
      </c>
      <c r="O76" s="6" t="s">
        <v>1811</v>
      </c>
      <c r="P76" s="6" t="s">
        <v>1595</v>
      </c>
      <c r="Q76" s="6" t="s">
        <v>1826</v>
      </c>
      <c r="S76" s="6" t="s">
        <v>4935</v>
      </c>
      <c r="T76" s="4" t="s">
        <v>21</v>
      </c>
      <c r="U76" s="4" t="s">
        <v>16</v>
      </c>
      <c r="V76" s="6" t="str">
        <f>IF(ISERROR(MATCH('JP PINT 1.0'!C76,#REF!,0)),"",INDEX(#REF!,MATCH('JP PINT 1.0'!C76,#REF!,0),1))</f>
        <v/>
      </c>
    </row>
    <row r="77" spans="1:22" ht="15.95" customHeight="1">
      <c r="A77" s="6" t="str">
        <f>IF(LEN(C77)&gt;0,INDEX(コアインボイス!C:C,MATCH('JP PINT 1.0'!S77,コアインボイス!AH:AH,0),1),"")</f>
        <v/>
      </c>
      <c r="N77" s="4">
        <v>1750</v>
      </c>
      <c r="O77" s="6" t="s">
        <v>2919</v>
      </c>
      <c r="P77" s="6" t="s">
        <v>2920</v>
      </c>
      <c r="Q77" s="6" t="s">
        <v>2921</v>
      </c>
      <c r="S77" s="6" t="s">
        <v>5024</v>
      </c>
      <c r="T77" s="4" t="s">
        <v>21</v>
      </c>
      <c r="U77" s="4" t="s">
        <v>21</v>
      </c>
      <c r="V77" s="6" t="str">
        <f>IF(ISERROR(MATCH('JP PINT 1.0'!C77,#REF!,0)),"",INDEX(#REF!,MATCH('JP PINT 1.0'!C77,#REF!,0),1))</f>
        <v/>
      </c>
    </row>
    <row r="78" spans="1:22" ht="15.95" customHeight="1">
      <c r="A78" s="6" t="str">
        <f>IF(LEN(C78)&gt;0,INDEX(コアインボイス!C:C,MATCH('JP PINT 1.0'!S78,コアインボイス!AH:AH,0),1),"")</f>
        <v/>
      </c>
      <c r="N78" s="4">
        <v>1760</v>
      </c>
      <c r="O78" s="6" t="s">
        <v>1594</v>
      </c>
      <c r="P78" s="6" t="s">
        <v>1595</v>
      </c>
      <c r="Q78" s="6" t="s">
        <v>2922</v>
      </c>
      <c r="S78" s="6" t="s">
        <v>5025</v>
      </c>
      <c r="T78" s="4" t="s">
        <v>16</v>
      </c>
      <c r="U78" s="4" t="s">
        <v>16</v>
      </c>
      <c r="V78" s="6" t="str">
        <f>IF(ISERROR(MATCH('JP PINT 1.0'!C78,#REF!,0)),"",INDEX(#REF!,MATCH('JP PINT 1.0'!C78,#REF!,0),1))</f>
        <v/>
      </c>
    </row>
    <row r="79" spans="1:22" ht="15.95" customHeight="1">
      <c r="A79" s="6" t="str">
        <f>IF(LEN(C79)&gt;0,INDEX(コアインボイス!C:C,MATCH('JP PINT 1.0'!S79,コアインボイス!AH:AH,0),1),"")</f>
        <v/>
      </c>
      <c r="N79" s="4">
        <v>1770</v>
      </c>
      <c r="O79" s="6" t="s">
        <v>2924</v>
      </c>
      <c r="P79" s="6" t="s">
        <v>2925</v>
      </c>
      <c r="Q79" s="6" t="s">
        <v>2926</v>
      </c>
      <c r="S79" s="6" t="s">
        <v>5026</v>
      </c>
      <c r="T79" s="4" t="s">
        <v>21</v>
      </c>
      <c r="U79" s="4" t="s">
        <v>65</v>
      </c>
      <c r="V79" s="6" t="str">
        <f>IF(ISERROR(MATCH('JP PINT 1.0'!C79,#REF!,0)),"",INDEX(#REF!,MATCH('JP PINT 1.0'!C79,#REF!,0),1))</f>
        <v/>
      </c>
    </row>
    <row r="80" spans="1:22" ht="15.95" customHeight="1">
      <c r="A80" s="6" t="str">
        <f>IF(LEN(C80)&gt;0,INDEX(コアインボイス!C:C,MATCH('JP PINT 1.0'!S80,コアインボイス!AH:AH,0),1),"")</f>
        <v>NC09-05</v>
      </c>
      <c r="B80" s="6">
        <v>1340</v>
      </c>
      <c r="C80" s="6" t="s">
        <v>1151</v>
      </c>
      <c r="D80" s="4" t="s">
        <v>21</v>
      </c>
      <c r="E80" s="20">
        <v>2</v>
      </c>
      <c r="F80" s="29" t="s">
        <v>1786</v>
      </c>
      <c r="G80" s="29" t="s">
        <v>1787</v>
      </c>
      <c r="H80" s="4" t="s">
        <v>1653</v>
      </c>
      <c r="I80" s="6" t="s">
        <v>1152</v>
      </c>
      <c r="J80" s="6" t="s">
        <v>1788</v>
      </c>
      <c r="M80" s="6" t="s">
        <v>1789</v>
      </c>
      <c r="N80" s="4">
        <v>1780</v>
      </c>
      <c r="O80" s="6" t="s">
        <v>1790</v>
      </c>
      <c r="P80" s="6" t="s">
        <v>1791</v>
      </c>
      <c r="Q80" s="6" t="s">
        <v>1792</v>
      </c>
      <c r="S80" s="6" t="s">
        <v>3918</v>
      </c>
      <c r="T80" s="4" t="s">
        <v>21</v>
      </c>
      <c r="U80" s="4" t="s">
        <v>16</v>
      </c>
      <c r="V80" s="6" t="str">
        <f>IF(ISERROR(MATCH('JP PINT 1.0'!C80,#REF!,0)),"",INDEX(#REF!,MATCH('JP PINT 1.0'!C80,#REF!,0),1))</f>
        <v/>
      </c>
    </row>
    <row r="81" spans="1:22" ht="15.95" customHeight="1">
      <c r="A81" s="6" t="str">
        <f>IF(LEN(C81)&gt;0,INDEX(コアインボイス!C:C,MATCH('JP PINT 1.0'!S81,コアインボイス!AH:AH,0),1),"")</f>
        <v>NC09-03</v>
      </c>
      <c r="B81" s="6">
        <v>1380</v>
      </c>
      <c r="C81" s="6" t="s">
        <v>1148</v>
      </c>
      <c r="D81" s="4" t="s">
        <v>16</v>
      </c>
      <c r="E81" s="20">
        <v>2</v>
      </c>
      <c r="F81" s="29" t="s">
        <v>1808</v>
      </c>
      <c r="G81" s="29" t="s">
        <v>1809</v>
      </c>
      <c r="H81" s="4" t="s">
        <v>1590</v>
      </c>
      <c r="I81" s="6" t="s">
        <v>1149</v>
      </c>
      <c r="J81" s="6" t="s">
        <v>1810</v>
      </c>
      <c r="M81" s="13">
        <v>1234567890123</v>
      </c>
      <c r="N81" s="4">
        <v>1790</v>
      </c>
      <c r="O81" s="6" t="s">
        <v>1811</v>
      </c>
      <c r="P81" s="6" t="s">
        <v>1595</v>
      </c>
      <c r="Q81" s="6" t="s">
        <v>1812</v>
      </c>
      <c r="S81" s="6" t="s">
        <v>3917</v>
      </c>
      <c r="T81" s="4" t="s">
        <v>16</v>
      </c>
      <c r="U81" s="4" t="s">
        <v>16</v>
      </c>
      <c r="V81" s="6" t="str">
        <f>IF(ISERROR(MATCH('JP PINT 1.0'!C81,#REF!,0)),"",INDEX(#REF!,MATCH('JP PINT 1.0'!C81,#REF!,0),1))</f>
        <v/>
      </c>
    </row>
    <row r="82" spans="1:22" ht="15.95" customHeight="1">
      <c r="A82" s="6" t="str">
        <f>IF(LEN(C82)&gt;0,INDEX(コアインボイス!C:C,MATCH('JP PINT 1.0'!S82,コアインボイス!AH:AH,0),1),"")</f>
        <v>NC09-04</v>
      </c>
      <c r="B82" s="6">
        <v>1390</v>
      </c>
      <c r="C82" s="6" t="s">
        <v>3821</v>
      </c>
      <c r="D82" s="4" t="s">
        <v>16</v>
      </c>
      <c r="E82" s="20">
        <v>3</v>
      </c>
      <c r="F82" s="33" t="s">
        <v>1813</v>
      </c>
      <c r="G82" s="33" t="s">
        <v>1804</v>
      </c>
      <c r="H82" s="4" t="s">
        <v>1614</v>
      </c>
      <c r="I82" s="6" t="s">
        <v>1814</v>
      </c>
      <c r="J82" s="6" t="s">
        <v>1815</v>
      </c>
      <c r="K82" s="6" t="s">
        <v>1816</v>
      </c>
      <c r="L82" s="6" t="s">
        <v>1817</v>
      </c>
      <c r="M82" s="7" t="s">
        <v>1818</v>
      </c>
      <c r="N82" s="4">
        <v>1800</v>
      </c>
      <c r="O82" s="6" t="s">
        <v>1705</v>
      </c>
      <c r="P82" s="6" t="s">
        <v>1706</v>
      </c>
      <c r="Q82" s="6" t="s">
        <v>1819</v>
      </c>
      <c r="S82" s="6" t="s">
        <v>4934</v>
      </c>
      <c r="T82" s="4" t="s">
        <v>16</v>
      </c>
      <c r="U82" s="4" t="s">
        <v>16</v>
      </c>
      <c r="V82" s="6" t="str">
        <f>IF(ISERROR(MATCH('JP PINT 1.0'!C82,#REF!,0)),"",INDEX(#REF!,MATCH('JP PINT 1.0'!C82,#REF!,0),1))</f>
        <v/>
      </c>
    </row>
    <row r="83" spans="1:22" ht="15.95" customHeight="1">
      <c r="A83" s="6" t="str">
        <f>IF(LEN(C83)&gt;0,INDEX(コアインボイス!C:C,MATCH('JP PINT 1.0'!S83,コアインボイス!AH:AH,0),1),"")</f>
        <v/>
      </c>
      <c r="B83" s="6">
        <v>1420</v>
      </c>
      <c r="C83" s="6" t="s">
        <v>3435</v>
      </c>
      <c r="D83" s="4" t="s">
        <v>16</v>
      </c>
      <c r="E83" s="20">
        <v>2</v>
      </c>
      <c r="F83" s="29" t="s">
        <v>1831</v>
      </c>
      <c r="G83" s="29" t="s">
        <v>1832</v>
      </c>
      <c r="H83" s="4" t="s">
        <v>1653</v>
      </c>
      <c r="I83" s="6" t="s">
        <v>1833</v>
      </c>
      <c r="J83" s="6" t="s">
        <v>1834</v>
      </c>
      <c r="M83" s="6" t="s">
        <v>1835</v>
      </c>
      <c r="N83" s="4">
        <v>1810</v>
      </c>
      <c r="O83" s="6" t="s">
        <v>1836</v>
      </c>
      <c r="P83" s="6" t="s">
        <v>1660</v>
      </c>
      <c r="Q83" s="6" t="s">
        <v>1837</v>
      </c>
      <c r="S83" s="6" t="s">
        <v>4936</v>
      </c>
      <c r="T83" s="4" t="s">
        <v>16</v>
      </c>
      <c r="U83" s="4" t="s">
        <v>16</v>
      </c>
      <c r="V83" s="6" t="str">
        <f>IF(ISERROR(MATCH('JP PINT 1.0'!C83,#REF!,0)),"",INDEX(#REF!,MATCH('JP PINT 1.0'!C83,#REF!,0),1))</f>
        <v/>
      </c>
    </row>
    <row r="84" spans="1:22" ht="15.95" customHeight="1">
      <c r="A84" s="6" t="str">
        <f>IF(LEN(C84)&gt;0,INDEX(コアインボイス!C:C,MATCH('JP PINT 1.0'!S84,コアインボイス!AH:AH,0),1),"")</f>
        <v>NC09-NC10</v>
      </c>
      <c r="B84" s="6">
        <v>1540</v>
      </c>
      <c r="C84" s="6" t="s">
        <v>1156</v>
      </c>
      <c r="D84" s="4" t="s">
        <v>16</v>
      </c>
      <c r="E84" s="20">
        <v>2</v>
      </c>
      <c r="F84" s="29" t="s">
        <v>1908</v>
      </c>
      <c r="G84" s="29" t="s">
        <v>1909</v>
      </c>
      <c r="I84" s="6" t="s">
        <v>1157</v>
      </c>
      <c r="J84" s="6" t="s">
        <v>1910</v>
      </c>
      <c r="N84" s="4">
        <v>1820</v>
      </c>
      <c r="O84" s="6" t="s">
        <v>1911</v>
      </c>
      <c r="P84" s="6" t="s">
        <v>1912</v>
      </c>
      <c r="Q84" s="6" t="s">
        <v>1913</v>
      </c>
      <c r="S84" s="6" t="s">
        <v>3922</v>
      </c>
      <c r="T84" s="4" t="s">
        <v>16</v>
      </c>
      <c r="U84" s="4" t="s">
        <v>16</v>
      </c>
      <c r="V84" s="6" t="str">
        <f>IF(ISERROR(MATCH('JP PINT 1.0'!C84,#REF!,0)),"",INDEX(#REF!,MATCH('JP PINT 1.0'!C84,#REF!,0),1))</f>
        <v/>
      </c>
    </row>
    <row r="85" spans="1:22" ht="15.95" customHeight="1">
      <c r="A85" s="6" t="str">
        <f>IF(LEN(C85)&gt;0,INDEX(コアインボイス!C:C,MATCH('JP PINT 1.0'!S85,コアインボイス!AH:AH,0),1),"")</f>
        <v>NC10-02</v>
      </c>
      <c r="B85" s="6">
        <v>1550</v>
      </c>
      <c r="C85" s="6" t="s">
        <v>1160</v>
      </c>
      <c r="D85" s="4" t="s">
        <v>16</v>
      </c>
      <c r="E85" s="20">
        <v>3</v>
      </c>
      <c r="F85" s="33" t="s">
        <v>1914</v>
      </c>
      <c r="G85" s="33" t="s">
        <v>1909</v>
      </c>
      <c r="H85" s="4" t="s">
        <v>1653</v>
      </c>
      <c r="I85" s="6" t="s">
        <v>1161</v>
      </c>
      <c r="J85" s="6" t="s">
        <v>1915</v>
      </c>
      <c r="M85" s="6" t="s">
        <v>1916</v>
      </c>
      <c r="N85" s="4">
        <v>1830</v>
      </c>
      <c r="O85" s="6" t="s">
        <v>1797</v>
      </c>
      <c r="P85" s="6" t="s">
        <v>1791</v>
      </c>
      <c r="Q85" s="6" t="s">
        <v>1917</v>
      </c>
      <c r="S85" s="6" t="s">
        <v>3923</v>
      </c>
      <c r="T85" s="4" t="s">
        <v>16</v>
      </c>
      <c r="U85" s="4" t="s">
        <v>16</v>
      </c>
      <c r="V85" s="6" t="str">
        <f>IF(ISERROR(MATCH('JP PINT 1.0'!C85,#REF!,0)),"",INDEX(#REF!,MATCH('JP PINT 1.0'!C85,#REF!,0),1))</f>
        <v/>
      </c>
    </row>
    <row r="86" spans="1:22" ht="15.95" customHeight="1">
      <c r="A86" s="6" t="str">
        <f>IF(LEN(C86)&gt;0,INDEX(コアインボイス!C:C,MATCH('JP PINT 1.0'!S86,コアインボイス!AH:AH,0),1),"")</f>
        <v>NC10-05</v>
      </c>
      <c r="B86" s="6">
        <v>1560</v>
      </c>
      <c r="C86" s="6" t="s">
        <v>1165</v>
      </c>
      <c r="D86" s="4" t="s">
        <v>16</v>
      </c>
      <c r="E86" s="20">
        <v>3</v>
      </c>
      <c r="F86" s="33" t="s">
        <v>1918</v>
      </c>
      <c r="G86" s="33" t="s">
        <v>1919</v>
      </c>
      <c r="H86" s="4" t="s">
        <v>1653</v>
      </c>
      <c r="I86" s="6" t="s">
        <v>1166</v>
      </c>
      <c r="J86" s="6" t="s">
        <v>1920</v>
      </c>
      <c r="M86" s="6" t="s">
        <v>1921</v>
      </c>
      <c r="N86" s="4">
        <v>1840</v>
      </c>
      <c r="O86" s="6" t="s">
        <v>1922</v>
      </c>
      <c r="P86" s="6" t="s">
        <v>1660</v>
      </c>
      <c r="Q86" s="6" t="s">
        <v>1923</v>
      </c>
      <c r="S86" s="6" t="s">
        <v>3924</v>
      </c>
      <c r="T86" s="4" t="s">
        <v>16</v>
      </c>
      <c r="U86" s="4" t="s">
        <v>16</v>
      </c>
      <c r="V86" s="6" t="str">
        <f>IF(ISERROR(MATCH('JP PINT 1.0'!C86,#REF!,0)),"",INDEX(#REF!,MATCH('JP PINT 1.0'!C86,#REF!,0),1))</f>
        <v/>
      </c>
    </row>
    <row r="87" spans="1:22" ht="15.95" customHeight="1">
      <c r="A87" s="6" t="str">
        <f>IF(LEN(C87)&gt;0,INDEX(コアインボイス!C:C,MATCH('JP PINT 1.0'!S87,コアインボイス!AH:AH,0),1),"")</f>
        <v>NC10-07</v>
      </c>
      <c r="B87" s="6">
        <v>1570</v>
      </c>
      <c r="C87" s="6" t="s">
        <v>1169</v>
      </c>
      <c r="D87" s="4" t="s">
        <v>16</v>
      </c>
      <c r="E87" s="20">
        <v>3</v>
      </c>
      <c r="F87" s="33" t="s">
        <v>1924</v>
      </c>
      <c r="G87" s="33" t="s">
        <v>1925</v>
      </c>
      <c r="H87" s="4" t="s">
        <v>1653</v>
      </c>
      <c r="I87" s="6" t="s">
        <v>1170</v>
      </c>
      <c r="J87" s="6" t="s">
        <v>1926</v>
      </c>
      <c r="M87" s="6" t="s">
        <v>1927</v>
      </c>
      <c r="N87" s="4">
        <v>1850</v>
      </c>
      <c r="O87" s="6" t="s">
        <v>1928</v>
      </c>
      <c r="P87" s="6" t="s">
        <v>1660</v>
      </c>
      <c r="Q87" s="6" t="s">
        <v>1929</v>
      </c>
      <c r="S87" s="6" t="s">
        <v>3925</v>
      </c>
      <c r="T87" s="4" t="s">
        <v>16</v>
      </c>
      <c r="U87" s="4" t="s">
        <v>16</v>
      </c>
      <c r="V87" s="6" t="str">
        <f>IF(ISERROR(MATCH('JP PINT 1.0'!C87,#REF!,0)),"",INDEX(#REF!,MATCH('JP PINT 1.0'!C87,#REF!,0),1))</f>
        <v/>
      </c>
    </row>
    <row r="88" spans="1:22" ht="15.95" customHeight="1">
      <c r="A88" s="6" t="str">
        <f>IF(LEN(C88)&gt;0,INDEX(コアインボイス!C:C,MATCH('JP PINT 1.0'!S88,コアインボイス!AH:AH,0),1),"")</f>
        <v>NC00-NC12</v>
      </c>
      <c r="B88" s="6">
        <v>1580</v>
      </c>
      <c r="C88" s="6" t="s">
        <v>1187</v>
      </c>
      <c r="D88" s="4" t="s">
        <v>21</v>
      </c>
      <c r="E88" s="20">
        <v>1</v>
      </c>
      <c r="F88" s="28" t="s">
        <v>1188</v>
      </c>
      <c r="G88" s="28" t="s">
        <v>1930</v>
      </c>
      <c r="I88" s="6" t="s">
        <v>1189</v>
      </c>
      <c r="J88" s="6" t="s">
        <v>1931</v>
      </c>
      <c r="N88" s="4">
        <v>1860</v>
      </c>
      <c r="O88" s="6" t="s">
        <v>1932</v>
      </c>
      <c r="P88" s="6" t="s">
        <v>1933</v>
      </c>
      <c r="Q88" s="6" t="s">
        <v>1934</v>
      </c>
      <c r="S88" s="6" t="s">
        <v>3932</v>
      </c>
      <c r="T88" s="4" t="s">
        <v>21</v>
      </c>
      <c r="U88" s="4" t="s">
        <v>21</v>
      </c>
      <c r="V88" s="6" t="str">
        <f>IF(ISERROR(MATCH('JP PINT 1.0'!C88,#REF!,0)),"",INDEX(#REF!,MATCH('JP PINT 1.0'!C88,#REF!,0),1))</f>
        <v/>
      </c>
    </row>
    <row r="89" spans="1:22" ht="15.95" customHeight="1">
      <c r="A89" s="6" t="str">
        <f>IF(LEN(C89)&gt;0,INDEX(コアインボイス!C:C,MATCH('JP PINT 1.0'!S89,コアインボイス!AH:AH,0),1),"")</f>
        <v/>
      </c>
      <c r="N89" s="4">
        <v>1870</v>
      </c>
      <c r="O89" s="6" t="s">
        <v>2899</v>
      </c>
      <c r="P89" s="6" t="s">
        <v>2038</v>
      </c>
      <c r="Q89" s="6" t="s">
        <v>2927</v>
      </c>
      <c r="S89" s="6" t="s">
        <v>5027</v>
      </c>
      <c r="T89" s="4" t="s">
        <v>21</v>
      </c>
      <c r="U89" s="4" t="s">
        <v>16</v>
      </c>
      <c r="V89" s="6" t="str">
        <f>IF(ISERROR(MATCH('JP PINT 1.0'!C89,#REF!,0)),"",INDEX(#REF!,MATCH('JP PINT 1.0'!C89,#REF!,0),1))</f>
        <v/>
      </c>
    </row>
    <row r="90" spans="1:22" ht="15.95" customHeight="1">
      <c r="A90" s="6" t="str">
        <f>IF(LEN(C90)&gt;0,INDEX(コアインボイス!C:C,MATCH('JP PINT 1.0'!S90,コアインボイス!AH:AH,0),1),"")</f>
        <v>NC12-09</v>
      </c>
      <c r="B90" s="6">
        <v>1660</v>
      </c>
      <c r="C90" s="6" t="s">
        <v>3481</v>
      </c>
      <c r="D90" s="4" t="s">
        <v>21</v>
      </c>
      <c r="E90" s="20">
        <v>2</v>
      </c>
      <c r="F90" s="29" t="s">
        <v>1968</v>
      </c>
      <c r="G90" s="29" t="s">
        <v>1969</v>
      </c>
      <c r="H90" s="4" t="s">
        <v>1590</v>
      </c>
      <c r="I90" s="6" t="s">
        <v>1970</v>
      </c>
      <c r="J90" s="6" t="s">
        <v>1971</v>
      </c>
      <c r="M90" s="13">
        <v>3210987654321</v>
      </c>
      <c r="N90" s="4">
        <v>1880</v>
      </c>
      <c r="O90" s="6" t="s">
        <v>1843</v>
      </c>
      <c r="P90" s="6" t="s">
        <v>1595</v>
      </c>
      <c r="Q90" s="6" t="s">
        <v>1972</v>
      </c>
      <c r="S90" s="6" t="s">
        <v>3936</v>
      </c>
      <c r="T90" s="4" t="s">
        <v>21</v>
      </c>
      <c r="U90" s="4" t="s">
        <v>16</v>
      </c>
      <c r="V90" s="6" t="str">
        <f>IF(ISERROR(MATCH('JP PINT 1.0'!C90,#REF!,0)),"",INDEX(#REF!,MATCH('JP PINT 1.0'!C90,#REF!,0),1))</f>
        <v/>
      </c>
    </row>
    <row r="91" spans="1:22" ht="15.95" customHeight="1">
      <c r="A91" s="6" t="str">
        <f>IF(LEN(C91)&gt;0,INDEX(コアインボイス!C:C,MATCH('JP PINT 1.0'!S91,コアインボイス!AH:AH,0),1),"")</f>
        <v>NC12-10</v>
      </c>
      <c r="B91" s="6">
        <v>1670</v>
      </c>
      <c r="C91" s="6" t="s">
        <v>3753</v>
      </c>
      <c r="D91" s="4" t="s">
        <v>21</v>
      </c>
      <c r="E91" s="20">
        <v>3</v>
      </c>
      <c r="F91" s="33" t="s">
        <v>1973</v>
      </c>
      <c r="G91" s="33" t="s">
        <v>1804</v>
      </c>
      <c r="H91" s="4" t="s">
        <v>1614</v>
      </c>
      <c r="I91" s="6" t="s">
        <v>1846</v>
      </c>
      <c r="J91" s="6" t="s">
        <v>1847</v>
      </c>
      <c r="K91" s="6" t="s">
        <v>1974</v>
      </c>
      <c r="L91" s="6" t="s">
        <v>1975</v>
      </c>
      <c r="M91" s="7" t="s">
        <v>1818</v>
      </c>
      <c r="N91" s="4">
        <v>1890</v>
      </c>
      <c r="O91" s="6" t="s">
        <v>1705</v>
      </c>
      <c r="P91" s="6" t="s">
        <v>1706</v>
      </c>
      <c r="Q91" s="6" t="s">
        <v>1976</v>
      </c>
      <c r="S91" s="6" t="s">
        <v>3937</v>
      </c>
      <c r="T91" s="4" t="s">
        <v>21</v>
      </c>
      <c r="U91" s="4" t="s">
        <v>16</v>
      </c>
      <c r="V91" s="6" t="str">
        <f>IF(ISERROR(MATCH('JP PINT 1.0'!C91,#REF!,0)),"",INDEX(#REF!,MATCH('JP PINT 1.0'!C91,#REF!,0),1))</f>
        <v/>
      </c>
    </row>
    <row r="92" spans="1:22" ht="15.95" customHeight="1">
      <c r="A92" s="6" t="str">
        <f>IF(LEN(C92)&gt;0,INDEX(コアインボイス!C:C,MATCH('JP PINT 1.0'!S92,コアインボイス!AH:AH,0),1),"")</f>
        <v/>
      </c>
      <c r="N92" s="4">
        <v>1900</v>
      </c>
      <c r="O92" s="6" t="s">
        <v>2901</v>
      </c>
      <c r="P92" s="6" t="s">
        <v>2902</v>
      </c>
      <c r="Q92" s="6" t="s">
        <v>2928</v>
      </c>
      <c r="S92" s="6" t="s">
        <v>5028</v>
      </c>
      <c r="T92" s="4" t="s">
        <v>16</v>
      </c>
      <c r="U92" s="4" t="s">
        <v>65</v>
      </c>
      <c r="V92" s="6" t="str">
        <f>IF(ISERROR(MATCH('JP PINT 1.0'!C92,#REF!,0)),"",INDEX(#REF!,MATCH('JP PINT 1.0'!C92,#REF!,0),1))</f>
        <v/>
      </c>
    </row>
    <row r="93" spans="1:22" ht="15.95" customHeight="1">
      <c r="A93" s="6" t="str">
        <f>IF(LEN(C93)&gt;0,INDEX(コアインボイス!C:C,MATCH('JP PINT 1.0'!S93,コアインボイス!AH:AH,0),1),"")</f>
        <v>NC12-01</v>
      </c>
      <c r="B93" s="6">
        <v>1610</v>
      </c>
      <c r="C93" s="6" t="s">
        <v>1192</v>
      </c>
      <c r="D93" s="4" t="s">
        <v>16</v>
      </c>
      <c r="E93" s="20">
        <v>2</v>
      </c>
      <c r="F93" s="29" t="s">
        <v>1945</v>
      </c>
      <c r="G93" s="29" t="s">
        <v>1946</v>
      </c>
      <c r="H93" s="4" t="s">
        <v>1590</v>
      </c>
      <c r="I93" s="6" t="s">
        <v>1193</v>
      </c>
      <c r="J93" s="6" t="s">
        <v>1947</v>
      </c>
      <c r="M93" s="6" t="s">
        <v>1948</v>
      </c>
      <c r="N93" s="4">
        <v>1910</v>
      </c>
      <c r="O93" s="6" t="s">
        <v>1594</v>
      </c>
      <c r="P93" s="6" t="s">
        <v>1595</v>
      </c>
      <c r="Q93" s="6" t="s">
        <v>1949</v>
      </c>
      <c r="S93" s="6" t="s">
        <v>3933</v>
      </c>
      <c r="T93" s="4" t="s">
        <v>21</v>
      </c>
      <c r="U93" s="4" t="s">
        <v>21</v>
      </c>
      <c r="V93" s="6" t="str">
        <f>IF(ISERROR(MATCH('JP PINT 1.0'!C93,#REF!,0)),"",INDEX(#REF!,MATCH('JP PINT 1.0'!C93,#REF!,0),1))</f>
        <v/>
      </c>
    </row>
    <row r="94" spans="1:22" ht="15.95" customHeight="1">
      <c r="A94" s="6" t="str">
        <f>IF(LEN(C94)&gt;0,INDEX(コアインボイス!C:C,MATCH('JP PINT 1.0'!S94,コアインボイス!AH:AH,0),1),"")</f>
        <v>NC12-02</v>
      </c>
      <c r="B94" s="6">
        <v>1620</v>
      </c>
      <c r="C94" s="6" t="s">
        <v>3822</v>
      </c>
      <c r="D94" s="4" t="s">
        <v>16</v>
      </c>
      <c r="E94" s="20">
        <v>3</v>
      </c>
      <c r="F94" s="33" t="s">
        <v>1950</v>
      </c>
      <c r="G94" s="33" t="s">
        <v>1804</v>
      </c>
      <c r="H94" s="4" t="s">
        <v>1614</v>
      </c>
      <c r="I94" s="6" t="s">
        <v>1814</v>
      </c>
      <c r="J94" s="6" t="s">
        <v>1806</v>
      </c>
      <c r="K94" s="6" t="s">
        <v>1951</v>
      </c>
      <c r="L94" s="6" t="s">
        <v>1952</v>
      </c>
      <c r="M94" s="7" t="s">
        <v>1953</v>
      </c>
      <c r="N94" s="4">
        <v>1920</v>
      </c>
      <c r="O94" s="6" t="s">
        <v>1705</v>
      </c>
      <c r="P94" s="6" t="s">
        <v>1706</v>
      </c>
      <c r="Q94" s="6" t="s">
        <v>1954</v>
      </c>
      <c r="S94" s="6" t="s">
        <v>4941</v>
      </c>
      <c r="T94" s="4" t="s">
        <v>16</v>
      </c>
      <c r="U94" s="4" t="s">
        <v>16</v>
      </c>
      <c r="V94" s="6" t="str">
        <f>IF(ISERROR(MATCH('JP PINT 1.0'!C94,#REF!,0)),"",INDEX(#REF!,MATCH('JP PINT 1.0'!C94,#REF!,0),1))</f>
        <v/>
      </c>
    </row>
    <row r="95" spans="1:22" ht="15.95" customHeight="1">
      <c r="A95" s="6" t="str">
        <f>IF(LEN(C95)&gt;0,INDEX(コアインボイス!C:C,MATCH('JP PINT 1.0'!S95,コアインボイス!AH:AH,0),1),"")</f>
        <v/>
      </c>
      <c r="N95" s="4">
        <v>1930</v>
      </c>
      <c r="O95" s="6" t="s">
        <v>2906</v>
      </c>
      <c r="P95" s="6" t="s">
        <v>2907</v>
      </c>
      <c r="Q95" s="6" t="s">
        <v>2929</v>
      </c>
      <c r="S95" s="6" t="s">
        <v>5029</v>
      </c>
      <c r="T95" s="4" t="s">
        <v>16</v>
      </c>
      <c r="U95" s="4" t="s">
        <v>65</v>
      </c>
      <c r="V95" s="6" t="str">
        <f>IF(ISERROR(MATCH('JP PINT 1.0'!C95,#REF!,0)),"",INDEX(#REF!,MATCH('JP PINT 1.0'!C95,#REF!,0),1))</f>
        <v/>
      </c>
    </row>
    <row r="96" spans="1:22" ht="15.95" customHeight="1">
      <c r="A96" s="6" t="str">
        <f>IF(LEN(C96)&gt;0,INDEX(コアインボイス!C:C,MATCH('JP PINT 1.0'!S96,コアインボイス!AH:AH,0),1),"")</f>
        <v>NC12-06</v>
      </c>
      <c r="B96" s="6">
        <v>1600</v>
      </c>
      <c r="C96" s="6" t="s">
        <v>3462</v>
      </c>
      <c r="D96" s="4" t="s">
        <v>16</v>
      </c>
      <c r="E96" s="20">
        <v>2</v>
      </c>
      <c r="F96" s="29" t="s">
        <v>1940</v>
      </c>
      <c r="G96" s="29" t="s">
        <v>1941</v>
      </c>
      <c r="H96" s="4" t="s">
        <v>1653</v>
      </c>
      <c r="I96" s="6" t="s">
        <v>1942</v>
      </c>
      <c r="J96" s="6" t="s">
        <v>1943</v>
      </c>
      <c r="M96" s="6" t="s">
        <v>1938</v>
      </c>
      <c r="N96" s="4">
        <v>1940</v>
      </c>
      <c r="O96" s="6" t="s">
        <v>1797</v>
      </c>
      <c r="P96" s="6" t="s">
        <v>1791</v>
      </c>
      <c r="Q96" s="6" t="s">
        <v>1944</v>
      </c>
      <c r="S96" s="6" t="s">
        <v>4940</v>
      </c>
      <c r="T96" s="4" t="s">
        <v>21</v>
      </c>
      <c r="U96" s="4" t="s">
        <v>21</v>
      </c>
      <c r="V96" s="6" t="str">
        <f>IF(ISERROR(MATCH('JP PINT 1.0'!C96,#REF!,0)),"",INDEX(#REF!,MATCH('JP PINT 1.0'!C96,#REF!,0),1))</f>
        <v/>
      </c>
    </row>
    <row r="97" spans="1:22" ht="15.95" customHeight="1">
      <c r="A97" s="6" t="str">
        <f>IF(LEN(C97)&gt;0,INDEX(コアインボイス!C:C,MATCH('JP PINT 1.0'!S97,コアインボイス!AH:AH,0),1),"")</f>
        <v>NC12-NC14</v>
      </c>
      <c r="B97" s="6">
        <v>1680</v>
      </c>
      <c r="C97" s="6" t="s">
        <v>1212</v>
      </c>
      <c r="D97" s="4" t="s">
        <v>21</v>
      </c>
      <c r="E97" s="20">
        <v>2</v>
      </c>
      <c r="F97" s="29" t="s">
        <v>1977</v>
      </c>
      <c r="G97" s="29" t="s">
        <v>1978</v>
      </c>
      <c r="I97" s="6" t="s">
        <v>1213</v>
      </c>
      <c r="J97" s="6" t="s">
        <v>1979</v>
      </c>
      <c r="N97" s="4">
        <v>1950</v>
      </c>
      <c r="O97" s="6" t="s">
        <v>1860</v>
      </c>
      <c r="P97" s="6" t="s">
        <v>1861</v>
      </c>
      <c r="Q97" s="6" t="s">
        <v>1980</v>
      </c>
      <c r="S97" s="6" t="s">
        <v>3942</v>
      </c>
      <c r="T97" s="4" t="s">
        <v>21</v>
      </c>
      <c r="U97" s="4" t="s">
        <v>16</v>
      </c>
      <c r="V97" s="6" t="str">
        <f>IF(ISERROR(MATCH('JP PINT 1.0'!C97,#REF!,0)),"",INDEX(#REF!,MATCH('JP PINT 1.0'!C97,#REF!,0),1))</f>
        <v/>
      </c>
    </row>
    <row r="98" spans="1:22" ht="15.95" customHeight="1">
      <c r="A98" s="6" t="str">
        <f>IF(LEN(C98)&gt;0,INDEX(コアインボイス!C:C,MATCH('JP PINT 1.0'!S98,コアインボイス!AH:AH,0),1),"")</f>
        <v>NC14-02</v>
      </c>
      <c r="B98" s="6">
        <v>1690</v>
      </c>
      <c r="C98" s="6" t="s">
        <v>1217</v>
      </c>
      <c r="D98" s="4" t="s">
        <v>16</v>
      </c>
      <c r="E98" s="20">
        <v>3</v>
      </c>
      <c r="F98" s="33" t="s">
        <v>1981</v>
      </c>
      <c r="G98" s="33" t="s">
        <v>1982</v>
      </c>
      <c r="H98" s="4" t="s">
        <v>1653</v>
      </c>
      <c r="I98" s="6" t="s">
        <v>1178</v>
      </c>
      <c r="J98" s="6" t="s">
        <v>1983</v>
      </c>
      <c r="M98" s="6" t="s">
        <v>1984</v>
      </c>
      <c r="N98" s="4">
        <v>1960</v>
      </c>
      <c r="O98" s="6" t="s">
        <v>1867</v>
      </c>
      <c r="P98" s="6" t="s">
        <v>1791</v>
      </c>
      <c r="Q98" s="6" t="s">
        <v>1985</v>
      </c>
      <c r="S98" s="6" t="s">
        <v>3944</v>
      </c>
      <c r="T98" s="4" t="s">
        <v>16</v>
      </c>
      <c r="U98" s="4" t="s">
        <v>16</v>
      </c>
      <c r="V98" s="6" t="str">
        <f>IF(ISERROR(MATCH('JP PINT 1.0'!C98,#REF!,0)),"",INDEX(#REF!,MATCH('JP PINT 1.0'!C98,#REF!,0),1))</f>
        <v/>
      </c>
    </row>
    <row r="99" spans="1:22" ht="15.95" customHeight="1">
      <c r="A99" s="6" t="str">
        <f>IF(LEN(C99)&gt;0,INDEX(コアインボイス!C:C,MATCH('JP PINT 1.0'!S99,コアインボイス!AH:AH,0),1),"")</f>
        <v>NC14-03</v>
      </c>
      <c r="B99" s="6">
        <v>1700</v>
      </c>
      <c r="C99" s="6" t="s">
        <v>1219</v>
      </c>
      <c r="D99" s="4" t="s">
        <v>16</v>
      </c>
      <c r="E99" s="20">
        <v>3</v>
      </c>
      <c r="F99" s="33" t="s">
        <v>1986</v>
      </c>
      <c r="G99" s="33" t="s">
        <v>1987</v>
      </c>
      <c r="H99" s="4" t="s">
        <v>1653</v>
      </c>
      <c r="I99" s="6" t="s">
        <v>1181</v>
      </c>
      <c r="J99" s="6" t="s">
        <v>1988</v>
      </c>
      <c r="M99" s="6" t="s">
        <v>1989</v>
      </c>
      <c r="N99" s="4">
        <v>1970</v>
      </c>
      <c r="O99" s="6" t="s">
        <v>1873</v>
      </c>
      <c r="P99" s="6" t="s">
        <v>1791</v>
      </c>
      <c r="Q99" s="6" t="s">
        <v>1990</v>
      </c>
      <c r="S99" s="6" t="s">
        <v>3945</v>
      </c>
      <c r="T99" s="4" t="s">
        <v>16</v>
      </c>
      <c r="U99" s="4" t="s">
        <v>16</v>
      </c>
      <c r="V99" s="6" t="str">
        <f>IF(ISERROR(MATCH('JP PINT 1.0'!C99,#REF!,0)),"",INDEX(#REF!,MATCH('JP PINT 1.0'!C99,#REF!,0),1))</f>
        <v/>
      </c>
    </row>
    <row r="100" spans="1:22" ht="15.95" customHeight="1">
      <c r="A100" s="6" t="str">
        <f>IF(LEN(C100)&gt;0,INDEX(コアインボイス!C:C,MATCH('JP PINT 1.0'!S100,コアインボイス!AH:AH,0),1),"")</f>
        <v>NC14-05</v>
      </c>
      <c r="B100" s="6">
        <v>1720</v>
      </c>
      <c r="C100" s="6" t="s">
        <v>3070</v>
      </c>
      <c r="D100" s="4" t="s">
        <v>16</v>
      </c>
      <c r="E100" s="20">
        <v>3</v>
      </c>
      <c r="F100" s="33" t="s">
        <v>1995</v>
      </c>
      <c r="G100" s="33" t="s">
        <v>1996</v>
      </c>
      <c r="H100" s="4" t="s">
        <v>1653</v>
      </c>
      <c r="I100" s="6" t="s">
        <v>1997</v>
      </c>
      <c r="J100" s="6" t="s">
        <v>1998</v>
      </c>
      <c r="M100" s="6" t="s">
        <v>1999</v>
      </c>
      <c r="N100" s="4">
        <v>1980</v>
      </c>
      <c r="O100" s="6" t="s">
        <v>1885</v>
      </c>
      <c r="P100" s="6" t="s">
        <v>1791</v>
      </c>
      <c r="Q100" s="6" t="s">
        <v>2000</v>
      </c>
      <c r="S100" s="6" t="s">
        <v>4944</v>
      </c>
      <c r="T100" s="4" t="s">
        <v>16</v>
      </c>
      <c r="U100" s="4" t="s">
        <v>16</v>
      </c>
      <c r="V100" s="6" t="str">
        <f>IF(ISERROR(MATCH('JP PINT 1.0'!C100,#REF!,0)),"",INDEX(#REF!,MATCH('JP PINT 1.0'!C100,#REF!,0),1))</f>
        <v/>
      </c>
    </row>
    <row r="101" spans="1:22" ht="15.95" customHeight="1">
      <c r="A101" s="6" t="str">
        <f>IF(LEN(C101)&gt;0,INDEX(コアインボイス!C:C,MATCH('JP PINT 1.0'!S101,コアインボイス!AH:AH,0),1),"")</f>
        <v>NC14-01</v>
      </c>
      <c r="B101" s="6">
        <v>1730</v>
      </c>
      <c r="C101" s="6" t="s">
        <v>1215</v>
      </c>
      <c r="D101" s="4" t="s">
        <v>16</v>
      </c>
      <c r="E101" s="20">
        <v>3</v>
      </c>
      <c r="F101" s="33" t="s">
        <v>2001</v>
      </c>
      <c r="G101" s="33" t="s">
        <v>2002</v>
      </c>
      <c r="H101" s="4" t="s">
        <v>1653</v>
      </c>
      <c r="I101" s="6" t="s">
        <v>1175</v>
      </c>
      <c r="J101" s="6" t="s">
        <v>2003</v>
      </c>
      <c r="M101" s="6" t="s">
        <v>2004</v>
      </c>
      <c r="N101" s="4">
        <v>1990</v>
      </c>
      <c r="O101" s="6" t="s">
        <v>1891</v>
      </c>
      <c r="P101" s="6" t="s">
        <v>1660</v>
      </c>
      <c r="Q101" s="6" t="s">
        <v>2005</v>
      </c>
      <c r="S101" s="6" t="s">
        <v>3943</v>
      </c>
      <c r="T101" s="4" t="s">
        <v>16</v>
      </c>
      <c r="U101" s="4" t="s">
        <v>16</v>
      </c>
      <c r="V101" s="6" t="str">
        <f>IF(ISERROR(MATCH('JP PINT 1.0'!C101,#REF!,0)),"",INDEX(#REF!,MATCH('JP PINT 1.0'!C101,#REF!,0),1))</f>
        <v/>
      </c>
    </row>
    <row r="102" spans="1:22" ht="15.95" customHeight="1">
      <c r="A102" s="6" t="str">
        <f>IF(LEN(C102)&gt;0,INDEX(コアインボイス!C:C,MATCH('JP PINT 1.0'!S102,コアインボイス!AH:AH,0),1),"")</f>
        <v>NC14-06</v>
      </c>
      <c r="B102" s="6">
        <v>1740</v>
      </c>
      <c r="C102" s="6" t="s">
        <v>3072</v>
      </c>
      <c r="D102" s="4" t="s">
        <v>16</v>
      </c>
      <c r="E102" s="20">
        <v>3</v>
      </c>
      <c r="F102" s="33" t="s">
        <v>2006</v>
      </c>
      <c r="G102" s="33" t="s">
        <v>2007</v>
      </c>
      <c r="H102" s="4" t="s">
        <v>1653</v>
      </c>
      <c r="I102" s="6" t="s">
        <v>1895</v>
      </c>
      <c r="J102" s="6" t="s">
        <v>2008</v>
      </c>
      <c r="L102" s="6" t="s">
        <v>1897</v>
      </c>
      <c r="M102" s="6" t="s">
        <v>2009</v>
      </c>
      <c r="N102" s="4">
        <v>2000</v>
      </c>
      <c r="O102" s="6" t="s">
        <v>1899</v>
      </c>
      <c r="P102" s="6" t="s">
        <v>1660</v>
      </c>
      <c r="Q102" s="6" t="s">
        <v>2010</v>
      </c>
      <c r="S102" s="6" t="s">
        <v>4945</v>
      </c>
      <c r="T102" s="4" t="s">
        <v>16</v>
      </c>
      <c r="U102" s="4" t="s">
        <v>16</v>
      </c>
      <c r="V102" s="6" t="str">
        <f>IF(ISERROR(MATCH('JP PINT 1.0'!C102,#REF!,0)),"",INDEX(#REF!,MATCH('JP PINT 1.0'!C102,#REF!,0),1))</f>
        <v/>
      </c>
    </row>
    <row r="103" spans="1:22" ht="15.95" customHeight="1">
      <c r="A103" s="6" t="str">
        <f>IF(LEN(C103)&gt;0,INDEX(コアインボイス!C:C,MATCH('JP PINT 1.0'!S103,コアインボイス!AH:AH,0),1),"")</f>
        <v/>
      </c>
      <c r="N103" s="4">
        <v>2010</v>
      </c>
      <c r="O103" s="6" t="s">
        <v>2909</v>
      </c>
      <c r="P103" s="6" t="s">
        <v>2910</v>
      </c>
      <c r="Q103" s="6" t="s">
        <v>2930</v>
      </c>
      <c r="S103" s="6" t="s">
        <v>5030</v>
      </c>
      <c r="T103" s="4" t="s">
        <v>16</v>
      </c>
      <c r="U103" s="4" t="s">
        <v>65</v>
      </c>
      <c r="V103" s="6" t="str">
        <f>IF(ISERROR(MATCH('JP PINT 1.0'!C103,#REF!,0)),"",INDEX(#REF!,MATCH('JP PINT 1.0'!C103,#REF!,0),1))</f>
        <v/>
      </c>
    </row>
    <row r="104" spans="1:22" ht="15.95" customHeight="1">
      <c r="A104" s="6" t="str">
        <f>IF(LEN(C104)&gt;0,INDEX(コアインボイス!C:C,MATCH('JP PINT 1.0'!S104,コアインボイス!AH:AH,0),1),"")</f>
        <v>NC14-04</v>
      </c>
      <c r="B104" s="6">
        <v>1710</v>
      </c>
      <c r="C104" s="6" t="s">
        <v>1221</v>
      </c>
      <c r="D104" s="4" t="s">
        <v>16</v>
      </c>
      <c r="E104" s="20">
        <v>3</v>
      </c>
      <c r="F104" s="33" t="s">
        <v>1991</v>
      </c>
      <c r="G104" s="33" t="s">
        <v>1992</v>
      </c>
      <c r="H104" s="4" t="s">
        <v>1653</v>
      </c>
      <c r="I104" s="6" t="s">
        <v>1181</v>
      </c>
      <c r="J104" s="6" t="s">
        <v>1993</v>
      </c>
      <c r="N104" s="4">
        <v>2020</v>
      </c>
      <c r="O104" s="6" t="s">
        <v>1878</v>
      </c>
      <c r="P104" s="6" t="s">
        <v>1660</v>
      </c>
      <c r="Q104" s="6" t="s">
        <v>1994</v>
      </c>
      <c r="S104" s="6" t="s">
        <v>3946</v>
      </c>
      <c r="T104" s="4" t="s">
        <v>21</v>
      </c>
      <c r="U104" s="4" t="s">
        <v>21</v>
      </c>
      <c r="V104" s="6" t="str">
        <f>IF(ISERROR(MATCH('JP PINT 1.0'!C104,#REF!,0)),"",INDEX(#REF!,MATCH('JP PINT 1.0'!C104,#REF!,0),1))</f>
        <v/>
      </c>
    </row>
    <row r="105" spans="1:22" ht="15.95" customHeight="1">
      <c r="A105" s="6" t="str">
        <f>IF(LEN(C105)&gt;0,INDEX(コアインボイス!C:C,MATCH('JP PINT 1.0'!S105,コアインボイス!AH:AH,0),1),"")</f>
        <v/>
      </c>
      <c r="N105" s="4">
        <v>2030</v>
      </c>
      <c r="O105" s="6" t="s">
        <v>2912</v>
      </c>
      <c r="P105" s="6" t="s">
        <v>2913</v>
      </c>
      <c r="Q105" s="6" t="s">
        <v>2931</v>
      </c>
      <c r="S105" s="6" t="s">
        <v>5031</v>
      </c>
      <c r="T105" s="4" t="s">
        <v>21</v>
      </c>
      <c r="U105" s="4" t="s">
        <v>16</v>
      </c>
      <c r="V105" s="6" t="str">
        <f>IF(ISERROR(MATCH('JP PINT 1.0'!C105,#REF!,0)),"",INDEX(#REF!,MATCH('JP PINT 1.0'!C105,#REF!,0),1))</f>
        <v/>
      </c>
    </row>
    <row r="106" spans="1:22" ht="15.95" customHeight="1">
      <c r="A106" s="6" t="str">
        <f>IF(LEN(C106)&gt;0,INDEX(コアインボイス!C:C,MATCH('JP PINT 1.0'!S106,コアインボイス!AH:AH,0),1),"")</f>
        <v>NC14-07</v>
      </c>
      <c r="B106" s="6">
        <v>1750</v>
      </c>
      <c r="C106" s="6" t="s">
        <v>1223</v>
      </c>
      <c r="D106" s="4" t="s">
        <v>21</v>
      </c>
      <c r="E106" s="20">
        <v>3</v>
      </c>
      <c r="F106" s="33" t="s">
        <v>2011</v>
      </c>
      <c r="G106" s="33" t="s">
        <v>2012</v>
      </c>
      <c r="H106" s="4" t="s">
        <v>1614</v>
      </c>
      <c r="I106" s="6" t="s">
        <v>1186</v>
      </c>
      <c r="J106" s="6" t="s">
        <v>2013</v>
      </c>
      <c r="L106" s="6" t="s">
        <v>1904</v>
      </c>
      <c r="M106" s="6" t="s">
        <v>1905</v>
      </c>
      <c r="N106" s="4">
        <v>2040</v>
      </c>
      <c r="O106" s="6" t="s">
        <v>1906</v>
      </c>
      <c r="P106" s="6" t="s">
        <v>1618</v>
      </c>
      <c r="Q106" s="6" t="s">
        <v>2014</v>
      </c>
      <c r="S106" s="6" t="s">
        <v>3947</v>
      </c>
      <c r="T106" s="4" t="s">
        <v>21</v>
      </c>
      <c r="U106" s="4" t="s">
        <v>16</v>
      </c>
      <c r="V106" s="6" t="str">
        <f>IF(ISERROR(MATCH('JP PINT 1.0'!C106,#REF!,0)),"",INDEX(#REF!,MATCH('JP PINT 1.0'!C106,#REF!,0),1))</f>
        <v/>
      </c>
    </row>
    <row r="107" spans="1:22" ht="15.95" customHeight="1">
      <c r="A107" s="6" t="str">
        <f>IF(LEN(C107)&gt;0,INDEX(コアインボイス!C:C,MATCH('JP PINT 1.0'!S107,コアインボイス!AH:AH,0),1),"")</f>
        <v/>
      </c>
      <c r="N107" s="4">
        <v>2050</v>
      </c>
      <c r="O107" s="6" t="s">
        <v>2915</v>
      </c>
      <c r="P107" s="6" t="s">
        <v>2916</v>
      </c>
      <c r="Q107" s="6" t="s">
        <v>2932</v>
      </c>
      <c r="S107" s="6" t="s">
        <v>5032</v>
      </c>
      <c r="T107" s="4" t="s">
        <v>16</v>
      </c>
      <c r="U107" s="4" t="s">
        <v>65</v>
      </c>
      <c r="V107" s="6" t="str">
        <f>IF(ISERROR(MATCH('JP PINT 1.0'!C107,#REF!,0)),"",INDEX(#REF!,MATCH('JP PINT 1.0'!C107,#REF!,0),1))</f>
        <v/>
      </c>
    </row>
    <row r="108" spans="1:22" ht="15.95" customHeight="1">
      <c r="A108" s="6" t="str">
        <f>IF(LEN(C108)&gt;0,INDEX(コアインボイス!C:C,MATCH('JP PINT 1.0'!S108,コアインボイス!AH:AH,0),1),"")</f>
        <v>NC12-07</v>
      </c>
      <c r="B108" s="6">
        <v>1650</v>
      </c>
      <c r="C108" s="6" t="s">
        <v>3059</v>
      </c>
      <c r="D108" s="4" t="s">
        <v>16</v>
      </c>
      <c r="E108" s="20">
        <v>2</v>
      </c>
      <c r="F108" s="29" t="s">
        <v>1961</v>
      </c>
      <c r="G108" s="29" t="s">
        <v>1962</v>
      </c>
      <c r="H108" s="4" t="s">
        <v>1590</v>
      </c>
      <c r="I108" s="6" t="s">
        <v>1963</v>
      </c>
      <c r="J108" s="6" t="s">
        <v>1964</v>
      </c>
      <c r="L108" s="6" t="s">
        <v>1965</v>
      </c>
      <c r="M108" s="6" t="s">
        <v>1966</v>
      </c>
      <c r="N108" s="4">
        <v>2060</v>
      </c>
      <c r="O108" s="6" t="s">
        <v>1811</v>
      </c>
      <c r="P108" s="6" t="s">
        <v>1595</v>
      </c>
      <c r="Q108" s="6" t="s">
        <v>1967</v>
      </c>
      <c r="S108" s="6" t="s">
        <v>4943</v>
      </c>
      <c r="T108" s="4" t="s">
        <v>21</v>
      </c>
      <c r="U108" s="4" t="s">
        <v>16</v>
      </c>
      <c r="V108" s="6" t="str">
        <f>IF(ISERROR(MATCH('JP PINT 1.0'!C108,#REF!,0)),"",INDEX(#REF!,MATCH('JP PINT 1.0'!C108,#REF!,0),1))</f>
        <v/>
      </c>
    </row>
    <row r="109" spans="1:22" ht="15.95" customHeight="1">
      <c r="A109" s="6" t="str">
        <f>IF(LEN(C109)&gt;0,INDEX(コアインボイス!C:C,MATCH('JP PINT 1.0'!S109,コアインボイス!AH:AH,0),1),"")</f>
        <v/>
      </c>
      <c r="N109" s="4">
        <v>2070</v>
      </c>
      <c r="O109" s="6" t="s">
        <v>1705</v>
      </c>
      <c r="P109" s="6" t="s">
        <v>1706</v>
      </c>
      <c r="Q109" s="6" t="s">
        <v>2933</v>
      </c>
      <c r="S109" s="6" t="s">
        <v>5033</v>
      </c>
      <c r="T109" s="4" t="s">
        <v>16</v>
      </c>
      <c r="U109" s="4" t="s">
        <v>16</v>
      </c>
      <c r="V109" s="6" t="str">
        <f>IF(ISERROR(MATCH('JP PINT 1.0'!C109,#REF!,0)),"",INDEX(#REF!,MATCH('JP PINT 1.0'!C109,#REF!,0),1))</f>
        <v/>
      </c>
    </row>
    <row r="110" spans="1:22" ht="15.95" customHeight="1">
      <c r="A110" s="6" t="str">
        <f>IF(LEN(C110)&gt;0,INDEX(コアインボイス!C:C,MATCH('JP PINT 1.0'!S110,コアインボイス!AH:AH,0),1),"")</f>
        <v/>
      </c>
      <c r="N110" s="4">
        <v>2080</v>
      </c>
      <c r="O110" s="6" t="s">
        <v>2919</v>
      </c>
      <c r="P110" s="6" t="s">
        <v>2920</v>
      </c>
      <c r="Q110" s="6" t="s">
        <v>2934</v>
      </c>
      <c r="S110" s="6" t="s">
        <v>5034</v>
      </c>
      <c r="T110" s="4" t="s">
        <v>21</v>
      </c>
      <c r="U110" s="4" t="s">
        <v>21</v>
      </c>
      <c r="V110" s="6" t="str">
        <f>IF(ISERROR(MATCH('JP PINT 1.0'!C110,#REF!,0)),"",INDEX(#REF!,MATCH('JP PINT 1.0'!C110,#REF!,0),1))</f>
        <v/>
      </c>
    </row>
    <row r="111" spans="1:22" ht="15.95" customHeight="1">
      <c r="A111" s="6" t="str">
        <f>IF(LEN(C111)&gt;0,INDEX(コアインボイス!C:C,MATCH('JP PINT 1.0'!S111,コアインボイス!AH:AH,0),1),"")</f>
        <v/>
      </c>
      <c r="N111" s="4">
        <v>2090</v>
      </c>
      <c r="O111" s="6" t="s">
        <v>1594</v>
      </c>
      <c r="P111" s="6" t="s">
        <v>1595</v>
      </c>
      <c r="Q111" s="6" t="s">
        <v>2935</v>
      </c>
      <c r="S111" s="6" t="s">
        <v>5035</v>
      </c>
      <c r="T111" s="4" t="s">
        <v>21</v>
      </c>
      <c r="U111" s="4" t="s">
        <v>16</v>
      </c>
      <c r="V111" s="6" t="str">
        <f>IF(ISERROR(MATCH('JP PINT 1.0'!C111,#REF!,0)),"",INDEX(#REF!,MATCH('JP PINT 1.0'!C111,#REF!,0),1))</f>
        <v/>
      </c>
    </row>
    <row r="112" spans="1:22" ht="15.95" customHeight="1">
      <c r="A112" s="6" t="str">
        <f>IF(LEN(C112)&gt;0,INDEX(コアインボイス!C:C,MATCH('JP PINT 1.0'!S112,コアインボイス!AH:AH,0),1),"")</f>
        <v/>
      </c>
      <c r="N112" s="4">
        <v>2100</v>
      </c>
      <c r="O112" s="6" t="s">
        <v>2924</v>
      </c>
      <c r="P112" s="6" t="s">
        <v>2925</v>
      </c>
      <c r="Q112" s="6" t="s">
        <v>2936</v>
      </c>
      <c r="S112" s="6" t="s">
        <v>5036</v>
      </c>
      <c r="T112" s="4" t="s">
        <v>21</v>
      </c>
      <c r="U112" s="4" t="s">
        <v>65</v>
      </c>
      <c r="V112" s="6" t="str">
        <f>IF(ISERROR(MATCH('JP PINT 1.0'!C112,#REF!,0)),"",INDEX(#REF!,MATCH('JP PINT 1.0'!C112,#REF!,0),1))</f>
        <v/>
      </c>
    </row>
    <row r="113" spans="1:22" ht="15.95" customHeight="1">
      <c r="A113" s="6" t="str">
        <f>IF(LEN(C113)&gt;0,INDEX(コアインボイス!C:C,MATCH('JP PINT 1.0'!S113,コアインボイス!AH:AH,0),1),"")</f>
        <v>NC12-05</v>
      </c>
      <c r="B113" s="6">
        <v>1590</v>
      </c>
      <c r="C113" s="6" t="s">
        <v>1195</v>
      </c>
      <c r="D113" s="4" t="s">
        <v>21</v>
      </c>
      <c r="E113" s="20">
        <v>2</v>
      </c>
      <c r="F113" s="29" t="s">
        <v>1935</v>
      </c>
      <c r="G113" s="29" t="s">
        <v>1936</v>
      </c>
      <c r="H113" s="4" t="s">
        <v>1653</v>
      </c>
      <c r="I113" s="6" t="s">
        <v>1196</v>
      </c>
      <c r="J113" s="6" t="s">
        <v>1937</v>
      </c>
      <c r="M113" s="6" t="s">
        <v>1938</v>
      </c>
      <c r="N113" s="4">
        <v>2110</v>
      </c>
      <c r="O113" s="6" t="s">
        <v>1790</v>
      </c>
      <c r="P113" s="6" t="s">
        <v>1791</v>
      </c>
      <c r="Q113" s="6" t="s">
        <v>1939</v>
      </c>
      <c r="S113" s="6" t="s">
        <v>3934</v>
      </c>
      <c r="T113" s="4" t="s">
        <v>21</v>
      </c>
      <c r="U113" s="4" t="s">
        <v>16</v>
      </c>
      <c r="V113" s="6" t="str">
        <f>IF(ISERROR(MATCH('JP PINT 1.0'!C113,#REF!,0)),"",INDEX(#REF!,MATCH('JP PINT 1.0'!C113,#REF!,0),1))</f>
        <v/>
      </c>
    </row>
    <row r="114" spans="1:22" ht="15.95" customHeight="1">
      <c r="A114" s="6" t="str">
        <f>IF(LEN(C114)&gt;0,INDEX(コアインボイス!C:C,MATCH('JP PINT 1.0'!S114,コアインボイス!AH:AH,0),1),"")</f>
        <v>NC12-03</v>
      </c>
      <c r="B114" s="6">
        <v>1630</v>
      </c>
      <c r="C114" s="6" t="s">
        <v>1198</v>
      </c>
      <c r="D114" s="4" t="s">
        <v>16</v>
      </c>
      <c r="E114" s="20">
        <v>2</v>
      </c>
      <c r="F114" s="29" t="s">
        <v>1955</v>
      </c>
      <c r="G114" s="29" t="s">
        <v>1956</v>
      </c>
      <c r="H114" s="4" t="s">
        <v>1590</v>
      </c>
      <c r="I114" s="6" t="s">
        <v>1199</v>
      </c>
      <c r="J114" s="6" t="s">
        <v>1957</v>
      </c>
      <c r="M114" s="6" t="s">
        <v>1948</v>
      </c>
      <c r="N114" s="4">
        <v>2120</v>
      </c>
      <c r="O114" s="6" t="s">
        <v>1811</v>
      </c>
      <c r="P114" s="6" t="s">
        <v>1595</v>
      </c>
      <c r="Q114" s="6" t="s">
        <v>1958</v>
      </c>
      <c r="S114" s="6" t="s">
        <v>3935</v>
      </c>
      <c r="T114" s="4" t="s">
        <v>16</v>
      </c>
      <c r="U114" s="4" t="s">
        <v>16</v>
      </c>
      <c r="V114" s="6" t="str">
        <f>IF(ISERROR(MATCH('JP PINT 1.0'!C114,#REF!,0)),"",INDEX(#REF!,MATCH('JP PINT 1.0'!C114,#REF!,0),1))</f>
        <v/>
      </c>
    </row>
    <row r="115" spans="1:22" ht="15.95" customHeight="1">
      <c r="A115" s="6" t="str">
        <f>IF(LEN(C115)&gt;0,INDEX(コアインボイス!C:C,MATCH('JP PINT 1.0'!S115,コアインボイス!AH:AH,0),1),"")</f>
        <v>NC12-04</v>
      </c>
      <c r="B115" s="6">
        <v>1640</v>
      </c>
      <c r="C115" s="6" t="s">
        <v>3823</v>
      </c>
      <c r="D115" s="4" t="s">
        <v>16</v>
      </c>
      <c r="E115" s="20">
        <v>3</v>
      </c>
      <c r="F115" s="33" t="s">
        <v>1959</v>
      </c>
      <c r="G115" s="33" t="s">
        <v>1804</v>
      </c>
      <c r="H115" s="4" t="s">
        <v>1614</v>
      </c>
      <c r="I115" s="6" t="s">
        <v>1814</v>
      </c>
      <c r="J115" s="6" t="s">
        <v>1806</v>
      </c>
      <c r="K115" s="6" t="s">
        <v>1951</v>
      </c>
      <c r="L115" s="6" t="s">
        <v>1952</v>
      </c>
      <c r="M115" s="7" t="s">
        <v>1953</v>
      </c>
      <c r="N115" s="4">
        <v>2130</v>
      </c>
      <c r="O115" s="6" t="s">
        <v>1705</v>
      </c>
      <c r="P115" s="6" t="s">
        <v>1706</v>
      </c>
      <c r="Q115" s="6" t="s">
        <v>1960</v>
      </c>
      <c r="S115" s="6" t="s">
        <v>4942</v>
      </c>
      <c r="T115" s="4" t="s">
        <v>16</v>
      </c>
      <c r="U115" s="4" t="s">
        <v>16</v>
      </c>
      <c r="V115" s="6" t="str">
        <f>IF(ISERROR(MATCH('JP PINT 1.0'!C115,#REF!,0)),"",INDEX(#REF!,MATCH('JP PINT 1.0'!C115,#REF!,0),1))</f>
        <v/>
      </c>
    </row>
    <row r="116" spans="1:22" ht="15.95" customHeight="1">
      <c r="A116" s="6" t="str">
        <f>IF(LEN(C116)&gt;0,INDEX(コアインボイス!C:C,MATCH('JP PINT 1.0'!S116,コアインボイス!AH:AH,0),1),"")</f>
        <v>NC12-NC13</v>
      </c>
      <c r="B116" s="6">
        <v>1760</v>
      </c>
      <c r="C116" s="6" t="s">
        <v>1200</v>
      </c>
      <c r="D116" s="4" t="s">
        <v>16</v>
      </c>
      <c r="E116" s="20">
        <v>2</v>
      </c>
      <c r="F116" s="29" t="s">
        <v>2015</v>
      </c>
      <c r="G116" s="29" t="s">
        <v>2016</v>
      </c>
      <c r="I116" s="6" t="s">
        <v>1201</v>
      </c>
      <c r="J116" s="6" t="s">
        <v>2017</v>
      </c>
      <c r="N116" s="4">
        <v>2140</v>
      </c>
      <c r="O116" s="6" t="s">
        <v>1911</v>
      </c>
      <c r="P116" s="6" t="s">
        <v>1912</v>
      </c>
      <c r="Q116" s="6" t="s">
        <v>2018</v>
      </c>
      <c r="S116" s="6" t="s">
        <v>3938</v>
      </c>
      <c r="T116" s="4" t="s">
        <v>16</v>
      </c>
      <c r="U116" s="4" t="s">
        <v>16</v>
      </c>
      <c r="V116" s="6" t="str">
        <f>IF(ISERROR(MATCH('JP PINT 1.0'!C116,#REF!,0)),"",INDEX(#REF!,MATCH('JP PINT 1.0'!C116,#REF!,0),1))</f>
        <v/>
      </c>
    </row>
    <row r="117" spans="1:22" ht="15.95" customHeight="1">
      <c r="A117" s="6" t="str">
        <f>IF(LEN(C117)&gt;0,INDEX(コアインボイス!C:C,MATCH('JP PINT 1.0'!S117,コアインボイス!AH:AH,0),1),"")</f>
        <v>NC13-02</v>
      </c>
      <c r="B117" s="6">
        <v>1770</v>
      </c>
      <c r="C117" s="6" t="s">
        <v>1204</v>
      </c>
      <c r="D117" s="4" t="s">
        <v>16</v>
      </c>
      <c r="E117" s="20">
        <v>3</v>
      </c>
      <c r="F117" s="33" t="s">
        <v>2019</v>
      </c>
      <c r="G117" s="33" t="s">
        <v>2016</v>
      </c>
      <c r="H117" s="4" t="s">
        <v>1653</v>
      </c>
      <c r="I117" s="6" t="s">
        <v>1161</v>
      </c>
      <c r="J117" s="6" t="s">
        <v>2020</v>
      </c>
      <c r="L117" s="6" t="s">
        <v>2021</v>
      </c>
      <c r="M117" s="6" t="s">
        <v>2022</v>
      </c>
      <c r="N117" s="4">
        <v>2150</v>
      </c>
      <c r="O117" s="6" t="s">
        <v>1797</v>
      </c>
      <c r="P117" s="6" t="s">
        <v>1791</v>
      </c>
      <c r="Q117" s="6" t="s">
        <v>2023</v>
      </c>
      <c r="S117" s="6" t="s">
        <v>3939</v>
      </c>
      <c r="T117" s="4" t="s">
        <v>16</v>
      </c>
      <c r="U117" s="4" t="s">
        <v>16</v>
      </c>
      <c r="V117" s="6" t="str">
        <f>IF(ISERROR(MATCH('JP PINT 1.0'!C117,#REF!,0)),"",INDEX(#REF!,MATCH('JP PINT 1.0'!C117,#REF!,0),1))</f>
        <v/>
      </c>
    </row>
    <row r="118" spans="1:22" ht="15.95" customHeight="1">
      <c r="A118" s="6" t="str">
        <f>IF(LEN(C118)&gt;0,INDEX(コアインボイス!C:C,MATCH('JP PINT 1.0'!S118,コアインボイス!AH:AH,0),1),"")</f>
        <v>NC13-05</v>
      </c>
      <c r="B118" s="6">
        <v>1780</v>
      </c>
      <c r="C118" s="6" t="s">
        <v>1208</v>
      </c>
      <c r="D118" s="4" t="s">
        <v>16</v>
      </c>
      <c r="E118" s="20">
        <v>3</v>
      </c>
      <c r="F118" s="33" t="s">
        <v>2024</v>
      </c>
      <c r="G118" s="33" t="s">
        <v>2025</v>
      </c>
      <c r="H118" s="4" t="s">
        <v>1653</v>
      </c>
      <c r="I118" s="6" t="s">
        <v>1166</v>
      </c>
      <c r="J118" s="6" t="s">
        <v>2026</v>
      </c>
      <c r="M118" s="6" t="s">
        <v>2027</v>
      </c>
      <c r="N118" s="4">
        <v>2160</v>
      </c>
      <c r="O118" s="6" t="s">
        <v>1922</v>
      </c>
      <c r="P118" s="6" t="s">
        <v>1660</v>
      </c>
      <c r="Q118" s="6" t="s">
        <v>2028</v>
      </c>
      <c r="S118" s="6" t="s">
        <v>3940</v>
      </c>
      <c r="T118" s="4" t="s">
        <v>16</v>
      </c>
      <c r="U118" s="4" t="s">
        <v>16</v>
      </c>
      <c r="V118" s="6" t="str">
        <f>IF(ISERROR(MATCH('JP PINT 1.0'!C118,#REF!,0)),"",INDEX(#REF!,MATCH('JP PINT 1.0'!C118,#REF!,0),1))</f>
        <v/>
      </c>
    </row>
    <row r="119" spans="1:22" ht="15.95" customHeight="1">
      <c r="A119" s="6" t="str">
        <f>IF(LEN(C119)&gt;0,INDEX(コアインボイス!C:C,MATCH('JP PINT 1.0'!S119,コアインボイス!AH:AH,0),1),"")</f>
        <v>NC13-07</v>
      </c>
      <c r="B119" s="6">
        <v>1790</v>
      </c>
      <c r="C119" s="6" t="s">
        <v>1211</v>
      </c>
      <c r="D119" s="4" t="s">
        <v>16</v>
      </c>
      <c r="E119" s="20">
        <v>3</v>
      </c>
      <c r="F119" s="33" t="s">
        <v>2029</v>
      </c>
      <c r="G119" s="33" t="s">
        <v>2030</v>
      </c>
      <c r="H119" s="4" t="s">
        <v>1653</v>
      </c>
      <c r="I119" s="6" t="s">
        <v>1170</v>
      </c>
      <c r="J119" s="6" t="s">
        <v>2031</v>
      </c>
      <c r="M119" s="6" t="s">
        <v>2032</v>
      </c>
      <c r="N119" s="4">
        <v>2170</v>
      </c>
      <c r="O119" s="6" t="s">
        <v>1928</v>
      </c>
      <c r="P119" s="6" t="s">
        <v>1660</v>
      </c>
      <c r="Q119" s="6" t="s">
        <v>2033</v>
      </c>
      <c r="S119" s="6" t="s">
        <v>3941</v>
      </c>
      <c r="T119" s="4" t="s">
        <v>16</v>
      </c>
      <c r="U119" s="4" t="s">
        <v>16</v>
      </c>
      <c r="V119" s="6" t="str">
        <f>IF(ISERROR(MATCH('JP PINT 1.0'!C119,#REF!,0)),"",INDEX(#REF!,MATCH('JP PINT 1.0'!C119,#REF!,0),1))</f>
        <v/>
      </c>
    </row>
    <row r="120" spans="1:22" ht="15.95" customHeight="1">
      <c r="A120" s="6" t="str">
        <f>IF(LEN(C120)&gt;0,INDEX(コアインボイス!C:C,MATCH('JP PINT 1.0'!S120,コアインボイス!AH:AH,0),1),"")</f>
        <v>NC00-NC15</v>
      </c>
      <c r="B120" s="6">
        <v>1800</v>
      </c>
      <c r="C120" s="6" t="s">
        <v>1237</v>
      </c>
      <c r="D120" s="4" t="s">
        <v>16</v>
      </c>
      <c r="E120" s="20">
        <v>1</v>
      </c>
      <c r="F120" s="28" t="s">
        <v>1238</v>
      </c>
      <c r="G120" s="28" t="s">
        <v>2034</v>
      </c>
      <c r="I120" s="6" t="s">
        <v>2035</v>
      </c>
      <c r="J120" s="6" t="s">
        <v>2036</v>
      </c>
      <c r="N120" s="4">
        <v>2180</v>
      </c>
      <c r="O120" s="6" t="s">
        <v>2037</v>
      </c>
      <c r="P120" s="6" t="s">
        <v>2038</v>
      </c>
      <c r="Q120" s="6" t="s">
        <v>2039</v>
      </c>
      <c r="S120" s="6" t="s">
        <v>3951</v>
      </c>
      <c r="T120" s="4" t="s">
        <v>16</v>
      </c>
      <c r="U120" s="4" t="s">
        <v>16</v>
      </c>
      <c r="V120" s="6" t="str">
        <f>IF(ISERROR(MATCH('JP PINT 1.0'!C120,#REF!,0)),"",INDEX(#REF!,MATCH('JP PINT 1.0'!C120,#REF!,0),1))</f>
        <v/>
      </c>
    </row>
    <row r="121" spans="1:22" ht="15.95" customHeight="1">
      <c r="A121" s="6" t="str">
        <f>IF(LEN(C121)&gt;0,INDEX(コアインボイス!C:C,MATCH('JP PINT 1.0'!S121,コアインボイス!AH:AH,0),1),"")</f>
        <v/>
      </c>
      <c r="N121" s="4">
        <v>2190</v>
      </c>
      <c r="O121" s="6" t="s">
        <v>2901</v>
      </c>
      <c r="P121" s="6" t="s">
        <v>2902</v>
      </c>
      <c r="Q121" s="6" t="s">
        <v>2937</v>
      </c>
      <c r="S121" s="6" t="s">
        <v>5037</v>
      </c>
      <c r="T121" s="4" t="s">
        <v>16</v>
      </c>
      <c r="U121" s="4" t="s">
        <v>65</v>
      </c>
      <c r="V121" s="6" t="str">
        <f>IF(ISERROR(MATCH('JP PINT 1.0'!C121,#REF!,0)),"",INDEX(#REF!,MATCH('JP PINT 1.0'!C121,#REF!,0),1))</f>
        <v/>
      </c>
    </row>
    <row r="122" spans="1:22" ht="15.95" customHeight="1">
      <c r="A122" s="6" t="str">
        <f>IF(LEN(C122)&gt;0,INDEX(コアインボイス!C:C,MATCH('JP PINT 1.0'!S122,コアインボイス!AH:AH,0),1),"")</f>
        <v>NC15-01</v>
      </c>
      <c r="B122" s="6">
        <v>1820</v>
      </c>
      <c r="C122" s="6" t="s">
        <v>1240</v>
      </c>
      <c r="D122" s="4" t="s">
        <v>16</v>
      </c>
      <c r="E122" s="20">
        <v>2</v>
      </c>
      <c r="F122" s="29" t="s">
        <v>2044</v>
      </c>
      <c r="G122" s="29" t="s">
        <v>2045</v>
      </c>
      <c r="H122" s="4" t="s">
        <v>1590</v>
      </c>
      <c r="I122" s="6" t="s">
        <v>1241</v>
      </c>
      <c r="J122" s="6" t="s">
        <v>2046</v>
      </c>
      <c r="M122" s="6" t="s">
        <v>2047</v>
      </c>
      <c r="N122" s="4">
        <v>2200</v>
      </c>
      <c r="O122" s="6" t="s">
        <v>1594</v>
      </c>
      <c r="P122" s="6" t="s">
        <v>1595</v>
      </c>
      <c r="Q122" s="6" t="s">
        <v>2048</v>
      </c>
      <c r="S122" s="6" t="s">
        <v>3952</v>
      </c>
      <c r="T122" s="4" t="s">
        <v>21</v>
      </c>
      <c r="U122" s="4" t="s">
        <v>21</v>
      </c>
      <c r="V122" s="6" t="str">
        <f>IF(ISERROR(MATCH('JP PINT 1.0'!C122,#REF!,0)),"",INDEX(#REF!,MATCH('JP PINT 1.0'!C122,#REF!,0),1))</f>
        <v/>
      </c>
    </row>
    <row r="123" spans="1:22" ht="15.95" customHeight="1">
      <c r="A123" s="6" t="str">
        <f>IF(LEN(C123)&gt;0,INDEX(コアインボイス!C:C,MATCH('JP PINT 1.0'!S123,コアインボイス!AH:AH,0),1),"")</f>
        <v>NC15-02</v>
      </c>
      <c r="B123" s="6">
        <v>1830</v>
      </c>
      <c r="C123" s="6" t="s">
        <v>3824</v>
      </c>
      <c r="D123" s="4" t="s">
        <v>16</v>
      </c>
      <c r="E123" s="20">
        <v>2</v>
      </c>
      <c r="F123" s="29" t="s">
        <v>2049</v>
      </c>
      <c r="G123" s="29" t="s">
        <v>1804</v>
      </c>
      <c r="H123" s="4" t="s">
        <v>1614</v>
      </c>
      <c r="I123" s="6" t="s">
        <v>1814</v>
      </c>
      <c r="J123" s="6" t="s">
        <v>2050</v>
      </c>
      <c r="L123" s="6" t="s">
        <v>2051</v>
      </c>
      <c r="M123" s="7" t="s">
        <v>1953</v>
      </c>
      <c r="N123" s="4">
        <v>2210</v>
      </c>
      <c r="O123" s="6" t="s">
        <v>1705</v>
      </c>
      <c r="P123" s="6" t="s">
        <v>1706</v>
      </c>
      <c r="Q123" s="6" t="s">
        <v>2052</v>
      </c>
      <c r="S123" s="6" t="s">
        <v>4946</v>
      </c>
      <c r="T123" s="4" t="s">
        <v>16</v>
      </c>
      <c r="U123" s="4" t="s">
        <v>16</v>
      </c>
      <c r="V123" s="6" t="str">
        <f>IF(ISERROR(MATCH('JP PINT 1.0'!C123,#REF!,0)),"",INDEX(#REF!,MATCH('JP PINT 1.0'!C123,#REF!,0),1))</f>
        <v/>
      </c>
    </row>
    <row r="124" spans="1:22" ht="15.95" customHeight="1">
      <c r="A124" s="6" t="str">
        <f>IF(LEN(C124)&gt;0,INDEX(コアインボイス!C:C,MATCH('JP PINT 1.0'!S124,コアインボイス!AH:AH,0),1),"")</f>
        <v/>
      </c>
      <c r="N124" s="4">
        <v>2220</v>
      </c>
      <c r="O124" s="6" t="s">
        <v>2906</v>
      </c>
      <c r="P124" s="6" t="s">
        <v>2907</v>
      </c>
      <c r="Q124" s="6" t="s">
        <v>2938</v>
      </c>
      <c r="S124" s="6" t="s">
        <v>5038</v>
      </c>
      <c r="T124" s="4" t="s">
        <v>21</v>
      </c>
      <c r="U124" s="4" t="s">
        <v>65</v>
      </c>
      <c r="V124" s="6" t="str">
        <f>IF(ISERROR(MATCH('JP PINT 1.0'!C124,#REF!,0)),"",INDEX(#REF!,MATCH('JP PINT 1.0'!C124,#REF!,0),1))</f>
        <v/>
      </c>
    </row>
    <row r="125" spans="1:22" ht="15.95" customHeight="1">
      <c r="A125" s="6" t="str">
        <f>IF(LEN(C125)&gt;0,INDEX(コアインボイス!C:C,MATCH('JP PINT 1.0'!S125,コアインボイス!AH:AH,0),1),"")</f>
        <v>NC15-05</v>
      </c>
      <c r="B125" s="6">
        <v>1810</v>
      </c>
      <c r="C125" s="6" t="s">
        <v>1244</v>
      </c>
      <c r="D125" s="4" t="s">
        <v>21</v>
      </c>
      <c r="E125" s="20">
        <v>2</v>
      </c>
      <c r="F125" s="29" t="s">
        <v>2040</v>
      </c>
      <c r="G125" s="29" t="s">
        <v>901</v>
      </c>
      <c r="H125" s="4" t="s">
        <v>1653</v>
      </c>
      <c r="I125" s="6" t="s">
        <v>1245</v>
      </c>
      <c r="J125" s="6" t="s">
        <v>2041</v>
      </c>
      <c r="M125" s="6" t="s">
        <v>2042</v>
      </c>
      <c r="N125" s="4">
        <v>2230</v>
      </c>
      <c r="O125" s="6" t="s">
        <v>1797</v>
      </c>
      <c r="P125" s="6" t="s">
        <v>1791</v>
      </c>
      <c r="Q125" s="6" t="s">
        <v>2043</v>
      </c>
      <c r="S125" s="6" t="s">
        <v>3953</v>
      </c>
      <c r="T125" s="4" t="s">
        <v>21</v>
      </c>
      <c r="U125" s="4" t="s">
        <v>21</v>
      </c>
      <c r="V125" s="6" t="str">
        <f>IF(ISERROR(MATCH('JP PINT 1.0'!C125,#REF!,0)),"",INDEX(#REF!,MATCH('JP PINT 1.0'!C125,#REF!,0),1))</f>
        <v/>
      </c>
    </row>
    <row r="126" spans="1:22" ht="15.95" customHeight="1">
      <c r="A126" s="6" t="str">
        <f>IF(LEN(C126)&gt;0,INDEX(コアインボイス!C:C,MATCH('JP PINT 1.0'!S126,コアインボイス!AH:AH,0),1),"")</f>
        <v/>
      </c>
      <c r="N126" s="4">
        <v>2240</v>
      </c>
      <c r="O126" s="6" t="s">
        <v>2924</v>
      </c>
      <c r="P126" s="6" t="s">
        <v>2925</v>
      </c>
      <c r="Q126" s="6" t="s">
        <v>2939</v>
      </c>
      <c r="S126" s="6" t="s">
        <v>5039</v>
      </c>
      <c r="T126" s="4" t="s">
        <v>16</v>
      </c>
      <c r="U126" s="4" t="s">
        <v>65</v>
      </c>
      <c r="V126" s="6" t="str">
        <f>IF(ISERROR(MATCH('JP PINT 1.0'!C126,#REF!,0)),"",INDEX(#REF!,MATCH('JP PINT 1.0'!C126,#REF!,0),1))</f>
        <v/>
      </c>
    </row>
    <row r="127" spans="1:22" ht="15.95" customHeight="1">
      <c r="A127" s="6" t="str">
        <f>IF(LEN(C127)&gt;0,INDEX(コアインボイス!C:C,MATCH('JP PINT 1.0'!S127,コアインボイス!AH:AH,0),1),"")</f>
        <v>NC15-03</v>
      </c>
      <c r="B127" s="6">
        <v>1840</v>
      </c>
      <c r="C127" s="6" t="s">
        <v>3077</v>
      </c>
      <c r="D127" s="4" t="s">
        <v>16</v>
      </c>
      <c r="E127" s="20">
        <v>2</v>
      </c>
      <c r="F127" s="29" t="s">
        <v>2053</v>
      </c>
      <c r="G127" s="29" t="s">
        <v>2054</v>
      </c>
      <c r="H127" s="4" t="s">
        <v>1590</v>
      </c>
      <c r="I127" s="6" t="s">
        <v>2055</v>
      </c>
      <c r="J127" s="6" t="s">
        <v>2056</v>
      </c>
      <c r="M127" s="6" t="s">
        <v>2047</v>
      </c>
      <c r="N127" s="4">
        <v>2250</v>
      </c>
      <c r="O127" s="6" t="s">
        <v>1811</v>
      </c>
      <c r="P127" s="6" t="s">
        <v>1595</v>
      </c>
      <c r="Q127" s="6" t="s">
        <v>2057</v>
      </c>
      <c r="S127" s="6" t="s">
        <v>4947</v>
      </c>
      <c r="T127" s="4" t="s">
        <v>21</v>
      </c>
      <c r="U127" s="4" t="s">
        <v>16</v>
      </c>
      <c r="V127" s="6" t="str">
        <f>IF(ISERROR(MATCH('JP PINT 1.0'!C127,#REF!,0)),"",INDEX(#REF!,MATCH('JP PINT 1.0'!C127,#REF!,0),1))</f>
        <v/>
      </c>
    </row>
    <row r="128" spans="1:22" ht="15.95" customHeight="1">
      <c r="A128" s="6" t="str">
        <f>IF(LEN(C128)&gt;0,INDEX(コアインボイス!C:C,MATCH('JP PINT 1.0'!S128,コアインボイス!AH:AH,0),1),"")</f>
        <v>NC15-04</v>
      </c>
      <c r="B128" s="6">
        <v>1850</v>
      </c>
      <c r="C128" s="6" t="s">
        <v>3825</v>
      </c>
      <c r="D128" s="4" t="s">
        <v>16</v>
      </c>
      <c r="E128" s="20">
        <v>3</v>
      </c>
      <c r="F128" s="33" t="s">
        <v>2058</v>
      </c>
      <c r="G128" s="33" t="s">
        <v>1804</v>
      </c>
      <c r="H128" s="4" t="s">
        <v>1614</v>
      </c>
      <c r="I128" s="6" t="s">
        <v>1814</v>
      </c>
      <c r="J128" s="6" t="s">
        <v>2059</v>
      </c>
      <c r="L128" s="6" t="s">
        <v>2051</v>
      </c>
      <c r="M128" s="7" t="s">
        <v>1953</v>
      </c>
      <c r="N128" s="4">
        <v>2260</v>
      </c>
      <c r="O128" s="6" t="s">
        <v>1705</v>
      </c>
      <c r="P128" s="6" t="s">
        <v>1706</v>
      </c>
      <c r="Q128" s="6" t="s">
        <v>2060</v>
      </c>
      <c r="S128" s="6" t="s">
        <v>4948</v>
      </c>
      <c r="T128" s="4" t="s">
        <v>16</v>
      </c>
      <c r="U128" s="4" t="s">
        <v>16</v>
      </c>
      <c r="V128" s="6" t="str">
        <f>IF(ISERROR(MATCH('JP PINT 1.0'!C128,#REF!,0)),"",INDEX(#REF!,MATCH('JP PINT 1.0'!C128,#REF!,0),1))</f>
        <v/>
      </c>
    </row>
    <row r="129" spans="1:22" ht="15.95" customHeight="1">
      <c r="A129" s="6" t="str">
        <f>IF(LEN(C129)&gt;0,INDEX(コアインボイス!C:C,MATCH('JP PINT 1.0'!S129,コアインボイス!AH:AH,0),1),"")</f>
        <v>NC00-NC27</v>
      </c>
      <c r="B129" s="6">
        <v>1860</v>
      </c>
      <c r="C129" s="6" t="s">
        <v>3514</v>
      </c>
      <c r="D129" s="4" t="s">
        <v>16</v>
      </c>
      <c r="E129" s="20">
        <v>1</v>
      </c>
      <c r="F129" s="28" t="s">
        <v>2061</v>
      </c>
      <c r="G129" s="28" t="s">
        <v>2062</v>
      </c>
      <c r="I129" s="6" t="s">
        <v>2063</v>
      </c>
      <c r="J129" s="6" t="s">
        <v>2064</v>
      </c>
      <c r="K129" s="6" t="s">
        <v>2065</v>
      </c>
      <c r="L129" s="6" t="s">
        <v>2066</v>
      </c>
      <c r="N129" s="4">
        <v>2270</v>
      </c>
      <c r="O129" s="6" t="s">
        <v>2067</v>
      </c>
      <c r="P129" s="6" t="s">
        <v>2038</v>
      </c>
      <c r="Q129" s="6" t="s">
        <v>2068</v>
      </c>
      <c r="S129" s="6" t="s">
        <v>4949</v>
      </c>
      <c r="T129" s="4" t="s">
        <v>16</v>
      </c>
      <c r="U129" s="4" t="s">
        <v>16</v>
      </c>
      <c r="V129" s="6" t="str">
        <f>IF(ISERROR(MATCH('JP PINT 1.0'!C129,#REF!,0)),"",INDEX(#REF!,MATCH('JP PINT 1.0'!C129,#REF!,0),1))</f>
        <v/>
      </c>
    </row>
    <row r="130" spans="1:22" ht="15.95" customHeight="1">
      <c r="A130" s="6" t="str">
        <f>IF(LEN(C130)&gt;0,INDEX(コアインボイス!C:C,MATCH('JP PINT 1.0'!S130,コアインボイス!AH:AH,0),1),"")</f>
        <v/>
      </c>
      <c r="N130" s="4">
        <v>2280</v>
      </c>
      <c r="O130" s="6" t="s">
        <v>2906</v>
      </c>
      <c r="P130" s="6" t="s">
        <v>2907</v>
      </c>
      <c r="Q130" s="6" t="s">
        <v>2940</v>
      </c>
      <c r="S130" s="6" t="s">
        <v>5040</v>
      </c>
      <c r="T130" s="4" t="s">
        <v>21</v>
      </c>
      <c r="U130" s="4" t="s">
        <v>65</v>
      </c>
      <c r="V130" s="6" t="str">
        <f>IF(ISERROR(MATCH('JP PINT 1.0'!C130,#REF!,0)),"",INDEX(#REF!,MATCH('JP PINT 1.0'!C130,#REF!,0),1))</f>
        <v/>
      </c>
    </row>
    <row r="131" spans="1:22" ht="15.95" customHeight="1">
      <c r="A131" s="6" t="str">
        <f>IF(LEN(C131)&gt;0,INDEX(コアインボイス!C:C,MATCH('JP PINT 1.0'!S131,コアインボイス!AH:AH,0),1),"")</f>
        <v>NC27-01</v>
      </c>
      <c r="B131" s="6">
        <v>1870</v>
      </c>
      <c r="C131" s="6" t="s">
        <v>3516</v>
      </c>
      <c r="D131" s="4" t="s">
        <v>21</v>
      </c>
      <c r="E131" s="20">
        <v>2</v>
      </c>
      <c r="F131" s="29" t="s">
        <v>2069</v>
      </c>
      <c r="G131" s="29" t="s">
        <v>2070</v>
      </c>
      <c r="H131" s="4" t="s">
        <v>1653</v>
      </c>
      <c r="I131" s="6" t="s">
        <v>2071</v>
      </c>
      <c r="J131" s="6" t="s">
        <v>2072</v>
      </c>
      <c r="N131" s="4">
        <v>2290</v>
      </c>
      <c r="O131" s="6" t="s">
        <v>1797</v>
      </c>
      <c r="P131" s="6" t="s">
        <v>1791</v>
      </c>
      <c r="Q131" s="6" t="s">
        <v>2073</v>
      </c>
      <c r="S131" s="6" t="s">
        <v>4950</v>
      </c>
      <c r="T131" s="4" t="s">
        <v>21</v>
      </c>
      <c r="U131" s="4" t="s">
        <v>21</v>
      </c>
      <c r="V131" s="6" t="str">
        <f>IF(ISERROR(MATCH('JP PINT 1.0'!C131,#REF!,0)),"",INDEX(#REF!,MATCH('JP PINT 1.0'!C131,#REF!,0),1))</f>
        <v/>
      </c>
    </row>
    <row r="132" spans="1:22" ht="15.95" customHeight="1">
      <c r="A132" s="6" t="str">
        <f>IF(LEN(C132)&gt;0,INDEX(コアインボイス!C:C,MATCH('JP PINT 1.0'!S132,コアインボイス!AH:AH,0),1),"")</f>
        <v>NC27-NC28</v>
      </c>
      <c r="B132" s="6">
        <v>1890</v>
      </c>
      <c r="C132" s="6" t="s">
        <v>3521</v>
      </c>
      <c r="D132" s="4" t="s">
        <v>21</v>
      </c>
      <c r="E132" s="20">
        <v>2</v>
      </c>
      <c r="F132" s="29" t="s">
        <v>2080</v>
      </c>
      <c r="G132" s="29" t="s">
        <v>2081</v>
      </c>
      <c r="I132" s="6" t="s">
        <v>2082</v>
      </c>
      <c r="J132" s="6" t="s">
        <v>2083</v>
      </c>
      <c r="N132" s="4">
        <v>2300</v>
      </c>
      <c r="O132" s="6" t="s">
        <v>1860</v>
      </c>
      <c r="P132" s="6" t="s">
        <v>1861</v>
      </c>
      <c r="Q132" s="6" t="s">
        <v>2084</v>
      </c>
      <c r="S132" s="6" t="s">
        <v>4952</v>
      </c>
      <c r="T132" s="4" t="s">
        <v>21</v>
      </c>
      <c r="U132" s="4" t="s">
        <v>16</v>
      </c>
      <c r="V132" s="6" t="str">
        <f>IF(ISERROR(MATCH('JP PINT 1.0'!C132,#REF!,0)),"",INDEX(#REF!,MATCH('JP PINT 1.0'!C132,#REF!,0),1))</f>
        <v/>
      </c>
    </row>
    <row r="133" spans="1:22" ht="15.95" customHeight="1">
      <c r="A133" s="6" t="str">
        <f>IF(LEN(C133)&gt;0,INDEX(コアインボイス!C:C,MATCH('JP PINT 1.0'!S133,コアインボイス!AH:AH,0),1),"")</f>
        <v>NC28-01</v>
      </c>
      <c r="B133" s="6">
        <v>1900</v>
      </c>
      <c r="C133" s="6" t="s">
        <v>3523</v>
      </c>
      <c r="D133" s="4" t="s">
        <v>16</v>
      </c>
      <c r="E133" s="20">
        <v>3</v>
      </c>
      <c r="F133" s="33" t="s">
        <v>2085</v>
      </c>
      <c r="G133" s="33" t="s">
        <v>2086</v>
      </c>
      <c r="H133" s="4" t="s">
        <v>1653</v>
      </c>
      <c r="I133" s="6" t="s">
        <v>1178</v>
      </c>
      <c r="J133" s="6" t="s">
        <v>2087</v>
      </c>
      <c r="N133" s="4">
        <v>2310</v>
      </c>
      <c r="O133" s="6" t="s">
        <v>1867</v>
      </c>
      <c r="P133" s="6" t="s">
        <v>1791</v>
      </c>
      <c r="Q133" s="6" t="s">
        <v>2088</v>
      </c>
      <c r="S133" s="6" t="s">
        <v>4953</v>
      </c>
      <c r="T133" s="4" t="s">
        <v>16</v>
      </c>
      <c r="U133" s="4" t="s">
        <v>16</v>
      </c>
      <c r="V133" s="6" t="str">
        <f>IF(ISERROR(MATCH('JP PINT 1.0'!C133,#REF!,0)),"",INDEX(#REF!,MATCH('JP PINT 1.0'!C133,#REF!,0),1))</f>
        <v/>
      </c>
    </row>
    <row r="134" spans="1:22" ht="15.95" customHeight="1">
      <c r="A134" s="6" t="str">
        <f>IF(LEN(C134)&gt;0,INDEX(コアインボイス!C:C,MATCH('JP PINT 1.0'!S134,コアインボイス!AH:AH,0),1),"")</f>
        <v>NC28-02</v>
      </c>
      <c r="B134" s="6">
        <v>1910</v>
      </c>
      <c r="C134" s="6" t="s">
        <v>3525</v>
      </c>
      <c r="D134" s="4" t="s">
        <v>16</v>
      </c>
      <c r="E134" s="20">
        <v>3</v>
      </c>
      <c r="F134" s="33" t="s">
        <v>2089</v>
      </c>
      <c r="G134" s="33" t="s">
        <v>2090</v>
      </c>
      <c r="H134" s="4" t="s">
        <v>1653</v>
      </c>
      <c r="I134" s="6" t="s">
        <v>1181</v>
      </c>
      <c r="J134" s="6" t="s">
        <v>2091</v>
      </c>
      <c r="N134" s="4">
        <v>2320</v>
      </c>
      <c r="O134" s="6" t="s">
        <v>1873</v>
      </c>
      <c r="P134" s="6" t="s">
        <v>1791</v>
      </c>
      <c r="Q134" s="6" t="s">
        <v>2092</v>
      </c>
      <c r="S134" s="6" t="s">
        <v>4954</v>
      </c>
      <c r="T134" s="4" t="s">
        <v>16</v>
      </c>
      <c r="U134" s="4" t="s">
        <v>16</v>
      </c>
      <c r="V134" s="6" t="str">
        <f>IF(ISERROR(MATCH('JP PINT 1.0'!C134,#REF!,0)),"",INDEX(#REF!,MATCH('JP PINT 1.0'!C134,#REF!,0),1))</f>
        <v/>
      </c>
    </row>
    <row r="135" spans="1:22" ht="15.95" customHeight="1">
      <c r="A135" s="6" t="str">
        <f>IF(LEN(C135)&gt;0,INDEX(コアインボイス!C:C,MATCH('JP PINT 1.0'!S135,コアインボイス!AH:AH,0),1),"")</f>
        <v>NC28-04</v>
      </c>
      <c r="B135" s="6">
        <v>1930</v>
      </c>
      <c r="C135" s="6" t="s">
        <v>3529</v>
      </c>
      <c r="D135" s="4" t="s">
        <v>16</v>
      </c>
      <c r="E135" s="20">
        <v>3</v>
      </c>
      <c r="F135" s="33" t="s">
        <v>2097</v>
      </c>
      <c r="G135" s="33" t="s">
        <v>2098</v>
      </c>
      <c r="H135" s="4" t="s">
        <v>1653</v>
      </c>
      <c r="I135" s="6" t="s">
        <v>2099</v>
      </c>
      <c r="J135" s="6" t="s">
        <v>2100</v>
      </c>
      <c r="N135" s="4">
        <v>2330</v>
      </c>
      <c r="O135" s="6" t="s">
        <v>1885</v>
      </c>
      <c r="P135" s="6" t="s">
        <v>1791</v>
      </c>
      <c r="Q135" s="6" t="s">
        <v>2101</v>
      </c>
      <c r="S135" s="6" t="s">
        <v>4956</v>
      </c>
      <c r="T135" s="4" t="s">
        <v>16</v>
      </c>
      <c r="U135" s="4" t="s">
        <v>16</v>
      </c>
      <c r="V135" s="6" t="str">
        <f>IF(ISERROR(MATCH('JP PINT 1.0'!C135,#REF!,0)),"",INDEX(#REF!,MATCH('JP PINT 1.0'!C135,#REF!,0),1))</f>
        <v/>
      </c>
    </row>
    <row r="136" spans="1:22" ht="15.95" customHeight="1">
      <c r="A136" s="6" t="str">
        <f>IF(LEN(C136)&gt;0,INDEX(コアインボイス!C:C,MATCH('JP PINT 1.0'!S136,コアインボイス!AH:AH,0),1),"")</f>
        <v>NC28-05</v>
      </c>
      <c r="B136" s="6">
        <v>1940</v>
      </c>
      <c r="C136" s="6" t="s">
        <v>3531</v>
      </c>
      <c r="D136" s="4" t="s">
        <v>16</v>
      </c>
      <c r="E136" s="20">
        <v>3</v>
      </c>
      <c r="F136" s="33" t="s">
        <v>2102</v>
      </c>
      <c r="G136" s="33" t="s">
        <v>2103</v>
      </c>
      <c r="H136" s="4" t="s">
        <v>1653</v>
      </c>
      <c r="I136" s="6" t="s">
        <v>1175</v>
      </c>
      <c r="J136" s="6" t="s">
        <v>2104</v>
      </c>
      <c r="N136" s="4">
        <v>2340</v>
      </c>
      <c r="O136" s="6" t="s">
        <v>1891</v>
      </c>
      <c r="P136" s="6" t="s">
        <v>1660</v>
      </c>
      <c r="Q136" s="6" t="s">
        <v>2105</v>
      </c>
      <c r="S136" s="6" t="s">
        <v>4957</v>
      </c>
      <c r="T136" s="4" t="s">
        <v>16</v>
      </c>
      <c r="U136" s="4" t="s">
        <v>16</v>
      </c>
      <c r="V136" s="6" t="str">
        <f>IF(ISERROR(MATCH('JP PINT 1.0'!C136,#REF!,0)),"",INDEX(#REF!,MATCH('JP PINT 1.0'!C136,#REF!,0),1))</f>
        <v/>
      </c>
    </row>
    <row r="137" spans="1:22" ht="15.95" customHeight="1">
      <c r="A137" s="6" t="str">
        <f>IF(LEN(C137)&gt;0,INDEX(コアインボイス!C:C,MATCH('JP PINT 1.0'!S137,コアインボイス!AH:AH,0),1),"")</f>
        <v>NC28-06</v>
      </c>
      <c r="B137" s="6">
        <v>1950</v>
      </c>
      <c r="C137" s="6" t="s">
        <v>3533</v>
      </c>
      <c r="D137" s="4" t="s">
        <v>16</v>
      </c>
      <c r="E137" s="20">
        <v>3</v>
      </c>
      <c r="F137" s="33" t="s">
        <v>2106</v>
      </c>
      <c r="G137" s="33" t="s">
        <v>2107</v>
      </c>
      <c r="H137" s="4" t="s">
        <v>1653</v>
      </c>
      <c r="I137" s="6" t="s">
        <v>1895</v>
      </c>
      <c r="J137" s="6" t="s">
        <v>2108</v>
      </c>
      <c r="L137" s="6" t="s">
        <v>1897</v>
      </c>
      <c r="N137" s="4">
        <v>2350</v>
      </c>
      <c r="O137" s="6" t="s">
        <v>1899</v>
      </c>
      <c r="P137" s="6" t="s">
        <v>1660</v>
      </c>
      <c r="Q137" s="6" t="s">
        <v>2109</v>
      </c>
      <c r="S137" s="6" t="s">
        <v>4958</v>
      </c>
      <c r="T137" s="4" t="s">
        <v>16</v>
      </c>
      <c r="U137" s="4" t="s">
        <v>16</v>
      </c>
      <c r="V137" s="6" t="str">
        <f>IF(ISERROR(MATCH('JP PINT 1.0'!C137,#REF!,0)),"",INDEX(#REF!,MATCH('JP PINT 1.0'!C137,#REF!,0),1))</f>
        <v/>
      </c>
    </row>
    <row r="138" spans="1:22" ht="15.95" customHeight="1">
      <c r="A138" s="6" t="str">
        <f>IF(LEN(C138)&gt;0,INDEX(コアインボイス!C:C,MATCH('JP PINT 1.0'!S138,コアインボイス!AH:AH,0),1),"")</f>
        <v/>
      </c>
      <c r="N138" s="4">
        <v>2360</v>
      </c>
      <c r="O138" s="6" t="s">
        <v>2909</v>
      </c>
      <c r="P138" s="6" t="s">
        <v>2910</v>
      </c>
      <c r="Q138" s="6" t="s">
        <v>2941</v>
      </c>
      <c r="S138" s="6" t="s">
        <v>5041</v>
      </c>
      <c r="T138" s="4" t="s">
        <v>16</v>
      </c>
      <c r="U138" s="4" t="s">
        <v>65</v>
      </c>
      <c r="V138" s="6" t="str">
        <f>IF(ISERROR(MATCH('JP PINT 1.0'!C138,#REF!,0)),"",INDEX(#REF!,MATCH('JP PINT 1.0'!C138,#REF!,0),1))</f>
        <v/>
      </c>
    </row>
    <row r="139" spans="1:22" ht="15.95" customHeight="1">
      <c r="A139" s="6" t="str">
        <f>IF(LEN(C139)&gt;0,INDEX(コアインボイス!C:C,MATCH('JP PINT 1.0'!S139,コアインボイス!AH:AH,0),1),"")</f>
        <v>NC28-03</v>
      </c>
      <c r="B139" s="6">
        <v>1920</v>
      </c>
      <c r="C139" s="6" t="s">
        <v>3527</v>
      </c>
      <c r="D139" s="4" t="s">
        <v>16</v>
      </c>
      <c r="E139" s="20">
        <v>3</v>
      </c>
      <c r="F139" s="33" t="s">
        <v>2093</v>
      </c>
      <c r="G139" s="33" t="s">
        <v>2094</v>
      </c>
      <c r="H139" s="4" t="s">
        <v>1653</v>
      </c>
      <c r="I139" s="6" t="s">
        <v>1181</v>
      </c>
      <c r="J139" s="6" t="s">
        <v>2095</v>
      </c>
      <c r="N139" s="4">
        <v>2370</v>
      </c>
      <c r="O139" s="6" t="s">
        <v>1878</v>
      </c>
      <c r="P139" s="6" t="s">
        <v>1660</v>
      </c>
      <c r="Q139" s="6" t="s">
        <v>2096</v>
      </c>
      <c r="S139" s="6" t="s">
        <v>4955</v>
      </c>
      <c r="T139" s="4" t="s">
        <v>21</v>
      </c>
      <c r="U139" s="4" t="s">
        <v>21</v>
      </c>
      <c r="V139" s="6" t="str">
        <f>IF(ISERROR(MATCH('JP PINT 1.0'!C139,#REF!,0)),"",INDEX(#REF!,MATCH('JP PINT 1.0'!C139,#REF!,0),1))</f>
        <v/>
      </c>
    </row>
    <row r="140" spans="1:22" ht="15.95" customHeight="1">
      <c r="A140" s="6" t="str">
        <f>IF(LEN(C140)&gt;0,INDEX(コアインボイス!C:C,MATCH('JP PINT 1.0'!S140,コアインボイス!AH:AH,0),1),"")</f>
        <v/>
      </c>
      <c r="N140" s="4">
        <v>2380</v>
      </c>
      <c r="O140" s="6" t="s">
        <v>2912</v>
      </c>
      <c r="P140" s="6" t="s">
        <v>2913</v>
      </c>
      <c r="Q140" s="6" t="s">
        <v>2942</v>
      </c>
      <c r="S140" s="6" t="s">
        <v>5042</v>
      </c>
      <c r="T140" s="4" t="s">
        <v>21</v>
      </c>
      <c r="U140" s="4" t="s">
        <v>16</v>
      </c>
      <c r="V140" s="6" t="str">
        <f>IF(ISERROR(MATCH('JP PINT 1.0'!C140,#REF!,0)),"",INDEX(#REF!,MATCH('JP PINT 1.0'!C140,#REF!,0),1))</f>
        <v/>
      </c>
    </row>
    <row r="141" spans="1:22" ht="15.95" customHeight="1">
      <c r="A141" s="6" t="str">
        <f>IF(LEN(C141)&gt;0,INDEX(コアインボイス!C:C,MATCH('JP PINT 1.0'!S141,コアインボイス!AH:AH,0),1),"")</f>
        <v>NC28-07</v>
      </c>
      <c r="B141" s="6">
        <v>1960</v>
      </c>
      <c r="C141" s="6" t="s">
        <v>3535</v>
      </c>
      <c r="D141" s="4" t="s">
        <v>21</v>
      </c>
      <c r="E141" s="20">
        <v>3</v>
      </c>
      <c r="F141" s="33" t="s">
        <v>2110</v>
      </c>
      <c r="G141" s="33" t="s">
        <v>2111</v>
      </c>
      <c r="H141" s="4" t="s">
        <v>1614</v>
      </c>
      <c r="I141" s="6" t="s">
        <v>1186</v>
      </c>
      <c r="J141" s="6" t="s">
        <v>2112</v>
      </c>
      <c r="L141" s="6" t="s">
        <v>1904</v>
      </c>
      <c r="N141" s="4">
        <v>2390</v>
      </c>
      <c r="O141" s="6" t="s">
        <v>1906</v>
      </c>
      <c r="P141" s="6" t="s">
        <v>1618</v>
      </c>
      <c r="Q141" s="6" t="s">
        <v>2113</v>
      </c>
      <c r="S141" s="6" t="s">
        <v>4959</v>
      </c>
      <c r="T141" s="4" t="s">
        <v>21</v>
      </c>
      <c r="U141" s="4" t="s">
        <v>16</v>
      </c>
      <c r="V141" s="6" t="str">
        <f>IF(ISERROR(MATCH('JP PINT 1.0'!C141,#REF!,0)),"",INDEX(#REF!,MATCH('JP PINT 1.0'!C141,#REF!,0),1))</f>
        <v/>
      </c>
    </row>
    <row r="142" spans="1:22" ht="15.95" customHeight="1">
      <c r="A142" s="6" t="str">
        <f>IF(LEN(C142)&gt;0,INDEX(コアインボイス!C:C,MATCH('JP PINT 1.0'!S142,コアインボイス!AH:AH,0),1),"")</f>
        <v/>
      </c>
      <c r="N142" s="4">
        <v>2400</v>
      </c>
      <c r="O142" s="6" t="s">
        <v>2915</v>
      </c>
      <c r="P142" s="6" t="s">
        <v>2916</v>
      </c>
      <c r="Q142" s="6" t="s">
        <v>2943</v>
      </c>
      <c r="S142" s="6" t="s">
        <v>5043</v>
      </c>
      <c r="T142" s="4" t="s">
        <v>21</v>
      </c>
      <c r="U142" s="4" t="s">
        <v>65</v>
      </c>
      <c r="V142" s="6" t="str">
        <f>IF(ISERROR(MATCH('JP PINT 1.0'!C142,#REF!,0)),"",INDEX(#REF!,MATCH('JP PINT 1.0'!C142,#REF!,0),1))</f>
        <v/>
      </c>
    </row>
    <row r="143" spans="1:22" ht="15.95" customHeight="1">
      <c r="A143" s="6" t="str">
        <f>IF(LEN(C143)&gt;0,INDEX(コアインボイス!C:C,MATCH('JP PINT 1.0'!S143,コアインボイス!AH:AH,0),1),"")</f>
        <v>NC27-02</v>
      </c>
      <c r="B143" s="6">
        <v>1880</v>
      </c>
      <c r="C143" s="6" t="s">
        <v>3518</v>
      </c>
      <c r="D143" s="4" t="s">
        <v>21</v>
      </c>
      <c r="E143" s="20">
        <v>2</v>
      </c>
      <c r="F143" s="29" t="s">
        <v>2074</v>
      </c>
      <c r="G143" s="29" t="s">
        <v>2075</v>
      </c>
      <c r="H143" s="4" t="s">
        <v>1590</v>
      </c>
      <c r="I143" s="6" t="s">
        <v>2076</v>
      </c>
      <c r="J143" s="6" t="s">
        <v>2077</v>
      </c>
      <c r="L143" s="6" t="s">
        <v>2078</v>
      </c>
      <c r="N143" s="4">
        <v>2410</v>
      </c>
      <c r="O143" s="6" t="s">
        <v>1811</v>
      </c>
      <c r="P143" s="6" t="s">
        <v>1595</v>
      </c>
      <c r="Q143" s="6" t="s">
        <v>2079</v>
      </c>
      <c r="S143" s="6" t="s">
        <v>4951</v>
      </c>
      <c r="T143" s="4" t="s">
        <v>21</v>
      </c>
      <c r="U143" s="4" t="s">
        <v>16</v>
      </c>
      <c r="V143" s="6" t="str">
        <f>IF(ISERROR(MATCH('JP PINT 1.0'!C143,#REF!,0)),"",INDEX(#REF!,MATCH('JP PINT 1.0'!C143,#REF!,0),1))</f>
        <v/>
      </c>
    </row>
    <row r="144" spans="1:22" ht="15.95" customHeight="1">
      <c r="A144" s="6" t="str">
        <f>IF(LEN(C144)&gt;0,INDEX(コアインボイス!C:C,MATCH('JP PINT 1.0'!S144,コアインボイス!AH:AH,0),1),"")</f>
        <v/>
      </c>
      <c r="N144" s="4">
        <v>2420</v>
      </c>
      <c r="O144" s="6" t="s">
        <v>2919</v>
      </c>
      <c r="P144" s="6" t="s">
        <v>2920</v>
      </c>
      <c r="Q144" s="6" t="s">
        <v>2944</v>
      </c>
      <c r="S144" s="6" t="s">
        <v>5044</v>
      </c>
      <c r="T144" s="4" t="s">
        <v>21</v>
      </c>
      <c r="U144" s="4" t="s">
        <v>21</v>
      </c>
      <c r="V144" s="6" t="str">
        <f>IF(ISERROR(MATCH('JP PINT 1.0'!C144,#REF!,0)),"",INDEX(#REF!,MATCH('JP PINT 1.0'!C144,#REF!,0),1))</f>
        <v/>
      </c>
    </row>
    <row r="145" spans="1:22" ht="15.95" customHeight="1">
      <c r="A145" s="6" t="str">
        <f>IF(LEN(C145)&gt;0,INDEX(コアインボイス!C:C,MATCH('JP PINT 1.0'!S145,コアインボイス!AH:AH,0),1),"")</f>
        <v/>
      </c>
      <c r="N145" s="4">
        <v>2430</v>
      </c>
      <c r="O145" s="6" t="s">
        <v>1594</v>
      </c>
      <c r="P145" s="6" t="s">
        <v>1595</v>
      </c>
      <c r="Q145" s="6" t="s">
        <v>2945</v>
      </c>
      <c r="S145" s="6" t="s">
        <v>5045</v>
      </c>
      <c r="T145" s="4" t="s">
        <v>21</v>
      </c>
      <c r="U145" s="4" t="s">
        <v>16</v>
      </c>
      <c r="V145" s="6" t="str">
        <f>IF(ISERROR(MATCH('JP PINT 1.0'!C145,#REF!,0)),"",INDEX(#REF!,MATCH('JP PINT 1.0'!C145,#REF!,0),1))</f>
        <v/>
      </c>
    </row>
    <row r="146" spans="1:22" ht="15.95" customHeight="1">
      <c r="A146" s="6" t="str">
        <f>IF(LEN(C146)&gt;0,INDEX(コアインボイス!C:C,MATCH('JP PINT 1.0'!S146,コアインボイス!AH:AH,0),1),"")</f>
        <v>NC39-NC50</v>
      </c>
      <c r="B146" s="6">
        <v>1970</v>
      </c>
      <c r="C146" s="6" t="s">
        <v>1402</v>
      </c>
      <c r="D146" s="4" t="s">
        <v>16</v>
      </c>
      <c r="E146" s="20">
        <v>1</v>
      </c>
      <c r="F146" s="28" t="s">
        <v>1403</v>
      </c>
      <c r="G146" s="28" t="s">
        <v>2114</v>
      </c>
      <c r="I146" s="6" t="s">
        <v>1404</v>
      </c>
      <c r="J146" s="6" t="s">
        <v>2115</v>
      </c>
      <c r="K146" s="9" t="s">
        <v>2116</v>
      </c>
      <c r="L146" s="9" t="s">
        <v>2117</v>
      </c>
      <c r="N146" s="4">
        <v>2440</v>
      </c>
      <c r="O146" s="6" t="s">
        <v>2118</v>
      </c>
      <c r="P146" s="6" t="s">
        <v>2119</v>
      </c>
      <c r="Q146" s="6" t="s">
        <v>2120</v>
      </c>
      <c r="S146" s="6" t="s">
        <v>4005</v>
      </c>
      <c r="T146" s="4" t="s">
        <v>16</v>
      </c>
      <c r="U146" s="4" t="s">
        <v>65</v>
      </c>
      <c r="V146" s="6" t="str">
        <f>IF(ISERROR(MATCH('JP PINT 1.0'!C146,#REF!,0)),"",INDEX(#REF!,MATCH('JP PINT 1.0'!C146,#REF!,0),1))</f>
        <v/>
      </c>
    </row>
    <row r="147" spans="1:22" ht="15.95" customHeight="1">
      <c r="A147" s="6" t="str">
        <f>IF(LEN(C147)&gt;0,INDEX(コアインボイス!C:C,MATCH('JP PINT 1.0'!S147,コアインボイス!AH:AH,0),1),"")</f>
        <v>NC50-01</v>
      </c>
      <c r="B147" s="6">
        <v>2010</v>
      </c>
      <c r="C147" s="6" t="s">
        <v>1423</v>
      </c>
      <c r="D147" s="4" t="s">
        <v>16</v>
      </c>
      <c r="E147" s="20">
        <v>2</v>
      </c>
      <c r="F147" s="29" t="s">
        <v>2133</v>
      </c>
      <c r="G147" s="29" t="s">
        <v>2134</v>
      </c>
      <c r="H147" s="4" t="s">
        <v>1598</v>
      </c>
      <c r="I147" s="6" t="s">
        <v>1424</v>
      </c>
      <c r="J147" s="6" t="s">
        <v>2135</v>
      </c>
      <c r="K147" s="6" t="s">
        <v>1600</v>
      </c>
      <c r="L147" s="6" t="s">
        <v>1601</v>
      </c>
      <c r="M147" s="8">
        <v>45217</v>
      </c>
      <c r="N147" s="4">
        <v>2450</v>
      </c>
      <c r="O147" s="6" t="s">
        <v>2136</v>
      </c>
      <c r="P147" s="6" t="s">
        <v>1603</v>
      </c>
      <c r="Q147" s="6" t="s">
        <v>2137</v>
      </c>
      <c r="S147" s="6" t="s">
        <v>4014</v>
      </c>
      <c r="T147" s="4" t="s">
        <v>16</v>
      </c>
      <c r="U147" s="4" t="s">
        <v>16</v>
      </c>
      <c r="V147" s="6" t="str">
        <f>IF(ISERROR(MATCH('JP PINT 1.0'!C147,#REF!,0)),"",INDEX(#REF!,MATCH('JP PINT 1.0'!C147,#REF!,0),1))</f>
        <v/>
      </c>
    </row>
    <row r="148" spans="1:22" ht="15.95" customHeight="1">
      <c r="A148" s="6" t="str">
        <f>IF(LEN(C148)&gt;0,INDEX(コアインボイス!C:C,MATCH('JP PINT 1.0'!S148,コアインボイス!AH:AH,0),1),"")</f>
        <v/>
      </c>
      <c r="N148" s="4">
        <v>2460</v>
      </c>
      <c r="O148" s="6" t="s">
        <v>2946</v>
      </c>
      <c r="P148" s="6" t="s">
        <v>2947</v>
      </c>
      <c r="Q148" s="6" t="s">
        <v>2948</v>
      </c>
      <c r="S148" s="6" t="s">
        <v>5046</v>
      </c>
      <c r="T148" s="4" t="s">
        <v>16</v>
      </c>
      <c r="U148" s="4" t="s">
        <v>16</v>
      </c>
      <c r="V148" s="6" t="str">
        <f>IF(ISERROR(MATCH('JP PINT 1.0'!C148,#REF!,0)),"",INDEX(#REF!,MATCH('JP PINT 1.0'!C148,#REF!,0),1))</f>
        <v/>
      </c>
    </row>
    <row r="149" spans="1:22" ht="15.95" customHeight="1">
      <c r="A149" s="6" t="str">
        <f>IF(LEN(C149)&gt;0,INDEX(コアインボイス!C:C,MATCH('JP PINT 1.0'!S149,コアインボイス!AH:AH,0),1),"")</f>
        <v>NC50-02</v>
      </c>
      <c r="B149" s="6">
        <v>1990</v>
      </c>
      <c r="C149" s="6" t="s">
        <v>3145</v>
      </c>
      <c r="D149" s="4" t="s">
        <v>16</v>
      </c>
      <c r="E149" s="20">
        <v>2</v>
      </c>
      <c r="F149" s="29" t="s">
        <v>2124</v>
      </c>
      <c r="G149" s="29" t="s">
        <v>2125</v>
      </c>
      <c r="H149" s="4" t="s">
        <v>1590</v>
      </c>
      <c r="I149" s="6" t="s">
        <v>2126</v>
      </c>
      <c r="J149" s="6" t="s">
        <v>2127</v>
      </c>
      <c r="M149" s="6" t="s">
        <v>1856</v>
      </c>
      <c r="N149" s="4">
        <v>2470</v>
      </c>
      <c r="O149" s="6" t="s">
        <v>1594</v>
      </c>
      <c r="P149" s="6" t="s">
        <v>1595</v>
      </c>
      <c r="Q149" s="6" t="s">
        <v>2128</v>
      </c>
      <c r="S149" s="6" t="s">
        <v>4006</v>
      </c>
      <c r="T149" s="4" t="s">
        <v>16</v>
      </c>
      <c r="U149" s="4" t="s">
        <v>16</v>
      </c>
      <c r="V149" s="6" t="str">
        <f>IF(ISERROR(MATCH('JP PINT 1.0'!C149,#REF!,0)),"",INDEX(#REF!,MATCH('JP PINT 1.0'!C149,#REF!,0),1))</f>
        <v/>
      </c>
    </row>
    <row r="150" spans="1:22" ht="15.95" customHeight="1">
      <c r="A150" s="6" t="str">
        <f>IF(LEN(C150)&gt;0,INDEX(コアインボイス!C:C,MATCH('JP PINT 1.0'!S150,コアインボイス!AH:AH,0),1),"")</f>
        <v>NC50-03</v>
      </c>
      <c r="B150" s="6">
        <v>2000</v>
      </c>
      <c r="C150" s="6" t="s">
        <v>3147</v>
      </c>
      <c r="D150" s="4" t="s">
        <v>16</v>
      </c>
      <c r="E150" s="20">
        <v>2</v>
      </c>
      <c r="F150" s="29" t="s">
        <v>2129</v>
      </c>
      <c r="G150" s="29" t="s">
        <v>1804</v>
      </c>
      <c r="H150" s="4" t="s">
        <v>1614</v>
      </c>
      <c r="I150" s="6" t="s">
        <v>2130</v>
      </c>
      <c r="J150" s="6" t="s">
        <v>2131</v>
      </c>
      <c r="K150" s="6" t="s">
        <v>1951</v>
      </c>
      <c r="L150" s="6" t="s">
        <v>2051</v>
      </c>
      <c r="M150" s="7" t="s">
        <v>1953</v>
      </c>
      <c r="N150" s="4">
        <v>2480</v>
      </c>
      <c r="O150" s="6" t="s">
        <v>1705</v>
      </c>
      <c r="P150" s="6" t="s">
        <v>1706</v>
      </c>
      <c r="Q150" s="6" t="s">
        <v>2132</v>
      </c>
      <c r="S150" s="6" t="s">
        <v>4960</v>
      </c>
      <c r="T150" s="4" t="s">
        <v>16</v>
      </c>
      <c r="U150" s="4" t="s">
        <v>16</v>
      </c>
      <c r="V150" s="6" t="str">
        <f>IF(ISERROR(MATCH('JP PINT 1.0'!C150,#REF!,0)),"",INDEX(#REF!,MATCH('JP PINT 1.0'!C150,#REF!,0),1))</f>
        <v/>
      </c>
    </row>
    <row r="151" spans="1:22" ht="15.95" customHeight="1">
      <c r="A151" s="6" t="str">
        <f>IF(LEN(C151)&gt;0,INDEX(コアインボイス!C:C,MATCH('JP PINT 1.0'!S151,コアインボイス!AH:AH,0),1),"")</f>
        <v>NC50-NC51</v>
      </c>
      <c r="B151" s="6">
        <v>2050</v>
      </c>
      <c r="C151" s="6" t="s">
        <v>1410</v>
      </c>
      <c r="D151" s="4" t="s">
        <v>16</v>
      </c>
      <c r="E151" s="20">
        <v>2</v>
      </c>
      <c r="F151" s="29" t="s">
        <v>2154</v>
      </c>
      <c r="G151" s="29" t="s">
        <v>2155</v>
      </c>
      <c r="I151" s="6" t="s">
        <v>1411</v>
      </c>
      <c r="J151" s="6" t="s">
        <v>2156</v>
      </c>
      <c r="N151" s="4">
        <v>2490</v>
      </c>
      <c r="O151" s="6" t="s">
        <v>2157</v>
      </c>
      <c r="P151" s="6" t="s">
        <v>1861</v>
      </c>
      <c r="Q151" s="6" t="s">
        <v>2158</v>
      </c>
      <c r="S151" s="6" t="s">
        <v>4008</v>
      </c>
      <c r="T151" s="4" t="s">
        <v>16</v>
      </c>
      <c r="U151" s="4" t="s">
        <v>16</v>
      </c>
      <c r="V151" s="6" t="str">
        <f>IF(ISERROR(MATCH('JP PINT 1.0'!C151,#REF!,0)),"",INDEX(#REF!,MATCH('JP PINT 1.0'!C151,#REF!,0),1))</f>
        <v/>
      </c>
    </row>
    <row r="152" spans="1:22" ht="15.95" customHeight="1">
      <c r="A152" s="6" t="str">
        <f>IF(LEN(C152)&gt;0,INDEX(コアインボイス!C:C,MATCH('JP PINT 1.0'!S152,コアインボイス!AH:AH,0),1),"")</f>
        <v>NC51-02</v>
      </c>
      <c r="B152" s="6">
        <v>2060</v>
      </c>
      <c r="C152" s="6" t="s">
        <v>1415</v>
      </c>
      <c r="D152" s="4" t="s">
        <v>16</v>
      </c>
      <c r="E152" s="20">
        <v>3</v>
      </c>
      <c r="F152" s="33" t="s">
        <v>2159</v>
      </c>
      <c r="G152" s="33" t="s">
        <v>2160</v>
      </c>
      <c r="H152" s="4" t="s">
        <v>1653</v>
      </c>
      <c r="I152" s="6" t="s">
        <v>1178</v>
      </c>
      <c r="J152" s="6" t="s">
        <v>2161</v>
      </c>
      <c r="M152" s="6" t="s">
        <v>2162</v>
      </c>
      <c r="N152" s="4">
        <v>2500</v>
      </c>
      <c r="O152" s="6" t="s">
        <v>1867</v>
      </c>
      <c r="P152" s="6" t="s">
        <v>1791</v>
      </c>
      <c r="Q152" s="6" t="s">
        <v>2163</v>
      </c>
      <c r="S152" s="6" t="s">
        <v>4010</v>
      </c>
      <c r="T152" s="4" t="s">
        <v>16</v>
      </c>
      <c r="U152" s="4" t="s">
        <v>16</v>
      </c>
      <c r="V152" s="6" t="str">
        <f>IF(ISERROR(MATCH('JP PINT 1.0'!C152,#REF!,0)),"",INDEX(#REF!,MATCH('JP PINT 1.0'!C152,#REF!,0),1))</f>
        <v/>
      </c>
    </row>
    <row r="153" spans="1:22" ht="15.95" customHeight="1">
      <c r="A153" s="6" t="str">
        <f>IF(LEN(C153)&gt;0,INDEX(コアインボイス!C:C,MATCH('JP PINT 1.0'!S153,コアインボイス!AH:AH,0),1),"")</f>
        <v>NC51-03</v>
      </c>
      <c r="B153" s="6">
        <v>2070</v>
      </c>
      <c r="C153" s="6" t="s">
        <v>1417</v>
      </c>
      <c r="D153" s="4" t="s">
        <v>16</v>
      </c>
      <c r="E153" s="20">
        <v>3</v>
      </c>
      <c r="F153" s="33" t="s">
        <v>2164</v>
      </c>
      <c r="G153" s="33" t="s">
        <v>2165</v>
      </c>
      <c r="H153" s="4" t="s">
        <v>1653</v>
      </c>
      <c r="I153" s="6" t="s">
        <v>1181</v>
      </c>
      <c r="J153" s="6" t="s">
        <v>2166</v>
      </c>
      <c r="M153" s="6" t="s">
        <v>2167</v>
      </c>
      <c r="N153" s="4">
        <v>2510</v>
      </c>
      <c r="O153" s="6" t="s">
        <v>1873</v>
      </c>
      <c r="P153" s="6" t="s">
        <v>1791</v>
      </c>
      <c r="Q153" s="6" t="s">
        <v>2168</v>
      </c>
      <c r="S153" s="6" t="s">
        <v>4011</v>
      </c>
      <c r="T153" s="4" t="s">
        <v>16</v>
      </c>
      <c r="U153" s="4" t="s">
        <v>16</v>
      </c>
      <c r="V153" s="6" t="str">
        <f>IF(ISERROR(MATCH('JP PINT 1.0'!C153,#REF!,0)),"",INDEX(#REF!,MATCH('JP PINT 1.0'!C153,#REF!,0),1))</f>
        <v/>
      </c>
    </row>
    <row r="154" spans="1:22" ht="15.95" customHeight="1">
      <c r="A154" s="6" t="str">
        <f>IF(LEN(C154)&gt;0,INDEX(コアインボイス!C:C,MATCH('JP PINT 1.0'!S154,コアインボイス!AH:AH,0),1),"")</f>
        <v>NC51-05</v>
      </c>
      <c r="B154" s="6">
        <v>2090</v>
      </c>
      <c r="C154" s="6" t="s">
        <v>3154</v>
      </c>
      <c r="D154" s="4" t="s">
        <v>16</v>
      </c>
      <c r="E154" s="20">
        <v>3</v>
      </c>
      <c r="F154" s="33" t="s">
        <v>2174</v>
      </c>
      <c r="G154" s="33" t="s">
        <v>2175</v>
      </c>
      <c r="H154" s="4" t="s">
        <v>1653</v>
      </c>
      <c r="I154" s="6" t="s">
        <v>2176</v>
      </c>
      <c r="J154" s="6" t="s">
        <v>2177</v>
      </c>
      <c r="M154" s="6" t="s">
        <v>1999</v>
      </c>
      <c r="N154" s="4">
        <v>2520</v>
      </c>
      <c r="O154" s="6" t="s">
        <v>1885</v>
      </c>
      <c r="P154" s="6" t="s">
        <v>1791</v>
      </c>
      <c r="Q154" s="6" t="s">
        <v>2178</v>
      </c>
      <c r="S154" s="6" t="s">
        <v>4961</v>
      </c>
      <c r="T154" s="4" t="s">
        <v>16</v>
      </c>
      <c r="U154" s="4" t="s">
        <v>16</v>
      </c>
      <c r="V154" s="6" t="str">
        <f>IF(ISERROR(MATCH('JP PINT 1.0'!C154,#REF!,0)),"",INDEX(#REF!,MATCH('JP PINT 1.0'!C154,#REF!,0),1))</f>
        <v/>
      </c>
    </row>
    <row r="155" spans="1:22" ht="15.95" customHeight="1">
      <c r="A155" s="6" t="str">
        <f>IF(LEN(C155)&gt;0,INDEX(コアインボイス!C:C,MATCH('JP PINT 1.0'!S155,コアインボイス!AH:AH,0),1),"")</f>
        <v>NC51-01</v>
      </c>
      <c r="B155" s="6">
        <v>2100</v>
      </c>
      <c r="C155" s="6" t="s">
        <v>1413</v>
      </c>
      <c r="D155" s="4" t="s">
        <v>16</v>
      </c>
      <c r="E155" s="20">
        <v>3</v>
      </c>
      <c r="F155" s="33" t="s">
        <v>2179</v>
      </c>
      <c r="G155" s="33" t="s">
        <v>726</v>
      </c>
      <c r="H155" s="4" t="s">
        <v>1653</v>
      </c>
      <c r="I155" s="6" t="s">
        <v>1175</v>
      </c>
      <c r="J155" s="6" t="s">
        <v>2180</v>
      </c>
      <c r="M155" s="6" t="s">
        <v>2004</v>
      </c>
      <c r="N155" s="4">
        <v>2530</v>
      </c>
      <c r="O155" s="6" t="s">
        <v>1891</v>
      </c>
      <c r="P155" s="6" t="s">
        <v>1660</v>
      </c>
      <c r="Q155" s="6" t="s">
        <v>2181</v>
      </c>
      <c r="S155" s="6" t="s">
        <v>4009</v>
      </c>
      <c r="T155" s="4" t="s">
        <v>16</v>
      </c>
      <c r="U155" s="4" t="s">
        <v>16</v>
      </c>
      <c r="V155" s="6" t="str">
        <f>IF(ISERROR(MATCH('JP PINT 1.0'!C155,#REF!,0)),"",INDEX(#REF!,MATCH('JP PINT 1.0'!C155,#REF!,0),1))</f>
        <v/>
      </c>
    </row>
    <row r="156" spans="1:22" ht="15.95" customHeight="1">
      <c r="A156" s="6" t="str">
        <f>IF(LEN(C156)&gt;0,INDEX(コアインボイス!C:C,MATCH('JP PINT 1.0'!S156,コアインボイス!AH:AH,0),1),"")</f>
        <v>NC51-06</v>
      </c>
      <c r="B156" s="6">
        <v>2110</v>
      </c>
      <c r="C156" s="6" t="s">
        <v>3156</v>
      </c>
      <c r="D156" s="4" t="s">
        <v>16</v>
      </c>
      <c r="E156" s="20">
        <v>3</v>
      </c>
      <c r="F156" s="33" t="s">
        <v>2182</v>
      </c>
      <c r="G156" s="33" t="s">
        <v>2183</v>
      </c>
      <c r="H156" s="4" t="s">
        <v>1653</v>
      </c>
      <c r="I156" s="6" t="s">
        <v>1895</v>
      </c>
      <c r="J156" s="6" t="s">
        <v>2184</v>
      </c>
      <c r="L156" s="6" t="s">
        <v>1897</v>
      </c>
      <c r="M156" s="6" t="s">
        <v>2009</v>
      </c>
      <c r="N156" s="4">
        <v>2540</v>
      </c>
      <c r="O156" s="6" t="s">
        <v>1899</v>
      </c>
      <c r="P156" s="6" t="s">
        <v>1660</v>
      </c>
      <c r="Q156" s="6" t="s">
        <v>2185</v>
      </c>
      <c r="S156" s="6" t="s">
        <v>4962</v>
      </c>
      <c r="T156" s="4" t="s">
        <v>16</v>
      </c>
      <c r="U156" s="4" t="s">
        <v>16</v>
      </c>
      <c r="V156" s="6" t="str">
        <f>IF(ISERROR(MATCH('JP PINT 1.0'!C156,#REF!,0)),"",INDEX(#REF!,MATCH('JP PINT 1.0'!C156,#REF!,0),1))</f>
        <v/>
      </c>
    </row>
    <row r="157" spans="1:22" ht="15.95" customHeight="1">
      <c r="A157" s="6" t="str">
        <f>IF(LEN(C157)&gt;0,INDEX(コアインボイス!C:C,MATCH('JP PINT 1.0'!S157,コアインボイス!AH:AH,0),1),"")</f>
        <v/>
      </c>
      <c r="N157" s="4">
        <v>2550</v>
      </c>
      <c r="O157" s="6" t="s">
        <v>2909</v>
      </c>
      <c r="P157" s="6" t="s">
        <v>2910</v>
      </c>
      <c r="Q157" s="6" t="s">
        <v>2949</v>
      </c>
      <c r="S157" s="6" t="s">
        <v>5047</v>
      </c>
      <c r="T157" s="4" t="s">
        <v>16</v>
      </c>
      <c r="U157" s="4" t="s">
        <v>65</v>
      </c>
      <c r="V157" s="6" t="str">
        <f>IF(ISERROR(MATCH('JP PINT 1.0'!C157,#REF!,0)),"",INDEX(#REF!,MATCH('JP PINT 1.0'!C157,#REF!,0),1))</f>
        <v/>
      </c>
    </row>
    <row r="158" spans="1:22" ht="15.95" customHeight="1">
      <c r="A158" s="6" t="str">
        <f>IF(LEN(C158)&gt;0,INDEX(コアインボイス!C:C,MATCH('JP PINT 1.0'!S158,コアインボイス!AH:AH,0),1),"")</f>
        <v>NC51-04</v>
      </c>
      <c r="B158" s="6">
        <v>2080</v>
      </c>
      <c r="C158" s="6" t="s">
        <v>1419</v>
      </c>
      <c r="D158" s="4" t="s">
        <v>16</v>
      </c>
      <c r="E158" s="20">
        <v>3</v>
      </c>
      <c r="F158" s="33" t="s">
        <v>2169</v>
      </c>
      <c r="G158" s="33" t="s">
        <v>2170</v>
      </c>
      <c r="H158" s="4" t="s">
        <v>1653</v>
      </c>
      <c r="I158" s="6" t="s">
        <v>1181</v>
      </c>
      <c r="J158" s="6" t="s">
        <v>2171</v>
      </c>
      <c r="M158" s="6" t="s">
        <v>2172</v>
      </c>
      <c r="N158" s="4">
        <v>2560</v>
      </c>
      <c r="O158" s="6" t="s">
        <v>1878</v>
      </c>
      <c r="P158" s="6" t="s">
        <v>1660</v>
      </c>
      <c r="Q158" s="6" t="s">
        <v>2173</v>
      </c>
      <c r="S158" s="6" t="s">
        <v>4012</v>
      </c>
      <c r="T158" s="4" t="s">
        <v>21</v>
      </c>
      <c r="U158" s="4" t="s">
        <v>21</v>
      </c>
      <c r="V158" s="6" t="str">
        <f>IF(ISERROR(MATCH('JP PINT 1.0'!C158,#REF!,0)),"",INDEX(#REF!,MATCH('JP PINT 1.0'!C158,#REF!,0),1))</f>
        <v/>
      </c>
    </row>
    <row r="159" spans="1:22" ht="15.95" customHeight="1">
      <c r="A159" s="6" t="str">
        <f>IF(LEN(C159)&gt;0,INDEX(コアインボイス!C:C,MATCH('JP PINT 1.0'!S159,コアインボイス!AH:AH,0),1),"")</f>
        <v/>
      </c>
      <c r="N159" s="4">
        <v>2570</v>
      </c>
      <c r="O159" s="6" t="s">
        <v>2912</v>
      </c>
      <c r="P159" s="6" t="s">
        <v>2913</v>
      </c>
      <c r="Q159" s="6" t="s">
        <v>2950</v>
      </c>
      <c r="S159" s="6" t="s">
        <v>5048</v>
      </c>
      <c r="T159" s="4" t="s">
        <v>21</v>
      </c>
      <c r="U159" s="4" t="s">
        <v>16</v>
      </c>
      <c r="V159" s="6" t="str">
        <f>IF(ISERROR(MATCH('JP PINT 1.0'!C159,#REF!,0)),"",INDEX(#REF!,MATCH('JP PINT 1.0'!C159,#REF!,0),1))</f>
        <v/>
      </c>
    </row>
    <row r="160" spans="1:22" ht="15.95" customHeight="1">
      <c r="A160" s="6" t="str">
        <f>IF(LEN(C160)&gt;0,INDEX(コアインボイス!C:C,MATCH('JP PINT 1.0'!S160,コアインボイス!AH:AH,0),1),"")</f>
        <v>NC51-07</v>
      </c>
      <c r="B160" s="6">
        <v>2120</v>
      </c>
      <c r="C160" s="6" t="s">
        <v>1421</v>
      </c>
      <c r="D160" s="4" t="s">
        <v>21</v>
      </c>
      <c r="E160" s="20">
        <v>3</v>
      </c>
      <c r="F160" s="33" t="s">
        <v>2186</v>
      </c>
      <c r="G160" s="33" t="s">
        <v>2187</v>
      </c>
      <c r="H160" s="4" t="s">
        <v>1614</v>
      </c>
      <c r="I160" s="6" t="s">
        <v>1186</v>
      </c>
      <c r="J160" s="6" t="s">
        <v>2188</v>
      </c>
      <c r="L160" s="6" t="s">
        <v>1904</v>
      </c>
      <c r="M160" s="6" t="s">
        <v>1905</v>
      </c>
      <c r="N160" s="4">
        <v>2580</v>
      </c>
      <c r="O160" s="6" t="s">
        <v>1906</v>
      </c>
      <c r="P160" s="6" t="s">
        <v>1618</v>
      </c>
      <c r="Q160" s="6" t="s">
        <v>2189</v>
      </c>
      <c r="S160" s="6" t="s">
        <v>4013</v>
      </c>
      <c r="T160" s="4" t="s">
        <v>21</v>
      </c>
      <c r="U160" s="4" t="s">
        <v>16</v>
      </c>
      <c r="V160" s="6" t="str">
        <f>IF(ISERROR(MATCH('JP PINT 1.0'!C160,#REF!,0)),"",INDEX(#REF!,MATCH('JP PINT 1.0'!C160,#REF!,0),1))</f>
        <v/>
      </c>
    </row>
    <row r="161" spans="1:22" ht="15.95" customHeight="1">
      <c r="A161" s="6" t="str">
        <f>IF(LEN(C161)&gt;0,INDEX(コアインボイス!C:C,MATCH('JP PINT 1.0'!S161,コアインボイス!AH:AH,0),1),"")</f>
        <v/>
      </c>
      <c r="N161" s="4">
        <v>2590</v>
      </c>
      <c r="O161" s="6" t="s">
        <v>2951</v>
      </c>
      <c r="P161" s="6" t="s">
        <v>2038</v>
      </c>
      <c r="Q161" s="6" t="s">
        <v>2952</v>
      </c>
      <c r="S161" s="6" t="s">
        <v>5049</v>
      </c>
      <c r="T161" s="4" t="s">
        <v>16</v>
      </c>
      <c r="U161" s="4" t="s">
        <v>16</v>
      </c>
      <c r="V161" s="6" t="str">
        <f>IF(ISERROR(MATCH('JP PINT 1.0'!C161,#REF!,0)),"",INDEX(#REF!,MATCH('JP PINT 1.0'!C161,#REF!,0),1))</f>
        <v/>
      </c>
    </row>
    <row r="162" spans="1:22" ht="15.95" customHeight="1">
      <c r="A162" s="6" t="str">
        <f>IF(LEN(C162)&gt;0,INDEX(コアインボイス!C:C,MATCH('JP PINT 1.0'!S162,コアインボイス!AH:AH,0),1),"")</f>
        <v/>
      </c>
      <c r="N162" s="4">
        <v>2600</v>
      </c>
      <c r="O162" s="6" t="s">
        <v>2906</v>
      </c>
      <c r="P162" s="6" t="s">
        <v>2907</v>
      </c>
      <c r="Q162" s="6" t="s">
        <v>2953</v>
      </c>
      <c r="S162" s="6" t="s">
        <v>5050</v>
      </c>
      <c r="T162" s="4" t="s">
        <v>21</v>
      </c>
      <c r="U162" s="4" t="s">
        <v>65</v>
      </c>
      <c r="V162" s="6" t="str">
        <f>IF(ISERROR(MATCH('JP PINT 1.0'!C162,#REF!,0)),"",INDEX(#REF!,MATCH('JP PINT 1.0'!C162,#REF!,0),1))</f>
        <v/>
      </c>
    </row>
    <row r="163" spans="1:22" ht="15.95" customHeight="1">
      <c r="A163" s="6" t="str">
        <f>IF(LEN(C163)&gt;0,INDEX(コアインボイス!C:C,MATCH('JP PINT 1.0'!S163,コアインボイス!AH:AH,0),1),"")</f>
        <v>NC50-06</v>
      </c>
      <c r="B163" s="6">
        <v>1980</v>
      </c>
      <c r="C163" s="6" t="s">
        <v>1408</v>
      </c>
      <c r="D163" s="4" t="s">
        <v>16</v>
      </c>
      <c r="E163" s="20">
        <v>2</v>
      </c>
      <c r="F163" s="29" t="s">
        <v>2121</v>
      </c>
      <c r="G163" s="29" t="s">
        <v>722</v>
      </c>
      <c r="H163" s="4" t="s">
        <v>1653</v>
      </c>
      <c r="I163" s="6" t="s">
        <v>1409</v>
      </c>
      <c r="J163" s="6" t="s">
        <v>2122</v>
      </c>
      <c r="M163" s="6" t="s">
        <v>2022</v>
      </c>
      <c r="N163" s="4">
        <v>2610</v>
      </c>
      <c r="O163" s="6" t="s">
        <v>1797</v>
      </c>
      <c r="P163" s="6" t="s">
        <v>1791</v>
      </c>
      <c r="Q163" s="6" t="s">
        <v>2123</v>
      </c>
      <c r="S163" s="6" t="s">
        <v>4007</v>
      </c>
      <c r="T163" s="4" t="s">
        <v>21</v>
      </c>
      <c r="U163" s="4" t="s">
        <v>21</v>
      </c>
      <c r="V163" s="6" t="str">
        <f>IF(ISERROR(MATCH('JP PINT 1.0'!C163,#REF!,0)),"",INDEX(#REF!,MATCH('JP PINT 1.0'!C163,#REF!,0),1))</f>
        <v/>
      </c>
    </row>
    <row r="164" spans="1:22" ht="15.95" customHeight="1">
      <c r="A164" s="6" t="str">
        <f>IF(LEN(C164)&gt;0,INDEX(コアインボイス!C:C,MATCH('JP PINT 1.0'!S164,コアインボイス!AH:AH,0),1),"")</f>
        <v>NC00-NC31</v>
      </c>
      <c r="B164" s="6">
        <v>2130</v>
      </c>
      <c r="C164" s="6" t="s">
        <v>1259</v>
      </c>
      <c r="D164" s="4" t="s">
        <v>65</v>
      </c>
      <c r="E164" s="20">
        <v>1</v>
      </c>
      <c r="F164" s="28" t="s">
        <v>1260</v>
      </c>
      <c r="G164" s="28" t="s">
        <v>2190</v>
      </c>
      <c r="I164" s="6" t="s">
        <v>1261</v>
      </c>
      <c r="J164" s="6" t="s">
        <v>2191</v>
      </c>
      <c r="N164" s="4">
        <v>2620</v>
      </c>
      <c r="O164" s="6" t="s">
        <v>2192</v>
      </c>
      <c r="P164" s="6" t="s">
        <v>2193</v>
      </c>
      <c r="Q164" s="6" t="s">
        <v>2194</v>
      </c>
      <c r="S164" s="6" t="s">
        <v>3954</v>
      </c>
      <c r="T164" s="4" t="s">
        <v>65</v>
      </c>
      <c r="U164" s="4" t="s">
        <v>65</v>
      </c>
      <c r="V164" s="6" t="str">
        <f>IF(ISERROR(MATCH('JP PINT 1.0'!C164,#REF!,0)),"",INDEX(#REF!,MATCH('JP PINT 1.0'!C164,#REF!,0),1))</f>
        <v/>
      </c>
    </row>
    <row r="165" spans="1:22" ht="15.95" customHeight="1">
      <c r="A165" s="6" t="str">
        <f>IF(LEN(C165)&gt;0,INDEX(コアインボイス!C:C,MATCH('JP PINT 1.0'!S165,コアインボイス!AH:AH,0),1),"")</f>
        <v>NC31-01</v>
      </c>
      <c r="B165" s="6">
        <v>2140</v>
      </c>
      <c r="C165" s="6" t="s">
        <v>3826</v>
      </c>
      <c r="D165" s="4" t="s">
        <v>16</v>
      </c>
      <c r="E165" s="20">
        <v>2</v>
      </c>
      <c r="F165" s="29" t="s">
        <v>2195</v>
      </c>
      <c r="G165" s="29" t="s">
        <v>2196</v>
      </c>
      <c r="H165" s="4" t="s">
        <v>1590</v>
      </c>
      <c r="I165" s="6" t="s">
        <v>2197</v>
      </c>
      <c r="J165" s="6" t="s">
        <v>2198</v>
      </c>
      <c r="N165" s="4">
        <v>2630</v>
      </c>
      <c r="O165" s="6" t="s">
        <v>1594</v>
      </c>
      <c r="P165" s="6" t="s">
        <v>1595</v>
      </c>
      <c r="Q165" s="6" t="s">
        <v>2199</v>
      </c>
      <c r="S165" s="6" t="s">
        <v>4963</v>
      </c>
      <c r="T165" s="4" t="s">
        <v>16</v>
      </c>
      <c r="U165" s="4" t="s">
        <v>16</v>
      </c>
      <c r="V165" s="6" t="str">
        <f>IF(ISERROR(MATCH('JP PINT 1.0'!C165,#REF!,0)),"",INDEX(#REF!,MATCH('JP PINT 1.0'!C165,#REF!,0),1))</f>
        <v/>
      </c>
    </row>
    <row r="166" spans="1:22" ht="15.95" customHeight="1">
      <c r="A166" s="6" t="str">
        <f>IF(LEN(C166)&gt;0,INDEX(コアインボイス!C:C,MATCH('JP PINT 1.0'!S166,コアインボイス!AH:AH,0),1),"")</f>
        <v>NC31-02</v>
      </c>
      <c r="B166" s="6">
        <v>2150</v>
      </c>
      <c r="C166" s="6" t="s">
        <v>1263</v>
      </c>
      <c r="D166" s="4" t="s">
        <v>21</v>
      </c>
      <c r="E166" s="20">
        <v>2</v>
      </c>
      <c r="F166" s="29" t="s">
        <v>2200</v>
      </c>
      <c r="G166" s="29" t="s">
        <v>607</v>
      </c>
      <c r="H166" s="4" t="s">
        <v>1614</v>
      </c>
      <c r="I166" s="6" t="s">
        <v>2201</v>
      </c>
      <c r="J166" s="6" t="s">
        <v>2202</v>
      </c>
      <c r="M166" s="6">
        <v>30</v>
      </c>
      <c r="N166" s="4">
        <v>2640</v>
      </c>
      <c r="O166" s="6" t="s">
        <v>2203</v>
      </c>
      <c r="P166" s="6" t="s">
        <v>1618</v>
      </c>
      <c r="Q166" s="6" t="s">
        <v>2204</v>
      </c>
      <c r="S166" s="6" t="s">
        <v>3955</v>
      </c>
      <c r="T166" s="4" t="s">
        <v>21</v>
      </c>
      <c r="U166" s="4" t="s">
        <v>21</v>
      </c>
      <c r="V166" s="6" t="str">
        <f>IF(ISERROR(MATCH('JP PINT 1.0'!C166,#REF!,0)),"",INDEX(#REF!,MATCH('JP PINT 1.0'!C166,#REF!,0),1))</f>
        <v/>
      </c>
    </row>
    <row r="167" spans="1:22" ht="15.95" customHeight="1">
      <c r="A167" s="6" t="str">
        <f>IF(LEN(C167)&gt;0,INDEX(コアインボイス!C:C,MATCH('JP PINT 1.0'!S167,コアインボイス!AH:AH,0),1),"")</f>
        <v>NC31-03</v>
      </c>
      <c r="B167" s="6">
        <v>2160</v>
      </c>
      <c r="C167" s="6" t="s">
        <v>1265</v>
      </c>
      <c r="D167" s="4" t="s">
        <v>16</v>
      </c>
      <c r="E167" s="20">
        <v>2</v>
      </c>
      <c r="F167" s="29" t="s">
        <v>2205</v>
      </c>
      <c r="G167" s="29" t="s">
        <v>2206</v>
      </c>
      <c r="H167" s="4" t="s">
        <v>1653</v>
      </c>
      <c r="I167" s="6" t="s">
        <v>2207</v>
      </c>
      <c r="J167" s="6" t="s">
        <v>2208</v>
      </c>
      <c r="M167" s="6" t="s">
        <v>2209</v>
      </c>
      <c r="N167" s="4">
        <v>2650</v>
      </c>
      <c r="O167" s="6" t="s">
        <v>2210</v>
      </c>
      <c r="P167" s="6" t="s">
        <v>2211</v>
      </c>
      <c r="Q167" s="6" t="s">
        <v>2212</v>
      </c>
      <c r="S167" s="6" t="s">
        <v>3956</v>
      </c>
      <c r="T167" s="4" t="s">
        <v>16</v>
      </c>
      <c r="U167" s="4" t="s">
        <v>16</v>
      </c>
      <c r="V167" s="6" t="str">
        <f>IF(ISERROR(MATCH('JP PINT 1.0'!C167,#REF!,0)),"",INDEX(#REF!,MATCH('JP PINT 1.0'!C167,#REF!,0),1))</f>
        <v/>
      </c>
    </row>
    <row r="168" spans="1:22" ht="15.95" customHeight="1">
      <c r="A168" s="6" t="e">
        <f>IF(LEN(C168)&gt;0,INDEX(コアインボイス!C:C,MATCH('JP PINT 1.0'!S168,コアインボイス!AH:AH,0),1),"")</f>
        <v>#N/A</v>
      </c>
      <c r="B168" s="6">
        <v>2170</v>
      </c>
      <c r="C168" s="6" t="s">
        <v>3567</v>
      </c>
      <c r="D168" s="4" t="s">
        <v>65</v>
      </c>
      <c r="E168" s="20">
        <v>2</v>
      </c>
      <c r="F168" s="29" t="s">
        <v>2213</v>
      </c>
      <c r="G168" s="29" t="s">
        <v>2214</v>
      </c>
      <c r="H168" s="4" t="s">
        <v>1653</v>
      </c>
      <c r="I168" s="6" t="s">
        <v>2215</v>
      </c>
      <c r="J168" s="6" t="s">
        <v>2216</v>
      </c>
      <c r="N168" s="4">
        <v>2660</v>
      </c>
      <c r="O168" s="6" t="s">
        <v>2217</v>
      </c>
      <c r="P168" s="6" t="s">
        <v>1595</v>
      </c>
      <c r="Q168" s="6" t="s">
        <v>2218</v>
      </c>
      <c r="S168" s="6" t="s">
        <v>4964</v>
      </c>
      <c r="T168" s="4" t="s">
        <v>65</v>
      </c>
      <c r="U168" s="4" t="s">
        <v>65</v>
      </c>
      <c r="V168" s="6" t="str">
        <f>IF(ISERROR(MATCH('JP PINT 1.0'!C168,#REF!,0)),"",INDEX(#REF!,MATCH('JP PINT 1.0'!C168,#REF!,0),1))</f>
        <v/>
      </c>
    </row>
    <row r="169" spans="1:22" ht="15.95" customHeight="1">
      <c r="A169" s="6" t="e">
        <f>IF(LEN(C169)&gt;0,INDEX(コアインボイス!C:C,MATCH('JP PINT 1.0'!S169,コアインボイス!AH:AH,0),1),"")</f>
        <v>#N/A</v>
      </c>
      <c r="B169" s="6">
        <v>2180</v>
      </c>
      <c r="C169" s="6" t="s">
        <v>3827</v>
      </c>
      <c r="D169" s="4" t="s">
        <v>16</v>
      </c>
      <c r="E169" s="20">
        <v>3</v>
      </c>
      <c r="F169" s="33" t="s">
        <v>2219</v>
      </c>
      <c r="G169" s="33" t="s">
        <v>1804</v>
      </c>
      <c r="H169" s="4" t="s">
        <v>1614</v>
      </c>
      <c r="I169" s="6" t="s">
        <v>2220</v>
      </c>
      <c r="J169" s="6" t="s">
        <v>2221</v>
      </c>
      <c r="N169" s="4">
        <v>2670</v>
      </c>
      <c r="O169" s="6" t="s">
        <v>1705</v>
      </c>
      <c r="P169" s="6" t="s">
        <v>1706</v>
      </c>
      <c r="Q169" s="6" t="s">
        <v>2222</v>
      </c>
      <c r="S169" s="6" t="s">
        <v>4965</v>
      </c>
      <c r="T169" s="4" t="s">
        <v>16</v>
      </c>
      <c r="U169" s="4" t="s">
        <v>16</v>
      </c>
      <c r="V169" s="6" t="str">
        <f>IF(ISERROR(MATCH('JP PINT 1.0'!C169,#REF!,0)),"",INDEX(#REF!,MATCH('JP PINT 1.0'!C169,#REF!,0),1))</f>
        <v/>
      </c>
    </row>
    <row r="170" spans="1:22" ht="15.95" customHeight="1">
      <c r="A170" s="6" t="str">
        <f>IF(LEN(C170)&gt;0,INDEX(コアインボイス!C:C,MATCH('JP PINT 1.0'!S170,コアインボイス!AH:AH,0),1),"")</f>
        <v>NC31-NC33</v>
      </c>
      <c r="B170" s="6">
        <v>2320</v>
      </c>
      <c r="C170" s="6" t="s">
        <v>1277</v>
      </c>
      <c r="D170" s="4" t="s">
        <v>16</v>
      </c>
      <c r="E170" s="20">
        <v>2</v>
      </c>
      <c r="F170" s="29" t="s">
        <v>2277</v>
      </c>
      <c r="G170" s="29" t="s">
        <v>2278</v>
      </c>
      <c r="I170" s="6" t="s">
        <v>1278</v>
      </c>
      <c r="J170" s="6" t="s">
        <v>2279</v>
      </c>
      <c r="L170" s="6" t="s">
        <v>2280</v>
      </c>
      <c r="N170" s="4">
        <v>2680</v>
      </c>
      <c r="O170" s="6" t="s">
        <v>2281</v>
      </c>
      <c r="P170" s="6" t="s">
        <v>2282</v>
      </c>
      <c r="Q170" s="6" t="s">
        <v>2283</v>
      </c>
      <c r="S170" s="6" t="s">
        <v>3961</v>
      </c>
      <c r="T170" s="4" t="s">
        <v>16</v>
      </c>
      <c r="U170" s="4" t="s">
        <v>16</v>
      </c>
      <c r="V170" s="6" t="str">
        <f>IF(ISERROR(MATCH('JP PINT 1.0'!C170,#REF!,0)),"",INDEX(#REF!,MATCH('JP PINT 1.0'!C170,#REF!,0),1))</f>
        <v/>
      </c>
    </row>
    <row r="171" spans="1:22" ht="15.95" customHeight="1">
      <c r="A171" s="6" t="str">
        <f>IF(LEN(C171)&gt;0,INDEX(コアインボイス!C:C,MATCH('JP PINT 1.0'!S171,コアインボイス!AH:AH,0),1),"")</f>
        <v>NC33-01</v>
      </c>
      <c r="B171" s="6">
        <v>2330</v>
      </c>
      <c r="C171" s="6" t="s">
        <v>1280</v>
      </c>
      <c r="D171" s="4" t="s">
        <v>21</v>
      </c>
      <c r="E171" s="20">
        <v>3</v>
      </c>
      <c r="F171" s="33" t="s">
        <v>2284</v>
      </c>
      <c r="G171" s="33" t="s">
        <v>2285</v>
      </c>
      <c r="H171" s="4" t="s">
        <v>1653</v>
      </c>
      <c r="I171" s="6" t="s">
        <v>1281</v>
      </c>
      <c r="J171" s="6" t="s">
        <v>2286</v>
      </c>
      <c r="L171" s="9" t="s">
        <v>2287</v>
      </c>
      <c r="N171" s="4">
        <v>2690</v>
      </c>
      <c r="O171" s="6" t="s">
        <v>2288</v>
      </c>
      <c r="P171" s="6" t="s">
        <v>1595</v>
      </c>
      <c r="Q171" s="6" t="s">
        <v>2289</v>
      </c>
      <c r="S171" s="6" t="s">
        <v>3962</v>
      </c>
      <c r="T171" s="4" t="s">
        <v>21</v>
      </c>
      <c r="U171" s="4" t="s">
        <v>21</v>
      </c>
      <c r="V171" s="6" t="str">
        <f>IF(ISERROR(MATCH('JP PINT 1.0'!C171,#REF!,0)),"",INDEX(#REF!,MATCH('JP PINT 1.0'!C171,#REF!,0),1))</f>
        <v/>
      </c>
    </row>
    <row r="172" spans="1:22" ht="15.95" customHeight="1">
      <c r="A172" s="6" t="str">
        <f>IF(LEN(C172)&gt;0,INDEX(コアインボイス!C:C,MATCH('JP PINT 1.0'!S172,コアインボイス!AH:AH,0),1),"")</f>
        <v/>
      </c>
      <c r="N172" s="4">
        <v>2700</v>
      </c>
      <c r="O172" s="6" t="s">
        <v>2954</v>
      </c>
      <c r="P172" s="6" t="s">
        <v>1595</v>
      </c>
      <c r="Q172" s="6" t="s">
        <v>2955</v>
      </c>
      <c r="S172" s="6" t="s">
        <v>5051</v>
      </c>
      <c r="T172" s="4" t="s">
        <v>21</v>
      </c>
      <c r="U172" s="4" t="s">
        <v>21</v>
      </c>
      <c r="V172" s="6" t="str">
        <f>IF(ISERROR(MATCH('JP PINT 1.0'!C172,#REF!,0)),"",INDEX(#REF!,MATCH('JP PINT 1.0'!C172,#REF!,0),1))</f>
        <v/>
      </c>
    </row>
    <row r="173" spans="1:22" ht="15.95" customHeight="1">
      <c r="A173" s="6" t="str">
        <f>IF(LEN(C173)&gt;0,INDEX(コアインボイス!C:C,MATCH('JP PINT 1.0'!S173,コアインボイス!AH:AH,0),1),"")</f>
        <v>NC33-03</v>
      </c>
      <c r="B173" s="6">
        <v>2340</v>
      </c>
      <c r="C173" s="6" t="s">
        <v>1284</v>
      </c>
      <c r="D173" s="4" t="s">
        <v>16</v>
      </c>
      <c r="E173" s="20">
        <v>3</v>
      </c>
      <c r="F173" s="33" t="s">
        <v>2290</v>
      </c>
      <c r="G173" s="33" t="s">
        <v>2291</v>
      </c>
      <c r="H173" s="4" t="s">
        <v>1653</v>
      </c>
      <c r="I173" s="6" t="s">
        <v>1285</v>
      </c>
      <c r="J173" s="6" t="s">
        <v>2292</v>
      </c>
      <c r="N173" s="4">
        <v>2710</v>
      </c>
      <c r="O173" s="6" t="s">
        <v>2293</v>
      </c>
      <c r="P173" s="6" t="s">
        <v>1791</v>
      </c>
      <c r="Q173" s="6" t="s">
        <v>2294</v>
      </c>
      <c r="S173" s="6" t="s">
        <v>3963</v>
      </c>
      <c r="T173" s="4" t="s">
        <v>16</v>
      </c>
      <c r="U173" s="4" t="s">
        <v>16</v>
      </c>
      <c r="V173" s="6" t="str">
        <f>IF(ISERROR(MATCH('JP PINT 1.0'!C173,#REF!,0)),"",INDEX(#REF!,MATCH('JP PINT 1.0'!C173,#REF!,0),1))</f>
        <v/>
      </c>
    </row>
    <row r="174" spans="1:22" ht="15.95" customHeight="1">
      <c r="A174" s="6" t="str">
        <f>IF(LEN(C174)&gt;0,INDEX(コアインボイス!C:C,MATCH('JP PINT 1.0'!S174,コアインボイス!AH:AH,0),1),"")</f>
        <v>NC31-NC32</v>
      </c>
      <c r="B174" s="6">
        <v>2190</v>
      </c>
      <c r="C174" s="6" t="s">
        <v>1267</v>
      </c>
      <c r="D174" s="4" t="s">
        <v>16</v>
      </c>
      <c r="E174" s="20">
        <v>2</v>
      </c>
      <c r="F174" s="29" t="s">
        <v>2223</v>
      </c>
      <c r="G174" s="29" t="s">
        <v>2224</v>
      </c>
      <c r="I174" s="6" t="s">
        <v>1268</v>
      </c>
      <c r="J174" s="6" t="s">
        <v>2225</v>
      </c>
      <c r="N174" s="4">
        <v>2720</v>
      </c>
      <c r="O174" s="6" t="s">
        <v>2226</v>
      </c>
      <c r="P174" s="6" t="s">
        <v>2227</v>
      </c>
      <c r="Q174" s="6" t="s">
        <v>2228</v>
      </c>
      <c r="S174" s="6" t="s">
        <v>3957</v>
      </c>
      <c r="T174" s="4" t="s">
        <v>16</v>
      </c>
      <c r="U174" s="4" t="s">
        <v>16</v>
      </c>
      <c r="V174" s="6" t="str">
        <f>IF(ISERROR(MATCH('JP PINT 1.0'!C174,#REF!,0)),"",INDEX(#REF!,MATCH('JP PINT 1.0'!C174,#REF!,0),1))</f>
        <v/>
      </c>
    </row>
    <row r="175" spans="1:22" ht="15.95" customHeight="1">
      <c r="A175" s="6" t="str">
        <f>IF(LEN(C175)&gt;0,INDEX(コアインボイス!C:C,MATCH('JP PINT 1.0'!S175,コアインボイス!AH:AH,0),1),"")</f>
        <v>NC32-02</v>
      </c>
      <c r="B175" s="6">
        <v>2200</v>
      </c>
      <c r="C175" s="6" t="s">
        <v>1271</v>
      </c>
      <c r="D175" s="4" t="s">
        <v>21</v>
      </c>
      <c r="E175" s="20">
        <v>3</v>
      </c>
      <c r="F175" s="33" t="s">
        <v>2229</v>
      </c>
      <c r="G175" s="33" t="s">
        <v>2230</v>
      </c>
      <c r="H175" s="4" t="s">
        <v>1590</v>
      </c>
      <c r="I175" s="6" t="s">
        <v>2231</v>
      </c>
      <c r="J175" s="6" t="s">
        <v>2232</v>
      </c>
      <c r="M175" s="6" t="s">
        <v>2233</v>
      </c>
      <c r="N175" s="4">
        <v>2730</v>
      </c>
      <c r="O175" s="6" t="s">
        <v>1594</v>
      </c>
      <c r="P175" s="6" t="s">
        <v>1595</v>
      </c>
      <c r="Q175" s="6" t="s">
        <v>2234</v>
      </c>
      <c r="S175" s="6" t="s">
        <v>3959</v>
      </c>
      <c r="T175" s="4" t="s">
        <v>21</v>
      </c>
      <c r="U175" s="4" t="s">
        <v>16</v>
      </c>
      <c r="V175" s="6" t="str">
        <f>IF(ISERROR(MATCH('JP PINT 1.0'!C175,#REF!,0)),"",INDEX(#REF!,MATCH('JP PINT 1.0'!C175,#REF!,0),1))</f>
        <v/>
      </c>
    </row>
    <row r="176" spans="1:22" ht="15.95" customHeight="1">
      <c r="A176" s="6" t="e">
        <f>IF(LEN(C176)&gt;0,INDEX(コアインボイス!C:C,MATCH('JP PINT 1.0'!S176,コアインボイス!AH:AH,0),1),"")</f>
        <v>#N/A</v>
      </c>
      <c r="B176" s="6">
        <v>2210</v>
      </c>
      <c r="C176" s="6" t="s">
        <v>3085</v>
      </c>
      <c r="D176" s="4" t="s">
        <v>16</v>
      </c>
      <c r="E176" s="20">
        <v>3</v>
      </c>
      <c r="F176" s="33" t="s">
        <v>2235</v>
      </c>
      <c r="G176" s="33" t="s">
        <v>1804</v>
      </c>
      <c r="H176" s="4" t="s">
        <v>1614</v>
      </c>
      <c r="I176" s="6" t="s">
        <v>2236</v>
      </c>
      <c r="J176" s="6" t="s">
        <v>2237</v>
      </c>
      <c r="N176" s="4">
        <v>2740</v>
      </c>
      <c r="O176" s="6" t="s">
        <v>1705</v>
      </c>
      <c r="P176" s="6" t="s">
        <v>1706</v>
      </c>
      <c r="Q176" s="6" t="s">
        <v>2238</v>
      </c>
      <c r="S176" s="6" t="s">
        <v>4966</v>
      </c>
      <c r="T176" s="4" t="s">
        <v>16</v>
      </c>
      <c r="U176" s="4" t="s">
        <v>16</v>
      </c>
      <c r="V176" s="6" t="str">
        <f>IF(ISERROR(MATCH('JP PINT 1.0'!C176,#REF!,0)),"",INDEX(#REF!,MATCH('JP PINT 1.0'!C176,#REF!,0),1))</f>
        <v/>
      </c>
    </row>
    <row r="177" spans="1:22" ht="15.95" customHeight="1">
      <c r="A177" s="6" t="str">
        <f>IF(LEN(C177)&gt;0,INDEX(コアインボイス!C:C,MATCH('JP PINT 1.0'!S177,コアインボイス!AH:AH,0),1),"")</f>
        <v>NC32-01</v>
      </c>
      <c r="B177" s="6">
        <v>2220</v>
      </c>
      <c r="C177" s="6" t="s">
        <v>3083</v>
      </c>
      <c r="D177" s="4" t="s">
        <v>16</v>
      </c>
      <c r="E177" s="20">
        <v>3</v>
      </c>
      <c r="F177" s="33" t="s">
        <v>2239</v>
      </c>
      <c r="G177" s="33" t="s">
        <v>2240</v>
      </c>
      <c r="H177" s="4" t="s">
        <v>1653</v>
      </c>
      <c r="I177" s="6" t="s">
        <v>2241</v>
      </c>
      <c r="J177" s="6" t="s">
        <v>2242</v>
      </c>
      <c r="M177" s="6" t="s">
        <v>2243</v>
      </c>
      <c r="N177" s="4">
        <v>2750</v>
      </c>
      <c r="O177" s="6" t="s">
        <v>1797</v>
      </c>
      <c r="P177" s="6" t="s">
        <v>1791</v>
      </c>
      <c r="Q177" s="6" t="s">
        <v>2244</v>
      </c>
      <c r="S177" s="6" t="s">
        <v>3958</v>
      </c>
      <c r="T177" s="4" t="s">
        <v>16</v>
      </c>
      <c r="U177" s="4" t="s">
        <v>16</v>
      </c>
      <c r="V177" s="6" t="str">
        <f>IF(ISERROR(MATCH('JP PINT 1.0'!C177,#REF!,0)),"",INDEX(#REF!,MATCH('JP PINT 1.0'!C177,#REF!,0),1))</f>
        <v/>
      </c>
    </row>
    <row r="178" spans="1:22" ht="15.95" customHeight="1">
      <c r="A178" s="6" t="str">
        <f>IF(LEN(C178)&gt;0,INDEX(コアインボイス!C:C,MATCH('JP PINT 1.0'!S178,コアインボイス!AH:AH,0),1),"")</f>
        <v/>
      </c>
      <c r="N178" s="4">
        <v>2760</v>
      </c>
      <c r="O178" s="6" t="s">
        <v>2956</v>
      </c>
      <c r="P178" s="6" t="s">
        <v>2957</v>
      </c>
      <c r="Q178" s="6" t="s">
        <v>2958</v>
      </c>
      <c r="S178" s="6" t="s">
        <v>5052</v>
      </c>
      <c r="T178" s="4" t="s">
        <v>16</v>
      </c>
      <c r="U178" s="4" t="s">
        <v>16</v>
      </c>
      <c r="V178" s="6" t="str">
        <f>IF(ISERROR(MATCH('JP PINT 1.0'!C178,#REF!,0)),"",INDEX(#REF!,MATCH('JP PINT 1.0'!C178,#REF!,0),1))</f>
        <v/>
      </c>
    </row>
    <row r="179" spans="1:22" ht="15.95" customHeight="1">
      <c r="A179" s="6" t="e">
        <f>IF(LEN(C179)&gt;0,INDEX(コアインボイス!C:C,MATCH('JP PINT 1.0'!S179,コアインボイス!AH:AH,0),1),"")</f>
        <v>#N/A</v>
      </c>
      <c r="B179" s="6">
        <v>2230</v>
      </c>
      <c r="C179" s="6" t="s">
        <v>3087</v>
      </c>
      <c r="D179" s="4" t="s">
        <v>16</v>
      </c>
      <c r="E179" s="20">
        <v>3</v>
      </c>
      <c r="F179" s="33" t="s">
        <v>2245</v>
      </c>
      <c r="G179" s="33" t="s">
        <v>2246</v>
      </c>
      <c r="H179" s="4" t="s">
        <v>1590</v>
      </c>
      <c r="I179" s="6" t="s">
        <v>2247</v>
      </c>
      <c r="J179" s="6" t="s">
        <v>2248</v>
      </c>
      <c r="N179" s="4">
        <v>2770</v>
      </c>
      <c r="O179" s="6" t="s">
        <v>1594</v>
      </c>
      <c r="P179" s="6" t="s">
        <v>1595</v>
      </c>
      <c r="Q179" s="6" t="s">
        <v>2249</v>
      </c>
      <c r="S179" s="6" t="s">
        <v>4967</v>
      </c>
      <c r="T179" s="4" t="s">
        <v>21</v>
      </c>
      <c r="U179" s="4" t="s">
        <v>16</v>
      </c>
      <c r="V179" s="6" t="str">
        <f>IF(ISERROR(MATCH('JP PINT 1.0'!C179,#REF!,0)),"",INDEX(#REF!,MATCH('JP PINT 1.0'!C179,#REF!,0),1))</f>
        <v/>
      </c>
    </row>
    <row r="180" spans="1:22" ht="15.95" customHeight="1">
      <c r="A180" s="6" t="e">
        <f>IF(LEN(C180)&gt;0,INDEX(コアインボイス!C:C,MATCH('JP PINT 1.0'!S180,コアインボイス!AH:AH,0),1),"")</f>
        <v>#N/A</v>
      </c>
      <c r="B180" s="6">
        <v>2240</v>
      </c>
      <c r="C180" s="6" t="s">
        <v>3853</v>
      </c>
      <c r="D180" s="4" t="s">
        <v>16</v>
      </c>
      <c r="E180" s="20">
        <v>2</v>
      </c>
      <c r="F180" s="29" t="s">
        <v>2250</v>
      </c>
      <c r="G180" s="29" t="s">
        <v>2251</v>
      </c>
      <c r="I180" s="6" t="s">
        <v>2252</v>
      </c>
      <c r="J180" s="6" t="s">
        <v>2253</v>
      </c>
      <c r="N180" s="4">
        <v>2780</v>
      </c>
      <c r="O180" s="6" t="s">
        <v>2157</v>
      </c>
      <c r="P180" s="6" t="s">
        <v>1861</v>
      </c>
      <c r="Q180" s="6" t="s">
        <v>2254</v>
      </c>
      <c r="S180" s="6" t="s">
        <v>4968</v>
      </c>
      <c r="T180" s="4" t="s">
        <v>16</v>
      </c>
      <c r="U180" s="4" t="s">
        <v>16</v>
      </c>
      <c r="V180" s="6" t="str">
        <f>IF(ISERROR(MATCH('JP PINT 1.0'!C180,#REF!,0)),"",INDEX(#REF!,MATCH('JP PINT 1.0'!C180,#REF!,0),1))</f>
        <v/>
      </c>
    </row>
    <row r="181" spans="1:22" ht="15.95" customHeight="1">
      <c r="A181" s="6" t="str">
        <f>IF(LEN(C181)&gt;0,INDEX(コアインボイス!C:C,MATCH('JP PINT 1.0'!S181,コアインボイス!AH:AH,0),1),"")</f>
        <v>NC32-04</v>
      </c>
      <c r="B181" s="6">
        <v>2250</v>
      </c>
      <c r="C181" s="6" t="s">
        <v>3759</v>
      </c>
      <c r="D181" s="4" t="s">
        <v>16</v>
      </c>
      <c r="E181" s="20">
        <v>3</v>
      </c>
      <c r="F181" s="33" t="s">
        <v>2255</v>
      </c>
      <c r="G181" s="33" t="s">
        <v>2256</v>
      </c>
      <c r="H181" s="4" t="s">
        <v>1653</v>
      </c>
      <c r="I181" s="6" t="s">
        <v>1178</v>
      </c>
      <c r="J181" s="6" t="s">
        <v>2087</v>
      </c>
      <c r="N181" s="4">
        <v>2790</v>
      </c>
      <c r="O181" s="6" t="s">
        <v>1867</v>
      </c>
      <c r="P181" s="6" t="s">
        <v>1791</v>
      </c>
      <c r="Q181" s="6" t="s">
        <v>2257</v>
      </c>
      <c r="S181" s="6" t="s">
        <v>3960</v>
      </c>
      <c r="T181" s="4" t="s">
        <v>16</v>
      </c>
      <c r="U181" s="4" t="s">
        <v>16</v>
      </c>
      <c r="V181" s="6" t="str">
        <f>IF(ISERROR(MATCH('JP PINT 1.0'!C181,#REF!,0)),"",INDEX(#REF!,MATCH('JP PINT 1.0'!C181,#REF!,0),1))</f>
        <v/>
      </c>
    </row>
    <row r="182" spans="1:22" ht="15.95" customHeight="1">
      <c r="A182" s="6" t="e">
        <f>IF(LEN(C182)&gt;0,INDEX(コアインボイス!C:C,MATCH('JP PINT 1.0'!S182,コアインボイス!AH:AH,0),1),"")</f>
        <v>#N/A</v>
      </c>
      <c r="B182" s="6">
        <v>2260</v>
      </c>
      <c r="C182" s="6" t="s">
        <v>3828</v>
      </c>
      <c r="D182" s="4" t="s">
        <v>16</v>
      </c>
      <c r="E182" s="20">
        <v>3</v>
      </c>
      <c r="F182" s="33" t="s">
        <v>2258</v>
      </c>
      <c r="G182" s="33" t="s">
        <v>2259</v>
      </c>
      <c r="H182" s="4" t="s">
        <v>1653</v>
      </c>
      <c r="I182" s="6" t="s">
        <v>1181</v>
      </c>
      <c r="J182" s="6" t="s">
        <v>2091</v>
      </c>
      <c r="N182" s="4">
        <v>2800</v>
      </c>
      <c r="O182" s="6" t="s">
        <v>1873</v>
      </c>
      <c r="P182" s="6" t="s">
        <v>1791</v>
      </c>
      <c r="Q182" s="6" t="s">
        <v>2260</v>
      </c>
      <c r="S182" s="6" t="s">
        <v>4969</v>
      </c>
      <c r="T182" s="4" t="s">
        <v>16</v>
      </c>
      <c r="U182" s="4" t="s">
        <v>16</v>
      </c>
      <c r="V182" s="6" t="str">
        <f>IF(ISERROR(MATCH('JP PINT 1.0'!C182,#REF!,0)),"",INDEX(#REF!,MATCH('JP PINT 1.0'!C182,#REF!,0),1))</f>
        <v/>
      </c>
    </row>
    <row r="183" spans="1:22" ht="15.95" customHeight="1">
      <c r="A183" s="6" t="e">
        <f>IF(LEN(C183)&gt;0,INDEX(コアインボイス!C:C,MATCH('JP PINT 1.0'!S183,コアインボイス!AH:AH,0),1),"")</f>
        <v>#N/A</v>
      </c>
      <c r="B183" s="6">
        <v>2270</v>
      </c>
      <c r="C183" s="6" t="s">
        <v>3829</v>
      </c>
      <c r="D183" s="4" t="s">
        <v>16</v>
      </c>
      <c r="E183" s="20">
        <v>3</v>
      </c>
      <c r="F183" s="33" t="s">
        <v>2261</v>
      </c>
      <c r="G183" s="33" t="s">
        <v>2262</v>
      </c>
      <c r="H183" s="4" t="s">
        <v>1653</v>
      </c>
      <c r="I183" s="6" t="s">
        <v>2263</v>
      </c>
      <c r="J183" s="6" t="s">
        <v>2095</v>
      </c>
      <c r="N183" s="4">
        <v>2810</v>
      </c>
      <c r="O183" s="6" t="s">
        <v>1885</v>
      </c>
      <c r="P183" s="6" t="s">
        <v>1791</v>
      </c>
      <c r="Q183" s="6" t="s">
        <v>2264</v>
      </c>
      <c r="S183" s="6" t="s">
        <v>4970</v>
      </c>
      <c r="T183" s="4" t="s">
        <v>16</v>
      </c>
      <c r="U183" s="4" t="s">
        <v>16</v>
      </c>
      <c r="V183" s="6" t="str">
        <f>IF(ISERROR(MATCH('JP PINT 1.0'!C183,#REF!,0)),"",INDEX(#REF!,MATCH('JP PINT 1.0'!C183,#REF!,0),1))</f>
        <v/>
      </c>
    </row>
    <row r="184" spans="1:22" ht="15.95" customHeight="1">
      <c r="A184" s="6" t="e">
        <f>IF(LEN(C184)&gt;0,INDEX(コアインボイス!C:C,MATCH('JP PINT 1.0'!S184,コアインボイス!AH:AH,0),1),"")</f>
        <v>#N/A</v>
      </c>
      <c r="B184" s="6">
        <v>2280</v>
      </c>
      <c r="C184" s="6" t="s">
        <v>3830</v>
      </c>
      <c r="D184" s="4" t="s">
        <v>16</v>
      </c>
      <c r="E184" s="20">
        <v>3</v>
      </c>
      <c r="F184" s="33" t="s">
        <v>2265</v>
      </c>
      <c r="G184" s="33" t="s">
        <v>2266</v>
      </c>
      <c r="H184" s="4" t="s">
        <v>1653</v>
      </c>
      <c r="I184" s="6" t="s">
        <v>1175</v>
      </c>
      <c r="J184" s="6" t="s">
        <v>2100</v>
      </c>
      <c r="N184" s="4">
        <v>2820</v>
      </c>
      <c r="O184" s="6" t="s">
        <v>1891</v>
      </c>
      <c r="P184" s="6" t="s">
        <v>1660</v>
      </c>
      <c r="Q184" s="6" t="s">
        <v>2267</v>
      </c>
      <c r="S184" s="6" t="s">
        <v>4971</v>
      </c>
      <c r="T184" s="4" t="s">
        <v>16</v>
      </c>
      <c r="U184" s="4" t="s">
        <v>16</v>
      </c>
      <c r="V184" s="6" t="str">
        <f>IF(ISERROR(MATCH('JP PINT 1.0'!C184,#REF!,0)),"",INDEX(#REF!,MATCH('JP PINT 1.0'!C184,#REF!,0),1))</f>
        <v/>
      </c>
    </row>
    <row r="185" spans="1:22" ht="15.95" customHeight="1">
      <c r="A185" s="6" t="e">
        <f>IF(LEN(C185)&gt;0,INDEX(コアインボイス!C:C,MATCH('JP PINT 1.0'!S185,コアインボイス!AH:AH,0),1),"")</f>
        <v>#N/A</v>
      </c>
      <c r="B185" s="6">
        <v>2290</v>
      </c>
      <c r="C185" s="6" t="s">
        <v>3831</v>
      </c>
      <c r="D185" s="4" t="s">
        <v>16</v>
      </c>
      <c r="E185" s="20">
        <v>3</v>
      </c>
      <c r="F185" s="33" t="s">
        <v>2268</v>
      </c>
      <c r="G185" s="33" t="s">
        <v>2269</v>
      </c>
      <c r="H185" s="4" t="s">
        <v>1653</v>
      </c>
      <c r="I185" s="6" t="s">
        <v>1895</v>
      </c>
      <c r="J185" s="6" t="s">
        <v>2104</v>
      </c>
      <c r="N185" s="4">
        <v>2830</v>
      </c>
      <c r="O185" s="6" t="s">
        <v>1899</v>
      </c>
      <c r="P185" s="6" t="s">
        <v>1660</v>
      </c>
      <c r="Q185" s="6" t="s">
        <v>2270</v>
      </c>
      <c r="S185" s="6" t="s">
        <v>4972</v>
      </c>
      <c r="T185" s="4" t="s">
        <v>16</v>
      </c>
      <c r="U185" s="4" t="s">
        <v>16</v>
      </c>
      <c r="V185" s="6" t="str">
        <f>IF(ISERROR(MATCH('JP PINT 1.0'!C185,#REF!,0)),"",INDEX(#REF!,MATCH('JP PINT 1.0'!C185,#REF!,0),1))</f>
        <v/>
      </c>
    </row>
    <row r="186" spans="1:22" ht="15.95" customHeight="1">
      <c r="A186" s="6" t="str">
        <f>IF(LEN(C186)&gt;0,INDEX(コアインボイス!C:C,MATCH('JP PINT 1.0'!S186,コアインボイス!AH:AH,0),1),"")</f>
        <v/>
      </c>
      <c r="N186" s="4">
        <v>2840</v>
      </c>
      <c r="O186" s="6" t="s">
        <v>2909</v>
      </c>
      <c r="P186" s="6" t="s">
        <v>2910</v>
      </c>
      <c r="Q186" s="6" t="s">
        <v>2959</v>
      </c>
      <c r="S186" s="6" t="s">
        <v>5053</v>
      </c>
      <c r="T186" s="4" t="s">
        <v>16</v>
      </c>
      <c r="U186" s="4" t="s">
        <v>65</v>
      </c>
      <c r="V186" s="6" t="str">
        <f>IF(ISERROR(MATCH('JP PINT 1.0'!C186,#REF!,0)),"",INDEX(#REF!,MATCH('JP PINT 1.0'!C186,#REF!,0),1))</f>
        <v/>
      </c>
    </row>
    <row r="187" spans="1:22" ht="15.95" customHeight="1">
      <c r="A187" s="6" t="e">
        <f>IF(LEN(C187)&gt;0,INDEX(コアインボイス!C:C,MATCH('JP PINT 1.0'!S187,コアインボイス!AH:AH,0),1),"")</f>
        <v>#N/A</v>
      </c>
      <c r="B187" s="6">
        <v>2300</v>
      </c>
      <c r="C187" s="6" t="s">
        <v>3832</v>
      </c>
      <c r="D187" s="4" t="s">
        <v>16</v>
      </c>
      <c r="E187" s="20">
        <v>3</v>
      </c>
      <c r="F187" s="33" t="s">
        <v>2271</v>
      </c>
      <c r="G187" s="33" t="s">
        <v>2272</v>
      </c>
      <c r="H187" s="4" t="s">
        <v>1653</v>
      </c>
      <c r="I187" s="6" t="s">
        <v>1181</v>
      </c>
      <c r="J187" s="6" t="s">
        <v>2108</v>
      </c>
      <c r="L187" s="6" t="s">
        <v>1897</v>
      </c>
      <c r="N187" s="4">
        <v>2850</v>
      </c>
      <c r="O187" s="6" t="s">
        <v>1878</v>
      </c>
      <c r="P187" s="6" t="s">
        <v>2211</v>
      </c>
      <c r="Q187" s="6" t="s">
        <v>2273</v>
      </c>
      <c r="S187" s="6" t="s">
        <v>4973</v>
      </c>
      <c r="T187" s="4" t="s">
        <v>21</v>
      </c>
      <c r="U187" s="4" t="s">
        <v>21</v>
      </c>
      <c r="V187" s="6" t="str">
        <f>IF(ISERROR(MATCH('JP PINT 1.0'!C187,#REF!,0)),"",INDEX(#REF!,MATCH('JP PINT 1.0'!C187,#REF!,0),1))</f>
        <v/>
      </c>
    </row>
    <row r="188" spans="1:22" ht="15.95" customHeight="1">
      <c r="A188" s="6" t="str">
        <f>IF(LEN(C188)&gt;0,INDEX(コアインボイス!C:C,MATCH('JP PINT 1.0'!S188,コアインボイス!AH:AH,0),1),"")</f>
        <v/>
      </c>
      <c r="N188" s="4">
        <v>2860</v>
      </c>
      <c r="O188" s="6" t="s">
        <v>2912</v>
      </c>
      <c r="P188" s="6" t="s">
        <v>2913</v>
      </c>
      <c r="Q188" s="6" t="s">
        <v>2960</v>
      </c>
      <c r="S188" s="6" t="s">
        <v>5054</v>
      </c>
      <c r="T188" s="4" t="s">
        <v>16</v>
      </c>
      <c r="U188" s="4" t="s">
        <v>16</v>
      </c>
      <c r="V188" s="6" t="str">
        <f>IF(ISERROR(MATCH('JP PINT 1.0'!C188,#REF!,0)),"",INDEX(#REF!,MATCH('JP PINT 1.0'!C188,#REF!,0),1))</f>
        <v/>
      </c>
    </row>
    <row r="189" spans="1:22" ht="15.95" customHeight="1">
      <c r="A189" s="6" t="e">
        <f>IF(LEN(C189)&gt;0,INDEX(コアインボイス!C:C,MATCH('JP PINT 1.0'!S189,コアインボイス!AH:AH,0),1),"")</f>
        <v>#N/A</v>
      </c>
      <c r="B189" s="6">
        <v>2310</v>
      </c>
      <c r="C189" s="6" t="s">
        <v>3833</v>
      </c>
      <c r="D189" s="4" t="s">
        <v>16</v>
      </c>
      <c r="E189" s="20">
        <v>3</v>
      </c>
      <c r="F189" s="33" t="s">
        <v>2274</v>
      </c>
      <c r="G189" s="33" t="s">
        <v>2275</v>
      </c>
      <c r="H189" s="4" t="s">
        <v>1614</v>
      </c>
      <c r="I189" s="6" t="s">
        <v>1186</v>
      </c>
      <c r="J189" s="6" t="s">
        <v>2112</v>
      </c>
      <c r="L189" s="6" t="s">
        <v>1904</v>
      </c>
      <c r="N189" s="4">
        <v>2870</v>
      </c>
      <c r="O189" s="6" t="s">
        <v>1906</v>
      </c>
      <c r="P189" s="6" t="s">
        <v>1618</v>
      </c>
      <c r="Q189" s="6" t="s">
        <v>2276</v>
      </c>
      <c r="S189" s="6" t="s">
        <v>4974</v>
      </c>
      <c r="T189" s="4" t="s">
        <v>21</v>
      </c>
      <c r="U189" s="4" t="s">
        <v>16</v>
      </c>
      <c r="V189" s="6" t="str">
        <f>IF(ISERROR(MATCH('JP PINT 1.0'!C189,#REF!,0)),"",INDEX(#REF!,MATCH('JP PINT 1.0'!C189,#REF!,0),1))</f>
        <v/>
      </c>
    </row>
    <row r="190" spans="1:22" ht="15.95" customHeight="1">
      <c r="A190" s="6" t="e">
        <f>IF(LEN(C190)&gt;0,INDEX(コアインボイス!C:C,MATCH('JP PINT 1.0'!S190,コアインボイス!AH:AH,0),1),"")</f>
        <v>#N/A</v>
      </c>
      <c r="B190" s="6">
        <v>2350</v>
      </c>
      <c r="C190" s="6" t="s">
        <v>3582</v>
      </c>
      <c r="D190" s="4" t="s">
        <v>16</v>
      </c>
      <c r="E190" s="20">
        <v>2</v>
      </c>
      <c r="F190" s="29" t="s">
        <v>2295</v>
      </c>
      <c r="G190" s="29" t="s">
        <v>2296</v>
      </c>
      <c r="I190" s="6" t="s">
        <v>2297</v>
      </c>
      <c r="J190" s="6" t="s">
        <v>2298</v>
      </c>
      <c r="N190" s="4">
        <v>2880</v>
      </c>
      <c r="O190" s="6" t="s">
        <v>2299</v>
      </c>
      <c r="P190" s="6" t="s">
        <v>2300</v>
      </c>
      <c r="Q190" s="6" t="s">
        <v>2301</v>
      </c>
      <c r="S190" s="6" t="s">
        <v>4975</v>
      </c>
      <c r="T190" s="4" t="s">
        <v>16</v>
      </c>
      <c r="U190" s="4" t="s">
        <v>16</v>
      </c>
      <c r="V190" s="6" t="str">
        <f>IF(ISERROR(MATCH('JP PINT 1.0'!C190,#REF!,0)),"",INDEX(#REF!,MATCH('JP PINT 1.0'!C190,#REF!,0),1))</f>
        <v/>
      </c>
    </row>
    <row r="191" spans="1:22" ht="15.95" customHeight="1">
      <c r="A191" s="6" t="e">
        <f>IF(LEN(C191)&gt;0,INDEX(コアインボイス!C:C,MATCH('JP PINT 1.0'!S191,コアインボイス!AH:AH,0),1),"")</f>
        <v>#N/A</v>
      </c>
      <c r="B191" s="6">
        <v>2360</v>
      </c>
      <c r="C191" s="6" t="s">
        <v>3584</v>
      </c>
      <c r="D191" s="4" t="s">
        <v>16</v>
      </c>
      <c r="E191" s="20">
        <v>3</v>
      </c>
      <c r="F191" s="33" t="s">
        <v>2302</v>
      </c>
      <c r="G191" s="33" t="s">
        <v>2303</v>
      </c>
      <c r="H191" s="4" t="s">
        <v>1590</v>
      </c>
      <c r="I191" s="6" t="s">
        <v>2304</v>
      </c>
      <c r="J191" s="6" t="s">
        <v>2305</v>
      </c>
      <c r="L191" s="6" t="s">
        <v>2306</v>
      </c>
      <c r="N191" s="4">
        <v>2890</v>
      </c>
      <c r="O191" s="6" t="s">
        <v>1594</v>
      </c>
      <c r="P191" s="6" t="s">
        <v>1595</v>
      </c>
      <c r="Q191" s="6" t="s">
        <v>2307</v>
      </c>
      <c r="S191" s="6" t="s">
        <v>4976</v>
      </c>
      <c r="T191" s="4" t="s">
        <v>16</v>
      </c>
      <c r="U191" s="4" t="s">
        <v>16</v>
      </c>
      <c r="V191" s="6" t="str">
        <f>IF(ISERROR(MATCH('JP PINT 1.0'!C191,#REF!,0)),"",INDEX(#REF!,MATCH('JP PINT 1.0'!C191,#REF!,0),1))</f>
        <v/>
      </c>
    </row>
    <row r="192" spans="1:22" ht="15.95" customHeight="1">
      <c r="A192" s="6" t="str">
        <f>IF(LEN(C192)&gt;0,INDEX(コアインボイス!C:C,MATCH('JP PINT 1.0'!S192,コアインボイス!AH:AH,0),1),"")</f>
        <v/>
      </c>
      <c r="N192" s="4">
        <v>2900</v>
      </c>
      <c r="O192" s="6" t="s">
        <v>2961</v>
      </c>
      <c r="P192" s="6" t="s">
        <v>2227</v>
      </c>
      <c r="Q192" s="6" t="s">
        <v>2962</v>
      </c>
      <c r="S192" s="6" t="s">
        <v>5055</v>
      </c>
      <c r="T192" s="4" t="s">
        <v>16</v>
      </c>
      <c r="U192" s="4" t="s">
        <v>16</v>
      </c>
      <c r="V192" s="6" t="str">
        <f>IF(ISERROR(MATCH('JP PINT 1.0'!C192,#REF!,0)),"",INDEX(#REF!,MATCH('JP PINT 1.0'!C192,#REF!,0),1))</f>
        <v/>
      </c>
    </row>
    <row r="193" spans="1:22" ht="15.95" customHeight="1">
      <c r="A193" s="6" t="e">
        <f>IF(LEN(C193)&gt;0,INDEX(コアインボイス!C:C,MATCH('JP PINT 1.0'!S193,コアインボイス!AH:AH,0),1),"")</f>
        <v>#N/A</v>
      </c>
      <c r="B193" s="6">
        <v>2370</v>
      </c>
      <c r="C193" s="6" t="s">
        <v>3588</v>
      </c>
      <c r="D193" s="4" t="s">
        <v>16</v>
      </c>
      <c r="E193" s="20">
        <v>3</v>
      </c>
      <c r="F193" s="33" t="s">
        <v>2308</v>
      </c>
      <c r="G193" s="33" t="s">
        <v>2309</v>
      </c>
      <c r="H193" s="4" t="s">
        <v>1590</v>
      </c>
      <c r="I193" s="6" t="s">
        <v>2310</v>
      </c>
      <c r="J193" s="6" t="s">
        <v>2311</v>
      </c>
      <c r="N193" s="4">
        <v>2910</v>
      </c>
      <c r="O193" s="6" t="s">
        <v>1594</v>
      </c>
      <c r="P193" s="6" t="s">
        <v>1595</v>
      </c>
      <c r="Q193" s="6" t="s">
        <v>2312</v>
      </c>
      <c r="S193" s="6" t="s">
        <v>4977</v>
      </c>
      <c r="T193" s="4" t="s">
        <v>21</v>
      </c>
      <c r="U193" s="4" t="s">
        <v>16</v>
      </c>
      <c r="V193" s="6" t="str">
        <f>IF(ISERROR(MATCH('JP PINT 1.0'!C193,#REF!,0)),"",INDEX(#REF!,MATCH('JP PINT 1.0'!C193,#REF!,0),1))</f>
        <v/>
      </c>
    </row>
    <row r="194" spans="1:22" ht="15.95" customHeight="1">
      <c r="A194" s="6" t="str">
        <f>IF(LEN(C194)&gt;0,INDEX(コアインボイス!C:C,MATCH('JP PINT 1.0'!S194,コアインボイス!AH:AH,0),1),"")</f>
        <v>NC00-NC35</v>
      </c>
      <c r="B194" s="6">
        <v>1210</v>
      </c>
      <c r="C194" s="6" t="s">
        <v>1325</v>
      </c>
      <c r="D194" s="4" t="s">
        <v>65</v>
      </c>
      <c r="E194" s="20">
        <v>1</v>
      </c>
      <c r="F194" s="28" t="s">
        <v>1326</v>
      </c>
      <c r="G194" s="28" t="s">
        <v>1714</v>
      </c>
      <c r="I194" s="6" t="s">
        <v>1327</v>
      </c>
      <c r="J194" s="6" t="s">
        <v>1715</v>
      </c>
      <c r="N194" s="4">
        <v>2920</v>
      </c>
      <c r="O194" s="6" t="s">
        <v>1716</v>
      </c>
      <c r="P194" s="6" t="s">
        <v>1717</v>
      </c>
      <c r="Q194" s="6" t="s">
        <v>1718</v>
      </c>
      <c r="S194" s="6" t="s">
        <v>3988</v>
      </c>
      <c r="T194" s="4" t="s">
        <v>65</v>
      </c>
      <c r="U194" s="4" t="s">
        <v>65</v>
      </c>
      <c r="V194" s="6" t="str">
        <f>IF(ISERROR(MATCH('JP PINT 1.0'!C194,#REF!,0)),"",INDEX(#REF!,MATCH('JP PINT 1.0'!C194,#REF!,0),1))</f>
        <v/>
      </c>
    </row>
    <row r="195" spans="1:22" ht="15.95" customHeight="1">
      <c r="A195" s="6" t="str">
        <f>IF(LEN(C195)&gt;0,INDEX(コアインボイス!C:C,MATCH('JP PINT 1.0'!S195,コアインボイス!AH:AH,0),1),"")</f>
        <v>NC35-01</v>
      </c>
      <c r="B195" s="6">
        <v>1220</v>
      </c>
      <c r="C195" s="6" t="s">
        <v>3818</v>
      </c>
      <c r="D195" s="4" t="s">
        <v>16</v>
      </c>
      <c r="E195" s="20">
        <v>2</v>
      </c>
      <c r="F195" s="29" t="s">
        <v>1719</v>
      </c>
      <c r="G195" s="29" t="s">
        <v>1720</v>
      </c>
      <c r="H195" s="4" t="s">
        <v>1590</v>
      </c>
      <c r="I195" s="6" t="s">
        <v>1721</v>
      </c>
      <c r="J195" s="6" t="s">
        <v>1722</v>
      </c>
      <c r="N195" s="4">
        <v>2930</v>
      </c>
      <c r="O195" s="6" t="s">
        <v>1723</v>
      </c>
      <c r="P195" s="6" t="s">
        <v>1595</v>
      </c>
      <c r="Q195" s="6" t="s">
        <v>1724</v>
      </c>
      <c r="S195" s="6" t="s">
        <v>4930</v>
      </c>
      <c r="T195" s="4" t="s">
        <v>16</v>
      </c>
      <c r="U195" s="4" t="s">
        <v>65</v>
      </c>
      <c r="V195" s="6" t="str">
        <f>IF(ISERROR(MATCH('JP PINT 1.0'!C195,#REF!,0)),"",INDEX(#REF!,MATCH('JP PINT 1.0'!C195,#REF!,0),1))</f>
        <v/>
      </c>
    </row>
    <row r="196" spans="1:22" ht="15.95" customHeight="1">
      <c r="A196" s="6" t="str">
        <f>IF(LEN(C196)&gt;0,INDEX(コアインボイス!C:C,MATCH('JP PINT 1.0'!S196,コアインボイス!AH:AH,0),1),"")</f>
        <v>NC35-02</v>
      </c>
      <c r="B196" s="6">
        <v>1230</v>
      </c>
      <c r="C196" s="6" t="s">
        <v>1329</v>
      </c>
      <c r="D196" s="4" t="s">
        <v>16</v>
      </c>
      <c r="E196" s="20">
        <v>2</v>
      </c>
      <c r="F196" s="29" t="s">
        <v>1725</v>
      </c>
      <c r="G196" s="29" t="s">
        <v>1714</v>
      </c>
      <c r="H196" s="4" t="s">
        <v>1653</v>
      </c>
      <c r="I196" s="6" t="s">
        <v>1330</v>
      </c>
      <c r="J196" s="6" t="s">
        <v>1726</v>
      </c>
      <c r="L196" s="9" t="s">
        <v>1727</v>
      </c>
      <c r="M196" s="6" t="s">
        <v>1728</v>
      </c>
      <c r="N196" s="4">
        <v>2940</v>
      </c>
      <c r="O196" s="6" t="s">
        <v>1729</v>
      </c>
      <c r="P196" s="6" t="s">
        <v>1660</v>
      </c>
      <c r="Q196" s="6" t="s">
        <v>1730</v>
      </c>
      <c r="S196" s="6" t="s">
        <v>3989</v>
      </c>
      <c r="T196" s="4" t="s">
        <v>16</v>
      </c>
      <c r="U196" s="4" t="s">
        <v>65</v>
      </c>
      <c r="V196" s="6" t="str">
        <f>IF(ISERROR(MATCH('JP PINT 1.0'!C196,#REF!,0)),"",INDEX(#REF!,MATCH('JP PINT 1.0'!C196,#REF!,0),1))</f>
        <v/>
      </c>
    </row>
    <row r="197" spans="1:22" ht="15.95" customHeight="1">
      <c r="A197" s="6" t="str">
        <f>IF(LEN(C197)&gt;0,INDEX(コアインボイス!C:C,MATCH('JP PINT 1.0'!S197,コアインボイス!AH:AH,0),1),"")</f>
        <v>NC35-05</v>
      </c>
      <c r="B197" s="6">
        <v>1240</v>
      </c>
      <c r="C197" s="6" t="s">
        <v>3819</v>
      </c>
      <c r="D197" s="4" t="s">
        <v>16</v>
      </c>
      <c r="E197" s="20">
        <v>2</v>
      </c>
      <c r="F197" s="29" t="s">
        <v>1731</v>
      </c>
      <c r="G197" s="29" t="s">
        <v>1732</v>
      </c>
      <c r="H197" s="4" t="s">
        <v>1733</v>
      </c>
      <c r="I197" s="6" t="s">
        <v>1734</v>
      </c>
      <c r="J197" s="6" t="s">
        <v>1735</v>
      </c>
      <c r="N197" s="4">
        <v>2950</v>
      </c>
      <c r="O197" s="6" t="s">
        <v>1736</v>
      </c>
      <c r="P197" s="6" t="s">
        <v>1737</v>
      </c>
      <c r="Q197" s="6" t="s">
        <v>1738</v>
      </c>
      <c r="S197" s="6" t="s">
        <v>4931</v>
      </c>
      <c r="T197" s="4" t="s">
        <v>16</v>
      </c>
      <c r="U197" s="4" t="s">
        <v>16</v>
      </c>
      <c r="V197" s="6" t="str">
        <f>IF(ISERROR(MATCH('JP PINT 1.0'!C197,#REF!,0)),"",INDEX(#REF!,MATCH('JP PINT 1.0'!C197,#REF!,0),1))</f>
        <v/>
      </c>
    </row>
    <row r="198" spans="1:22" ht="15.95" customHeight="1">
      <c r="A198" s="6" t="str">
        <f>IF(LEN(C198)&gt;0,INDEX(コアインボイス!C:C,MATCH('JP PINT 1.0'!S198,コアインボイス!AH:AH,0),1),"")</f>
        <v/>
      </c>
      <c r="B198" s="6">
        <v>1250</v>
      </c>
      <c r="C198" s="6" t="s">
        <v>1332</v>
      </c>
      <c r="D198" s="4" t="s">
        <v>16</v>
      </c>
      <c r="E198" s="20">
        <v>2</v>
      </c>
      <c r="F198" s="29" t="s">
        <v>1739</v>
      </c>
      <c r="G198" s="29" t="s">
        <v>1740</v>
      </c>
      <c r="H198" s="4" t="s">
        <v>1598</v>
      </c>
      <c r="I198" s="6" t="s">
        <v>1333</v>
      </c>
      <c r="J198" s="6" t="s">
        <v>1741</v>
      </c>
      <c r="K198" s="6" t="s">
        <v>1600</v>
      </c>
      <c r="L198" s="6" t="s">
        <v>1601</v>
      </c>
      <c r="N198" s="4">
        <v>2960</v>
      </c>
      <c r="O198" s="6" t="s">
        <v>1742</v>
      </c>
      <c r="P198" s="6" t="s">
        <v>1603</v>
      </c>
      <c r="Q198" s="6" t="s">
        <v>1743</v>
      </c>
      <c r="S198" s="6" t="s">
        <v>3990</v>
      </c>
      <c r="T198" s="4" t="s">
        <v>16</v>
      </c>
      <c r="U198" s="4" t="s">
        <v>16</v>
      </c>
      <c r="V198" s="6" t="str">
        <f>IF(ISERROR(MATCH('JP PINT 1.0'!C198,#REF!,0)),"",INDEX(#REF!,MATCH('JP PINT 1.0'!C198,#REF!,0),1))</f>
        <v/>
      </c>
    </row>
    <row r="199" spans="1:22" ht="15.95" customHeight="1">
      <c r="A199" s="6" t="str">
        <f>IF(LEN(C199)&gt;0,INDEX(コアインボイス!C:C,MATCH('JP PINT 1.0'!S199,コアインボイス!AH:AH,0),1),"")</f>
        <v>NC00-NC29</v>
      </c>
      <c r="B199" s="6">
        <v>2380</v>
      </c>
      <c r="C199" s="6" t="s">
        <v>3854</v>
      </c>
      <c r="D199" s="4" t="s">
        <v>65</v>
      </c>
      <c r="E199" s="20">
        <v>1</v>
      </c>
      <c r="F199" s="28" t="s">
        <v>2313</v>
      </c>
      <c r="G199" s="28" t="s">
        <v>2314</v>
      </c>
      <c r="I199" s="6" t="s">
        <v>2315</v>
      </c>
      <c r="J199" s="6" t="s">
        <v>2316</v>
      </c>
      <c r="N199" s="4">
        <v>2970</v>
      </c>
      <c r="O199" s="6" t="s">
        <v>2317</v>
      </c>
      <c r="P199" s="6" t="s">
        <v>2318</v>
      </c>
      <c r="Q199" s="6" t="s">
        <v>2319</v>
      </c>
      <c r="S199" s="6" t="s">
        <v>4978</v>
      </c>
      <c r="T199" s="4" t="s">
        <v>65</v>
      </c>
      <c r="U199" s="4" t="s">
        <v>65</v>
      </c>
      <c r="V199" s="6" t="str">
        <f>IF(ISERROR(MATCH('JP PINT 1.0'!C199,#REF!,0)),"",INDEX(#REF!,MATCH('JP PINT 1.0'!C199,#REF!,0),1))</f>
        <v/>
      </c>
    </row>
    <row r="200" spans="1:22" ht="15.95" customHeight="1">
      <c r="A200" s="6" t="str">
        <f>IF(LEN(C200)&gt;0,INDEX(コアインボイス!C:C,MATCH('JP PINT 1.0'!S200,コアインボイス!AH:AH,0),1),"")</f>
        <v>NC29-03</v>
      </c>
      <c r="B200" s="6">
        <v>2390</v>
      </c>
      <c r="C200" s="6" t="s">
        <v>3834</v>
      </c>
      <c r="D200" s="4" t="s">
        <v>16</v>
      </c>
      <c r="E200" s="20">
        <v>2</v>
      </c>
      <c r="F200" s="29" t="s">
        <v>2320</v>
      </c>
      <c r="G200" s="29" t="s">
        <v>2321</v>
      </c>
      <c r="H200" s="4" t="s">
        <v>1590</v>
      </c>
      <c r="I200" s="6" t="s">
        <v>2322</v>
      </c>
      <c r="J200" s="6" t="s">
        <v>2323</v>
      </c>
      <c r="N200" s="4">
        <v>2980</v>
      </c>
      <c r="O200" s="6" t="s">
        <v>1594</v>
      </c>
      <c r="P200" s="6" t="s">
        <v>1595</v>
      </c>
      <c r="Q200" s="6" t="s">
        <v>2324</v>
      </c>
      <c r="S200" s="6" t="s">
        <v>4979</v>
      </c>
      <c r="T200" s="4" t="s">
        <v>16</v>
      </c>
      <c r="U200" s="4" t="s">
        <v>16</v>
      </c>
      <c r="V200" s="6" t="str">
        <f>IF(ISERROR(MATCH('JP PINT 1.0'!C200,#REF!,0)),"",INDEX(#REF!,MATCH('JP PINT 1.0'!C200,#REF!,0),1))</f>
        <v/>
      </c>
    </row>
    <row r="201" spans="1:22" ht="15.95" customHeight="1">
      <c r="A201" s="6" t="str">
        <f>IF(LEN(C201)&gt;0,INDEX(コアインボイス!C:C,MATCH('JP PINT 1.0'!S201,コアインボイス!AH:AH,0),1),"")</f>
        <v>NC29-01</v>
      </c>
      <c r="B201" s="6">
        <v>2400</v>
      </c>
      <c r="C201" s="6" t="s">
        <v>3835</v>
      </c>
      <c r="D201" s="4" t="s">
        <v>21</v>
      </c>
      <c r="E201" s="20">
        <v>2</v>
      </c>
      <c r="F201" s="29" t="s">
        <v>2325</v>
      </c>
      <c r="G201" s="29" t="s">
        <v>2314</v>
      </c>
      <c r="H201" s="4" t="s">
        <v>1733</v>
      </c>
      <c r="I201" s="6" t="s">
        <v>2326</v>
      </c>
      <c r="J201" s="6" t="s">
        <v>2327</v>
      </c>
      <c r="L201" s="6" t="s">
        <v>2328</v>
      </c>
      <c r="N201" s="4">
        <v>2990</v>
      </c>
      <c r="O201" s="6" t="s">
        <v>2329</v>
      </c>
      <c r="P201" s="6" t="s">
        <v>1737</v>
      </c>
      <c r="Q201" s="6" t="s">
        <v>2330</v>
      </c>
      <c r="S201" s="6" t="s">
        <v>4980</v>
      </c>
      <c r="T201" s="4" t="s">
        <v>21</v>
      </c>
      <c r="U201" s="4" t="s">
        <v>16</v>
      </c>
      <c r="V201" s="6" t="str">
        <f>IF(ISERROR(MATCH('JP PINT 1.0'!C201,#REF!,0)),"",INDEX(#REF!,MATCH('JP PINT 1.0'!C201,#REF!,0),1))</f>
        <v/>
      </c>
    </row>
    <row r="202" spans="1:22" ht="15.95" customHeight="1">
      <c r="A202" s="6" t="str">
        <f>IF(LEN(C202)&gt;0,INDEX(コアインボイス!C:C,MATCH('JP PINT 1.0'!S202,コアインボイス!AH:AH,0),1),"")</f>
        <v>NC29-02</v>
      </c>
      <c r="B202" s="6">
        <v>2410</v>
      </c>
      <c r="C202" s="6" t="s">
        <v>3836</v>
      </c>
      <c r="D202" s="4" t="s">
        <v>16</v>
      </c>
      <c r="E202" s="20">
        <v>2</v>
      </c>
      <c r="F202" s="29" t="s">
        <v>2331</v>
      </c>
      <c r="G202" s="29" t="s">
        <v>2332</v>
      </c>
      <c r="H202" s="4" t="s">
        <v>1598</v>
      </c>
      <c r="I202" s="6" t="s">
        <v>2333</v>
      </c>
      <c r="J202" s="6" t="s">
        <v>2334</v>
      </c>
      <c r="K202" s="6" t="s">
        <v>1600</v>
      </c>
      <c r="L202" s="6" t="s">
        <v>1601</v>
      </c>
      <c r="N202" s="4">
        <v>3000</v>
      </c>
      <c r="O202" s="6" t="s">
        <v>2335</v>
      </c>
      <c r="P202" s="6" t="s">
        <v>1603</v>
      </c>
      <c r="Q202" s="6" t="s">
        <v>2336</v>
      </c>
      <c r="S202" s="6" t="s">
        <v>4981</v>
      </c>
      <c r="T202" s="4" t="s">
        <v>16</v>
      </c>
      <c r="U202" s="4" t="s">
        <v>16</v>
      </c>
      <c r="V202" s="6" t="str">
        <f>IF(ISERROR(MATCH('JP PINT 1.0'!C202,#REF!,0)),"",INDEX(#REF!,MATCH('JP PINT 1.0'!C202,#REF!,0),1))</f>
        <v/>
      </c>
    </row>
    <row r="203" spans="1:22" ht="15.95" customHeight="1">
      <c r="A203" s="6" t="str">
        <f>IF(LEN(C203)&gt;0,INDEX(コアインボイス!C:C,MATCH('JP PINT 1.0'!S203,コアインボイス!AH:AH,0),1),"")</f>
        <v>NC29-04</v>
      </c>
      <c r="B203" s="6">
        <v>2420</v>
      </c>
      <c r="C203" s="6" t="s">
        <v>3837</v>
      </c>
      <c r="D203" s="4" t="s">
        <v>16</v>
      </c>
      <c r="E203" s="20">
        <v>2</v>
      </c>
      <c r="F203" s="29" t="s">
        <v>2337</v>
      </c>
      <c r="G203" s="29" t="s">
        <v>2338</v>
      </c>
      <c r="H203" s="4" t="s">
        <v>1614</v>
      </c>
      <c r="I203" s="6" t="s">
        <v>2339</v>
      </c>
      <c r="J203" s="6" t="s">
        <v>2340</v>
      </c>
      <c r="N203" s="4">
        <v>3010</v>
      </c>
      <c r="O203" s="6" t="s">
        <v>2341</v>
      </c>
      <c r="P203" s="6" t="s">
        <v>1595</v>
      </c>
      <c r="Q203" s="6" t="s">
        <v>2342</v>
      </c>
      <c r="S203" s="6" t="s">
        <v>4982</v>
      </c>
      <c r="T203" s="4" t="s">
        <v>16</v>
      </c>
      <c r="U203" s="4" t="s">
        <v>16</v>
      </c>
      <c r="V203" s="6" t="str">
        <f>IF(ISERROR(MATCH('JP PINT 1.0'!C203,#REF!,0)),"",INDEX(#REF!,MATCH('JP PINT 1.0'!C203,#REF!,0),1))</f>
        <v/>
      </c>
    </row>
    <row r="204" spans="1:22" ht="15.95" customHeight="1">
      <c r="A204" s="6" t="str">
        <f>IF(LEN(C204)&gt;0,INDEX(コアインボイス!C:C,MATCH('JP PINT 1.0'!S204,コアインボイス!AH:AH,0),1),"")</f>
        <v>NC39-NC53</v>
      </c>
      <c r="B204" s="6">
        <v>2430</v>
      </c>
      <c r="C204" s="6" t="s">
        <v>1288</v>
      </c>
      <c r="D204" s="4" t="s">
        <v>65</v>
      </c>
      <c r="E204" s="20">
        <v>1</v>
      </c>
      <c r="F204" s="28" t="s">
        <v>1289</v>
      </c>
      <c r="G204" s="28" t="s">
        <v>2343</v>
      </c>
      <c r="I204" s="6" t="s">
        <v>1290</v>
      </c>
      <c r="J204" s="6" t="s">
        <v>2344</v>
      </c>
      <c r="N204" s="4">
        <v>3020</v>
      </c>
      <c r="O204" s="6" t="s">
        <v>2345</v>
      </c>
      <c r="P204" s="6" t="s">
        <v>2346</v>
      </c>
      <c r="Q204" s="6" t="s">
        <v>2347</v>
      </c>
      <c r="R204" s="6" t="s">
        <v>2348</v>
      </c>
      <c r="S204" s="6" t="s">
        <v>3964</v>
      </c>
      <c r="T204" s="4" t="s">
        <v>65</v>
      </c>
      <c r="U204" s="4" t="s">
        <v>65</v>
      </c>
      <c r="V204" s="6" t="str">
        <f>IF(ISERROR(MATCH('JP PINT 1.0'!C204,#REF!,0)),"",INDEX(#REF!,MATCH('JP PINT 1.0'!C204,#REF!,0),1))</f>
        <v/>
      </c>
    </row>
    <row r="205" spans="1:22" ht="15.95" customHeight="1">
      <c r="A205" s="6" t="str">
        <f>IF(LEN(C205)&gt;0,INDEX(コアインボイス!C:C,MATCH('JP PINT 1.0'!S205,コアインボイス!AH:AH,0),1),"")</f>
        <v/>
      </c>
      <c r="N205" s="4">
        <v>3030</v>
      </c>
      <c r="O205" s="6" t="s">
        <v>2963</v>
      </c>
      <c r="P205" s="6" t="s">
        <v>2964</v>
      </c>
      <c r="Q205" s="6" t="s">
        <v>2965</v>
      </c>
      <c r="S205" s="6" t="s">
        <v>5056</v>
      </c>
      <c r="T205" s="4" t="s">
        <v>21</v>
      </c>
      <c r="U205" s="4" t="s">
        <v>21</v>
      </c>
      <c r="V205" s="6" t="str">
        <f>IF(ISERROR(MATCH('JP PINT 1.0'!C205,#REF!,0)),"",INDEX(#REF!,MATCH('JP PINT 1.0'!C205,#REF!,0),1))</f>
        <v/>
      </c>
    </row>
    <row r="206" spans="1:22" ht="15.95" customHeight="1">
      <c r="A206" s="6" t="str">
        <f>IF(LEN(C206)&gt;0,INDEX(コアインボイス!C:C,MATCH('JP PINT 1.0'!S206,コアインボイス!AH:AH,0),1),"")</f>
        <v>NC53-05</v>
      </c>
      <c r="B206" s="6">
        <v>2480</v>
      </c>
      <c r="C206" s="6" t="s">
        <v>3100</v>
      </c>
      <c r="D206" s="4" t="s">
        <v>16</v>
      </c>
      <c r="E206" s="20">
        <v>2</v>
      </c>
      <c r="F206" s="29" t="s">
        <v>2375</v>
      </c>
      <c r="G206" s="29" t="s">
        <v>2376</v>
      </c>
      <c r="H206" s="4" t="s">
        <v>1614</v>
      </c>
      <c r="I206" s="6" t="s">
        <v>2377</v>
      </c>
      <c r="J206" s="6" t="s">
        <v>2378</v>
      </c>
      <c r="M206" s="6">
        <v>95</v>
      </c>
      <c r="N206" s="4">
        <v>3040</v>
      </c>
      <c r="O206" s="6" t="s">
        <v>2379</v>
      </c>
      <c r="P206" s="6" t="s">
        <v>1618</v>
      </c>
      <c r="Q206" s="6" t="s">
        <v>2380</v>
      </c>
      <c r="S206" s="6" t="s">
        <v>3968</v>
      </c>
      <c r="T206" s="4" t="s">
        <v>16</v>
      </c>
      <c r="U206" s="4" t="s">
        <v>16</v>
      </c>
      <c r="V206" s="6" t="str">
        <f>IF(ISERROR(MATCH('JP PINT 1.0'!C206,#REF!,0)),"",INDEX(#REF!,MATCH('JP PINT 1.0'!C206,#REF!,0),1))</f>
        <v/>
      </c>
    </row>
    <row r="207" spans="1:22" ht="15.95" customHeight="1">
      <c r="A207" s="6" t="str">
        <f>IF(LEN(C207)&gt;0,INDEX(コアインボイス!C:C,MATCH('JP PINT 1.0'!S207,コアインボイス!AH:AH,0),1),"")</f>
        <v>NC53-04</v>
      </c>
      <c r="B207" s="6">
        <v>2470</v>
      </c>
      <c r="C207" s="6" t="s">
        <v>3098</v>
      </c>
      <c r="D207" s="4" t="s">
        <v>16</v>
      </c>
      <c r="E207" s="20">
        <v>2</v>
      </c>
      <c r="F207" s="29" t="s">
        <v>2368</v>
      </c>
      <c r="G207" s="29" t="s">
        <v>2369</v>
      </c>
      <c r="H207" s="4" t="s">
        <v>1653</v>
      </c>
      <c r="I207" s="6" t="s">
        <v>2370</v>
      </c>
      <c r="J207" s="6" t="s">
        <v>2371</v>
      </c>
      <c r="M207" s="6" t="s">
        <v>2372</v>
      </c>
      <c r="N207" s="4">
        <v>3050</v>
      </c>
      <c r="O207" s="6" t="s">
        <v>2373</v>
      </c>
      <c r="P207" s="6" t="s">
        <v>1660</v>
      </c>
      <c r="Q207" s="6" t="s">
        <v>2374</v>
      </c>
      <c r="S207" s="6" t="s">
        <v>3967</v>
      </c>
      <c r="T207" s="4" t="s">
        <v>16</v>
      </c>
      <c r="U207" s="4" t="s">
        <v>65</v>
      </c>
      <c r="V207" s="6" t="str">
        <f>IF(ISERROR(MATCH('JP PINT 1.0'!C207,#REF!,0)),"",INDEX(#REF!,MATCH('JP PINT 1.0'!C207,#REF!,0),1))</f>
        <v/>
      </c>
    </row>
    <row r="208" spans="1:22" ht="15.95" customHeight="1">
      <c r="A208" s="6" t="str">
        <f>IF(LEN(C208)&gt;0,INDEX(コアインボイス!C:C,MATCH('JP PINT 1.0'!S208,コアインボイス!AH:AH,0),1),"")</f>
        <v>NC53-02</v>
      </c>
      <c r="B208" s="6">
        <v>2460</v>
      </c>
      <c r="C208" s="6" t="s">
        <v>3096</v>
      </c>
      <c r="D208" s="4" t="s">
        <v>16</v>
      </c>
      <c r="E208" s="20">
        <v>2</v>
      </c>
      <c r="F208" s="29" t="s">
        <v>2360</v>
      </c>
      <c r="G208" s="29" t="s">
        <v>2361</v>
      </c>
      <c r="H208" s="4" t="s">
        <v>2362</v>
      </c>
      <c r="I208" s="6" t="s">
        <v>2363</v>
      </c>
      <c r="J208" s="6" t="s">
        <v>2364</v>
      </c>
      <c r="N208" s="4">
        <v>3060</v>
      </c>
      <c r="O208" s="6" t="s">
        <v>2365</v>
      </c>
      <c r="P208" s="6" t="s">
        <v>2366</v>
      </c>
      <c r="Q208" s="6" t="s">
        <v>2367</v>
      </c>
      <c r="S208" s="6" t="s">
        <v>3966</v>
      </c>
      <c r="T208" s="4" t="s">
        <v>16</v>
      </c>
      <c r="U208" s="4" t="s">
        <v>16</v>
      </c>
      <c r="V208" s="6" t="str">
        <f>IF(ISERROR(MATCH('JP PINT 1.0'!C208,#REF!,0)),"",INDEX(#REF!,MATCH('JP PINT 1.0'!C208,#REF!,0),1))</f>
        <v/>
      </c>
    </row>
    <row r="209" spans="1:22" ht="15.95" customHeight="1">
      <c r="A209" s="6" t="str">
        <f>IF(LEN(C209)&gt;0,INDEX(コアインボイス!C:C,MATCH('JP PINT 1.0'!S209,コアインボイス!AH:AH,0),1),"")</f>
        <v>NC53-03</v>
      </c>
      <c r="B209" s="6">
        <v>2440</v>
      </c>
      <c r="C209" s="6" t="s">
        <v>1294</v>
      </c>
      <c r="D209" s="4" t="s">
        <v>21</v>
      </c>
      <c r="E209" s="20">
        <v>2</v>
      </c>
      <c r="F209" s="29" t="s">
        <v>2349</v>
      </c>
      <c r="G209" s="29" t="s">
        <v>2350</v>
      </c>
      <c r="H209" s="4" t="s">
        <v>1733</v>
      </c>
      <c r="I209" s="6" t="s">
        <v>2351</v>
      </c>
      <c r="J209" s="6" t="s">
        <v>2352</v>
      </c>
      <c r="M209" s="6">
        <v>3000</v>
      </c>
      <c r="N209" s="4">
        <v>3070</v>
      </c>
      <c r="O209" s="6" t="s">
        <v>1736</v>
      </c>
      <c r="P209" s="6" t="s">
        <v>1737</v>
      </c>
      <c r="Q209" s="6" t="s">
        <v>2353</v>
      </c>
      <c r="S209" s="6" t="s">
        <v>3970</v>
      </c>
      <c r="T209" s="4" t="s">
        <v>21</v>
      </c>
      <c r="U209" s="4" t="s">
        <v>21</v>
      </c>
      <c r="V209" s="6" t="str">
        <f>IF(ISERROR(MATCH('JP PINT 1.0'!C209,#REF!,0)),"",INDEX(#REF!,MATCH('JP PINT 1.0'!C209,#REF!,0),1))</f>
        <v/>
      </c>
    </row>
    <row r="210" spans="1:22" ht="15.95" customHeight="1">
      <c r="A210" s="6" t="str">
        <f>IF(LEN(C210)&gt;0,INDEX(コアインボイス!C:C,MATCH('JP PINT 1.0'!S210,コアインボイス!AH:AH,0),1),"")</f>
        <v/>
      </c>
      <c r="M210" s="6" t="s">
        <v>1625</v>
      </c>
      <c r="N210" s="4">
        <v>3080</v>
      </c>
      <c r="O210" s="6" t="s">
        <v>2966</v>
      </c>
      <c r="P210" s="6" t="s">
        <v>1706</v>
      </c>
      <c r="Q210" s="6" t="s">
        <v>2967</v>
      </c>
      <c r="S210" s="6" t="s">
        <v>5057</v>
      </c>
      <c r="T210" s="4" t="s">
        <v>21</v>
      </c>
      <c r="U210" s="4" t="s">
        <v>21</v>
      </c>
      <c r="V210" s="6" t="str">
        <f>IF(ISERROR(MATCH('JP PINT 1.0'!C210,#REF!,0)),"",INDEX(#REF!,MATCH('JP PINT 1.0'!C210,#REF!,0),1))</f>
        <v/>
      </c>
    </row>
    <row r="211" spans="1:22" ht="15.95" customHeight="1">
      <c r="A211" s="6" t="str">
        <f>IF(LEN(C211)&gt;0,INDEX(コアインボイス!C:C,MATCH('JP PINT 1.0'!S211,コアインボイス!AH:AH,0),1),"")</f>
        <v>NC53-06</v>
      </c>
      <c r="B211" s="6">
        <v>2450</v>
      </c>
      <c r="C211" s="6" t="s">
        <v>3094</v>
      </c>
      <c r="D211" s="4" t="s">
        <v>16</v>
      </c>
      <c r="E211" s="20">
        <v>2</v>
      </c>
      <c r="F211" s="29" t="s">
        <v>2354</v>
      </c>
      <c r="G211" s="29" t="s">
        <v>2355</v>
      </c>
      <c r="H211" s="4" t="s">
        <v>1733</v>
      </c>
      <c r="I211" s="6" t="s">
        <v>2356</v>
      </c>
      <c r="J211" s="6" t="s">
        <v>2357</v>
      </c>
      <c r="N211" s="4">
        <v>3090</v>
      </c>
      <c r="O211" s="6" t="s">
        <v>2358</v>
      </c>
      <c r="P211" s="6" t="s">
        <v>1737</v>
      </c>
      <c r="Q211" s="6" t="s">
        <v>2359</v>
      </c>
      <c r="S211" s="6" t="s">
        <v>3965</v>
      </c>
      <c r="T211" s="4" t="s">
        <v>16</v>
      </c>
      <c r="U211" s="4" t="s">
        <v>16</v>
      </c>
      <c r="V211" s="6" t="str">
        <f>IF(ISERROR(MATCH('JP PINT 1.0'!C211,#REF!,0)),"",INDEX(#REF!,MATCH('JP PINT 1.0'!C211,#REF!,0),1))</f>
        <v/>
      </c>
    </row>
    <row r="212" spans="1:22" ht="15.95" customHeight="1">
      <c r="A212" s="6" t="str">
        <f>IF(LEN(C212)&gt;0,INDEX(コアインボイス!C:C,MATCH('JP PINT 1.0'!S212,コアインボイス!AH:AH,0),1),"")</f>
        <v/>
      </c>
      <c r="N212" s="4">
        <v>3100</v>
      </c>
      <c r="O212" s="6" t="s">
        <v>2966</v>
      </c>
      <c r="P212" s="6" t="s">
        <v>1706</v>
      </c>
      <c r="Q212" s="6" t="s">
        <v>2968</v>
      </c>
      <c r="S212" s="6" t="s">
        <v>5058</v>
      </c>
      <c r="T212" s="4" t="s">
        <v>21</v>
      </c>
      <c r="U212" s="4" t="s">
        <v>21</v>
      </c>
      <c r="V212" s="6" t="str">
        <f>IF(ISERROR(MATCH('JP PINT 1.0'!C212,#REF!,0)),"",INDEX(#REF!,MATCH('JP PINT 1.0'!C212,#REF!,0),1))</f>
        <v/>
      </c>
    </row>
    <row r="213" spans="1:22" ht="15.95" customHeight="1">
      <c r="A213" s="6" t="str">
        <f>IF(LEN(C213)&gt;0,INDEX(コアインボイス!C:C,MATCH('JP PINT 1.0'!S213,コアインボイス!AH:AH,0),1),"")</f>
        <v/>
      </c>
      <c r="N213" s="4">
        <v>3110</v>
      </c>
      <c r="O213" s="6" t="s">
        <v>2969</v>
      </c>
      <c r="P213" s="6" t="s">
        <v>2772</v>
      </c>
      <c r="Q213" s="6" t="s">
        <v>2970</v>
      </c>
      <c r="S213" s="6" t="s">
        <v>5059</v>
      </c>
      <c r="T213" s="4" t="s">
        <v>21</v>
      </c>
      <c r="U213" s="4" t="s">
        <v>65</v>
      </c>
      <c r="V213" s="6" t="str">
        <f>IF(ISERROR(MATCH('JP PINT 1.0'!C213,#REF!,0)),"",INDEX(#REF!,MATCH('JP PINT 1.0'!C213,#REF!,0),1))</f>
        <v/>
      </c>
    </row>
    <row r="214" spans="1:22" ht="15.95" customHeight="1">
      <c r="A214" s="6" t="str">
        <f>IF(LEN(C214)&gt;0,INDEX(コアインボイス!C:C,MATCH('JP PINT 1.0'!S214,コアインボイス!AH:AH,0),1),"")</f>
        <v>NC53-08</v>
      </c>
      <c r="B214" s="6">
        <v>2490</v>
      </c>
      <c r="C214" s="6" t="s">
        <v>1296</v>
      </c>
      <c r="D214" s="4" t="s">
        <v>21</v>
      </c>
      <c r="E214" s="20">
        <v>2</v>
      </c>
      <c r="F214" s="29" t="s">
        <v>2381</v>
      </c>
      <c r="G214" s="29" t="s">
        <v>2382</v>
      </c>
      <c r="H214" s="4" t="s">
        <v>1614</v>
      </c>
      <c r="I214" s="6" t="s">
        <v>1297</v>
      </c>
      <c r="J214" s="6" t="s">
        <v>2383</v>
      </c>
      <c r="K214" s="9" t="s">
        <v>2384</v>
      </c>
      <c r="L214" s="6" t="s">
        <v>2328</v>
      </c>
      <c r="M214" s="6" t="s">
        <v>2385</v>
      </c>
      <c r="N214" s="4">
        <v>3120</v>
      </c>
      <c r="O214" s="6" t="s">
        <v>1594</v>
      </c>
      <c r="P214" s="6" t="s">
        <v>1595</v>
      </c>
      <c r="Q214" s="14" t="s">
        <v>2386</v>
      </c>
      <c r="S214" s="14" t="s">
        <v>3971</v>
      </c>
      <c r="T214" s="4" t="s">
        <v>21</v>
      </c>
      <c r="U214" s="4" t="s">
        <v>16</v>
      </c>
      <c r="V214" s="6" t="str">
        <f>IF(ISERROR(MATCH('JP PINT 1.0'!C214,#REF!,0)),"",INDEX(#REF!,MATCH('JP PINT 1.0'!C214,#REF!,0),1))</f>
        <v/>
      </c>
    </row>
    <row r="215" spans="1:22" ht="15.95" customHeight="1">
      <c r="A215" s="6" t="str">
        <f>IF(LEN(C215)&gt;0,INDEX(コアインボイス!C:C,MATCH('JP PINT 1.0'!S215,コアインボイス!AH:AH,0),1),"")</f>
        <v>NC53-07</v>
      </c>
      <c r="B215" s="6">
        <v>2510</v>
      </c>
      <c r="C215" s="6" t="s">
        <v>1292</v>
      </c>
      <c r="D215" s="4" t="s">
        <v>16</v>
      </c>
      <c r="E215" s="20">
        <v>2</v>
      </c>
      <c r="F215" s="29" t="s">
        <v>2389</v>
      </c>
      <c r="G215" s="29" t="s">
        <v>2390</v>
      </c>
      <c r="H215" s="4" t="s">
        <v>2362</v>
      </c>
      <c r="I215" s="6" t="s">
        <v>2391</v>
      </c>
      <c r="J215" s="6" t="s">
        <v>2392</v>
      </c>
      <c r="M215" s="6">
        <v>10</v>
      </c>
      <c r="N215" s="4">
        <v>3140</v>
      </c>
      <c r="O215" s="6" t="s">
        <v>2393</v>
      </c>
      <c r="P215" s="6" t="s">
        <v>2394</v>
      </c>
      <c r="Q215" s="6" t="s">
        <v>2395</v>
      </c>
      <c r="S215" s="6" t="s">
        <v>3969</v>
      </c>
      <c r="T215" s="4" t="s">
        <v>16</v>
      </c>
      <c r="U215" s="4" t="s">
        <v>16</v>
      </c>
      <c r="V215" s="6" t="str">
        <f>IF(ISERROR(MATCH('JP PINT 1.0'!C215,#REF!,0)),"",INDEX(#REF!,MATCH('JP PINT 1.0'!C215,#REF!,0),1))</f>
        <v/>
      </c>
    </row>
    <row r="216" spans="1:22" ht="15.95" customHeight="1">
      <c r="A216" s="6" t="str">
        <f>IF(LEN(C216)&gt;0,INDEX(コアインボイス!C:C,MATCH('JP PINT 1.0'!S216,コアインボイス!AH:AH,0),1),"")</f>
        <v/>
      </c>
      <c r="N216" s="4">
        <v>3170</v>
      </c>
      <c r="O216" s="6" t="s">
        <v>2919</v>
      </c>
      <c r="P216" s="6" t="s">
        <v>2920</v>
      </c>
      <c r="Q216" s="6" t="s">
        <v>2971</v>
      </c>
      <c r="S216" s="6" t="s">
        <v>5060</v>
      </c>
      <c r="T216" s="4" t="s">
        <v>21</v>
      </c>
      <c r="U216" s="4" t="s">
        <v>21</v>
      </c>
      <c r="V216" s="6" t="str">
        <f>IF(ISERROR(MATCH('JP PINT 1.0'!C216,#REF!,0)),"",INDEX(#REF!,MATCH('JP PINT 1.0'!C216,#REF!,0),1))</f>
        <v/>
      </c>
    </row>
    <row r="217" spans="1:22" ht="15.95" customHeight="1">
      <c r="A217" s="6" t="str">
        <f>IF(LEN(C217)&gt;0,INDEX(コアインボイス!C:C,MATCH('JP PINT 1.0'!S217,コアインボイス!AH:AH,0),1),"")</f>
        <v>NC53-09</v>
      </c>
      <c r="B217" s="6">
        <v>2500</v>
      </c>
      <c r="C217" s="6" t="s">
        <v>3838</v>
      </c>
      <c r="D217" s="4" t="s">
        <v>21</v>
      </c>
      <c r="E217" s="20">
        <v>3</v>
      </c>
      <c r="F217" s="45" t="s">
        <v>2387</v>
      </c>
      <c r="G217" s="47" t="s">
        <v>5389</v>
      </c>
      <c r="H217" s="4" t="s">
        <v>1614</v>
      </c>
      <c r="N217" s="4">
        <v>3180</v>
      </c>
      <c r="O217" s="6" t="s">
        <v>1594</v>
      </c>
      <c r="P217" s="6" t="s">
        <v>1595</v>
      </c>
      <c r="Q217" s="14" t="s">
        <v>2388</v>
      </c>
      <c r="S217" s="14" t="s">
        <v>4983</v>
      </c>
      <c r="T217" s="4" t="s">
        <v>21</v>
      </c>
      <c r="U217" s="4" t="s">
        <v>21</v>
      </c>
      <c r="V217" s="6" t="str">
        <f>IF(ISERROR(MATCH('JP PINT 1.0'!C217,#REF!,0)),"",INDEX(#REF!,MATCH('JP PINT 1.0'!C217,#REF!,0),1))</f>
        <v/>
      </c>
    </row>
    <row r="218" spans="1:22" ht="15.95" customHeight="1">
      <c r="A218" s="6" t="str">
        <f>IF(LEN(C218)&gt;0,INDEX(コアインボイス!C:C,MATCH('JP PINT 1.0'!S218,コアインボイス!AH:AH,0),1),"")</f>
        <v>NC39-NC54</v>
      </c>
      <c r="B218" s="6">
        <v>2540</v>
      </c>
      <c r="C218" s="6" t="s">
        <v>3104</v>
      </c>
      <c r="D218" s="4" t="s">
        <v>65</v>
      </c>
      <c r="E218" s="20">
        <v>1</v>
      </c>
      <c r="F218" s="28" t="s">
        <v>2396</v>
      </c>
      <c r="G218" s="28" t="s">
        <v>2397</v>
      </c>
      <c r="I218" s="6" t="s">
        <v>2398</v>
      </c>
      <c r="J218" s="6" t="s">
        <v>2399</v>
      </c>
      <c r="N218" s="4">
        <v>3190</v>
      </c>
      <c r="O218" s="6" t="s">
        <v>2345</v>
      </c>
      <c r="P218" s="6" t="s">
        <v>2346</v>
      </c>
      <c r="Q218" s="6" t="s">
        <v>2347</v>
      </c>
      <c r="R218" s="6" t="s">
        <v>2400</v>
      </c>
      <c r="S218" s="6" t="s">
        <v>3972</v>
      </c>
      <c r="T218" s="4" t="s">
        <v>65</v>
      </c>
      <c r="U218" s="4" t="s">
        <v>65</v>
      </c>
      <c r="V218" s="6" t="str">
        <f>IF(ISERROR(MATCH('JP PINT 1.0'!C218,#REF!,0)),"",INDEX(#REF!,MATCH('JP PINT 1.0'!C218,#REF!,0),1))</f>
        <v/>
      </c>
    </row>
    <row r="219" spans="1:22" ht="15.95" customHeight="1">
      <c r="A219" s="6" t="str">
        <f>IF(LEN(C219)&gt;0,INDEX(コアインボイス!C:C,MATCH('JP PINT 1.0'!S219,コアインボイス!AH:AH,0),1),"")</f>
        <v/>
      </c>
      <c r="N219" s="4">
        <v>3200</v>
      </c>
      <c r="O219" s="6" t="s">
        <v>2963</v>
      </c>
      <c r="P219" s="6" t="s">
        <v>2964</v>
      </c>
      <c r="Q219" s="6" t="s">
        <v>2972</v>
      </c>
      <c r="S219" s="6" t="s">
        <v>5061</v>
      </c>
      <c r="T219" s="4" t="s">
        <v>21</v>
      </c>
      <c r="U219" s="4" t="s">
        <v>21</v>
      </c>
      <c r="V219" s="6" t="str">
        <f>IF(ISERROR(MATCH('JP PINT 1.0'!C219,#REF!,0)),"",INDEX(#REF!,MATCH('JP PINT 1.0'!C219,#REF!,0),1))</f>
        <v/>
      </c>
    </row>
    <row r="220" spans="1:22" ht="15.95" customHeight="1">
      <c r="A220" s="6" t="str">
        <f>IF(LEN(C220)&gt;0,INDEX(コアインボイス!C:C,MATCH('JP PINT 1.0'!S220,コアインボイス!AH:AH,0),1),"")</f>
        <v>NC54-05</v>
      </c>
      <c r="B220" s="6">
        <v>2590</v>
      </c>
      <c r="C220" s="6" t="s">
        <v>3114</v>
      </c>
      <c r="D220" s="4" t="s">
        <v>16</v>
      </c>
      <c r="E220" s="20">
        <v>2</v>
      </c>
      <c r="F220" s="29" t="s">
        <v>2418</v>
      </c>
      <c r="G220" s="29" t="s">
        <v>2419</v>
      </c>
      <c r="H220" s="4" t="s">
        <v>1614</v>
      </c>
      <c r="I220" s="6" t="s">
        <v>2420</v>
      </c>
      <c r="J220" s="6" t="s">
        <v>2421</v>
      </c>
      <c r="M220" s="6" t="s">
        <v>2422</v>
      </c>
      <c r="N220" s="4">
        <v>3210</v>
      </c>
      <c r="O220" s="6" t="s">
        <v>2379</v>
      </c>
      <c r="P220" s="6" t="s">
        <v>1618</v>
      </c>
      <c r="Q220" s="6" t="s">
        <v>2380</v>
      </c>
      <c r="S220" s="6" t="s">
        <v>3976</v>
      </c>
      <c r="T220" s="4" t="s">
        <v>16</v>
      </c>
      <c r="U220" s="4" t="s">
        <v>16</v>
      </c>
      <c r="V220" s="6" t="str">
        <f>IF(ISERROR(MATCH('JP PINT 1.0'!C220,#REF!,0)),"",INDEX(#REF!,MATCH('JP PINT 1.0'!C220,#REF!,0),1))</f>
        <v/>
      </c>
    </row>
    <row r="221" spans="1:22" ht="15.95" customHeight="1">
      <c r="A221" s="6" t="str">
        <f>IF(LEN(C221)&gt;0,INDEX(コアインボイス!C:C,MATCH('JP PINT 1.0'!S221,コアインボイス!AH:AH,0),1),"")</f>
        <v>NC54-04</v>
      </c>
      <c r="B221" s="6">
        <v>2580</v>
      </c>
      <c r="C221" s="6" t="s">
        <v>3112</v>
      </c>
      <c r="D221" s="4" t="s">
        <v>16</v>
      </c>
      <c r="E221" s="20">
        <v>2</v>
      </c>
      <c r="F221" s="29" t="s">
        <v>2413</v>
      </c>
      <c r="G221" s="29" t="s">
        <v>2414</v>
      </c>
      <c r="H221" s="4" t="s">
        <v>1653</v>
      </c>
      <c r="I221" s="6" t="s">
        <v>2415</v>
      </c>
      <c r="J221" s="6" t="s">
        <v>2416</v>
      </c>
      <c r="M221" s="6" t="s">
        <v>2417</v>
      </c>
      <c r="N221" s="4">
        <v>3220</v>
      </c>
      <c r="O221" s="6" t="s">
        <v>2373</v>
      </c>
      <c r="P221" s="6" t="s">
        <v>1660</v>
      </c>
      <c r="Q221" s="6" t="s">
        <v>2374</v>
      </c>
      <c r="S221" s="6" t="s">
        <v>3975</v>
      </c>
      <c r="T221" s="4" t="s">
        <v>16</v>
      </c>
      <c r="U221" s="4" t="s">
        <v>65</v>
      </c>
      <c r="V221" s="6" t="str">
        <f>IF(ISERROR(MATCH('JP PINT 1.0'!C221,#REF!,0)),"",INDEX(#REF!,MATCH('JP PINT 1.0'!C221,#REF!,0),1))</f>
        <v/>
      </c>
    </row>
    <row r="222" spans="1:22" ht="15.95" customHeight="1">
      <c r="A222" s="6" t="str">
        <f>IF(LEN(C222)&gt;0,INDEX(コアインボイス!C:C,MATCH('JP PINT 1.0'!S222,コアインボイス!AH:AH,0),1),"")</f>
        <v>NC54-02</v>
      </c>
      <c r="B222" s="6">
        <v>2570</v>
      </c>
      <c r="C222" s="6" t="s">
        <v>3110</v>
      </c>
      <c r="D222" s="4" t="s">
        <v>16</v>
      </c>
      <c r="E222" s="20">
        <v>2</v>
      </c>
      <c r="F222" s="29" t="s">
        <v>2409</v>
      </c>
      <c r="G222" s="29" t="s">
        <v>2410</v>
      </c>
      <c r="H222" s="4" t="s">
        <v>2362</v>
      </c>
      <c r="I222" s="6" t="s">
        <v>2411</v>
      </c>
      <c r="J222" s="6" t="s">
        <v>2412</v>
      </c>
      <c r="N222" s="4">
        <v>3230</v>
      </c>
      <c r="O222" s="6" t="s">
        <v>2365</v>
      </c>
      <c r="P222" s="6" t="s">
        <v>2366</v>
      </c>
      <c r="Q222" s="6" t="s">
        <v>2367</v>
      </c>
      <c r="S222" s="6" t="s">
        <v>3974</v>
      </c>
      <c r="T222" s="4" t="s">
        <v>16</v>
      </c>
      <c r="U222" s="4" t="s">
        <v>16</v>
      </c>
      <c r="V222" s="6" t="str">
        <f>IF(ISERROR(MATCH('JP PINT 1.0'!C222,#REF!,0)),"",INDEX(#REF!,MATCH('JP PINT 1.0'!C222,#REF!,0),1))</f>
        <v/>
      </c>
    </row>
    <row r="223" spans="1:22" ht="15.95" customHeight="1">
      <c r="A223" s="6" t="str">
        <f>IF(LEN(C223)&gt;0,INDEX(コアインボイス!C:C,MATCH('JP PINT 1.0'!S223,コアインボイス!AH:AH,0),1),"")</f>
        <v>NC54-03</v>
      </c>
      <c r="B223" s="6">
        <v>2550</v>
      </c>
      <c r="C223" s="6" t="s">
        <v>3106</v>
      </c>
      <c r="D223" s="4" t="s">
        <v>21</v>
      </c>
      <c r="E223" s="20">
        <v>2</v>
      </c>
      <c r="F223" s="29" t="s">
        <v>2401</v>
      </c>
      <c r="G223" s="29" t="s">
        <v>2402</v>
      </c>
      <c r="H223" s="4" t="s">
        <v>1733</v>
      </c>
      <c r="I223" s="6" t="s">
        <v>2403</v>
      </c>
      <c r="J223" s="6" t="s">
        <v>2404</v>
      </c>
      <c r="M223" s="6">
        <v>3000</v>
      </c>
      <c r="N223" s="4">
        <v>3240</v>
      </c>
      <c r="O223" s="6" t="s">
        <v>1736</v>
      </c>
      <c r="P223" s="6" t="s">
        <v>1737</v>
      </c>
      <c r="Q223" s="6" t="s">
        <v>2353</v>
      </c>
      <c r="S223" s="6" t="s">
        <v>3978</v>
      </c>
      <c r="T223" s="4" t="s">
        <v>21</v>
      </c>
      <c r="U223" s="4" t="s">
        <v>21</v>
      </c>
      <c r="V223" s="6" t="str">
        <f>IF(ISERROR(MATCH('JP PINT 1.0'!C223,#REF!,0)),"",INDEX(#REF!,MATCH('JP PINT 1.0'!C223,#REF!,0),1))</f>
        <v/>
      </c>
    </row>
    <row r="224" spans="1:22" ht="15.95" customHeight="1">
      <c r="A224" s="6" t="str">
        <f>IF(LEN(C224)&gt;0,INDEX(コアインボイス!C:C,MATCH('JP PINT 1.0'!S224,コアインボイス!AH:AH,0),1),"")</f>
        <v/>
      </c>
      <c r="M224" s="6" t="s">
        <v>1625</v>
      </c>
      <c r="N224" s="4">
        <v>3250</v>
      </c>
      <c r="O224" s="6" t="s">
        <v>2966</v>
      </c>
      <c r="P224" s="6" t="s">
        <v>1706</v>
      </c>
      <c r="Q224" s="6" t="s">
        <v>2967</v>
      </c>
      <c r="S224" s="6" t="s">
        <v>5062</v>
      </c>
      <c r="T224" s="4" t="s">
        <v>21</v>
      </c>
      <c r="U224" s="4" t="s">
        <v>21</v>
      </c>
      <c r="V224" s="6" t="str">
        <f>IF(ISERROR(MATCH('JP PINT 1.0'!C224,#REF!,0)),"",INDEX(#REF!,MATCH('JP PINT 1.0'!C224,#REF!,0),1))</f>
        <v/>
      </c>
    </row>
    <row r="225" spans="1:22" ht="15.95" customHeight="1">
      <c r="A225" s="6" t="str">
        <f>IF(LEN(C225)&gt;0,INDEX(コアインボイス!C:C,MATCH('JP PINT 1.0'!S225,コアインボイス!AH:AH,0),1),"")</f>
        <v>NC54-06</v>
      </c>
      <c r="B225" s="6">
        <v>2560</v>
      </c>
      <c r="C225" s="6" t="s">
        <v>3108</v>
      </c>
      <c r="D225" s="4" t="s">
        <v>16</v>
      </c>
      <c r="E225" s="20">
        <v>2</v>
      </c>
      <c r="F225" s="29" t="s">
        <v>2405</v>
      </c>
      <c r="G225" s="29" t="s">
        <v>2406</v>
      </c>
      <c r="H225" s="4" t="s">
        <v>1733</v>
      </c>
      <c r="I225" s="6" t="s">
        <v>2407</v>
      </c>
      <c r="J225" s="6" t="s">
        <v>2408</v>
      </c>
      <c r="N225" s="4">
        <v>3260</v>
      </c>
      <c r="O225" s="6" t="s">
        <v>2358</v>
      </c>
      <c r="P225" s="6" t="s">
        <v>1737</v>
      </c>
      <c r="Q225" s="6" t="s">
        <v>2359</v>
      </c>
      <c r="S225" s="6" t="s">
        <v>3973</v>
      </c>
      <c r="T225" s="4" t="s">
        <v>16</v>
      </c>
      <c r="U225" s="4" t="s">
        <v>16</v>
      </c>
      <c r="V225" s="6" t="str">
        <f>IF(ISERROR(MATCH('JP PINT 1.0'!C225,#REF!,0)),"",INDEX(#REF!,MATCH('JP PINT 1.0'!C225,#REF!,0),1))</f>
        <v/>
      </c>
    </row>
    <row r="226" spans="1:22" ht="15.95" customHeight="1">
      <c r="A226" s="6" t="str">
        <f>IF(LEN(C226)&gt;0,INDEX(コアインボイス!C:C,MATCH('JP PINT 1.0'!S226,コアインボイス!AH:AH,0),1),"")</f>
        <v/>
      </c>
      <c r="N226" s="4">
        <v>3270</v>
      </c>
      <c r="O226" s="6" t="s">
        <v>2966</v>
      </c>
      <c r="P226" s="6" t="s">
        <v>1706</v>
      </c>
      <c r="Q226" s="6" t="s">
        <v>2968</v>
      </c>
      <c r="S226" s="6" t="s">
        <v>5063</v>
      </c>
      <c r="T226" s="4" t="s">
        <v>21</v>
      </c>
      <c r="U226" s="4" t="s">
        <v>21</v>
      </c>
      <c r="V226" s="6" t="str">
        <f>IF(ISERROR(MATCH('JP PINT 1.0'!C226,#REF!,0)),"",INDEX(#REF!,MATCH('JP PINT 1.0'!C226,#REF!,0),1))</f>
        <v/>
      </c>
    </row>
    <row r="227" spans="1:22" ht="15.95" customHeight="1">
      <c r="A227" s="6" t="str">
        <f>IF(LEN(C227)&gt;0,INDEX(コアインボイス!C:C,MATCH('JP PINT 1.0'!S227,コアインボイス!AH:AH,0),1),"")</f>
        <v/>
      </c>
      <c r="N227" s="4">
        <v>3280</v>
      </c>
      <c r="O227" s="6" t="s">
        <v>2969</v>
      </c>
      <c r="P227" s="6" t="s">
        <v>2772</v>
      </c>
      <c r="Q227" s="6" t="s">
        <v>2970</v>
      </c>
      <c r="S227" s="6" t="s">
        <v>5102</v>
      </c>
      <c r="T227" s="4" t="s">
        <v>21</v>
      </c>
      <c r="U227" s="4" t="s">
        <v>65</v>
      </c>
      <c r="V227" s="6" t="str">
        <f>IF(ISERROR(MATCH('JP PINT 1.0'!C227,#REF!,0)),"",INDEX(#REF!,MATCH('JP PINT 1.0'!C227,#REF!,0),1))</f>
        <v/>
      </c>
    </row>
    <row r="228" spans="1:22" ht="15.95" customHeight="1">
      <c r="A228" s="6" t="str">
        <f>IF(LEN(C228)&gt;0,INDEX(コアインボイス!C:C,MATCH('JP PINT 1.0'!S228,コアインボイス!AH:AH,0),1),"")</f>
        <v>NC54-08</v>
      </c>
      <c r="B228" s="6">
        <v>2600</v>
      </c>
      <c r="C228" s="6" t="s">
        <v>3118</v>
      </c>
      <c r="D228" s="4" t="s">
        <v>21</v>
      </c>
      <c r="E228" s="20">
        <v>2</v>
      </c>
      <c r="F228" s="29" t="s">
        <v>2423</v>
      </c>
      <c r="G228" s="29" t="s">
        <v>2424</v>
      </c>
      <c r="H228" s="4" t="s">
        <v>1614</v>
      </c>
      <c r="I228" s="6" t="s">
        <v>2425</v>
      </c>
      <c r="J228" s="6" t="s">
        <v>2426</v>
      </c>
      <c r="K228" s="9" t="s">
        <v>2384</v>
      </c>
      <c r="L228" s="6" t="s">
        <v>2328</v>
      </c>
      <c r="M228" s="6" t="s">
        <v>2385</v>
      </c>
      <c r="N228" s="4">
        <v>3290</v>
      </c>
      <c r="O228" s="6" t="s">
        <v>1594</v>
      </c>
      <c r="P228" s="6" t="s">
        <v>1595</v>
      </c>
      <c r="Q228" s="6" t="s">
        <v>2386</v>
      </c>
      <c r="S228" s="6" t="s">
        <v>3979</v>
      </c>
      <c r="T228" s="4" t="s">
        <v>21</v>
      </c>
      <c r="U228" s="4" t="s">
        <v>16</v>
      </c>
      <c r="V228" s="6" t="str">
        <f>IF(ISERROR(MATCH('JP PINT 1.0'!C228,#REF!,0)),"",INDEX(#REF!,MATCH('JP PINT 1.0'!C228,#REF!,0),1))</f>
        <v/>
      </c>
    </row>
    <row r="229" spans="1:22" ht="15.95" customHeight="1">
      <c r="A229" s="6" t="str">
        <f>IF(LEN(C229)&gt;0,INDEX(コアインボイス!C:C,MATCH('JP PINT 1.0'!S229,コアインボイス!AH:AH,0),1),"")</f>
        <v>NC54-07</v>
      </c>
      <c r="B229" s="6">
        <v>2610</v>
      </c>
      <c r="C229" s="6" t="s">
        <v>3116</v>
      </c>
      <c r="D229" s="4" t="s">
        <v>16</v>
      </c>
      <c r="E229" s="20">
        <v>2</v>
      </c>
      <c r="F229" s="29" t="s">
        <v>2428</v>
      </c>
      <c r="G229" s="29" t="s">
        <v>2429</v>
      </c>
      <c r="H229" s="4" t="s">
        <v>2362</v>
      </c>
      <c r="I229" s="6" t="s">
        <v>2430</v>
      </c>
      <c r="J229" s="6" t="s">
        <v>2431</v>
      </c>
      <c r="M229" s="6">
        <v>10</v>
      </c>
      <c r="N229" s="4">
        <v>3300</v>
      </c>
      <c r="O229" s="6" t="s">
        <v>2393</v>
      </c>
      <c r="P229" s="6" t="s">
        <v>2394</v>
      </c>
      <c r="Q229" s="6" t="s">
        <v>2395</v>
      </c>
      <c r="S229" s="6" t="s">
        <v>3977</v>
      </c>
      <c r="T229" s="4" t="s">
        <v>16</v>
      </c>
      <c r="U229" s="4" t="s">
        <v>16</v>
      </c>
      <c r="V229" s="6" t="str">
        <f>IF(ISERROR(MATCH('JP PINT 1.0'!C229,#REF!,0)),"",INDEX(#REF!,MATCH('JP PINT 1.0'!C229,#REF!,0),1))</f>
        <v/>
      </c>
    </row>
    <row r="230" spans="1:22" ht="15.95" customHeight="1">
      <c r="A230" s="6" t="str">
        <f>IF(LEN(C230)&gt;0,INDEX(コアインボイス!C:C,MATCH('JP PINT 1.0'!S230,コアインボイス!AH:AH,0),1),"")</f>
        <v/>
      </c>
      <c r="N230" s="4">
        <v>3330</v>
      </c>
      <c r="O230" s="6" t="s">
        <v>2919</v>
      </c>
      <c r="P230" s="6" t="s">
        <v>2920</v>
      </c>
      <c r="Q230" s="6" t="s">
        <v>2971</v>
      </c>
      <c r="S230" s="6" t="s">
        <v>5103</v>
      </c>
      <c r="T230" s="4" t="s">
        <v>21</v>
      </c>
      <c r="U230" s="4" t="s">
        <v>21</v>
      </c>
      <c r="V230" s="6" t="str">
        <f>IF(ISERROR(MATCH('JP PINT 1.0'!C230,#REF!,0)),"",INDEX(#REF!,MATCH('JP PINT 1.0'!C230,#REF!,0),1))</f>
        <v/>
      </c>
    </row>
    <row r="231" spans="1:22" ht="15.95" customHeight="1">
      <c r="A231" s="6" t="str">
        <f>IF(LEN(C231)&gt;0,INDEX(コアインボイス!C:C,MATCH('JP PINT 1.0'!S231,コアインボイス!AH:AH,0),1),"")</f>
        <v>NC54-09</v>
      </c>
      <c r="B231" s="6">
        <v>2605</v>
      </c>
      <c r="C231" s="6" t="s">
        <v>3839</v>
      </c>
      <c r="D231" s="4" t="s">
        <v>21</v>
      </c>
      <c r="E231" s="20">
        <v>3</v>
      </c>
      <c r="F231" s="33" t="s">
        <v>2427</v>
      </c>
      <c r="G231" s="33" t="s">
        <v>2790</v>
      </c>
      <c r="H231" s="48" t="s">
        <v>5393</v>
      </c>
      <c r="N231" s="4">
        <v>3340</v>
      </c>
      <c r="O231" s="6" t="s">
        <v>1594</v>
      </c>
      <c r="P231" s="6" t="s">
        <v>1595</v>
      </c>
      <c r="Q231" s="6" t="s">
        <v>2388</v>
      </c>
      <c r="S231" s="6" t="s">
        <v>4984</v>
      </c>
      <c r="T231" s="4" t="s">
        <v>21</v>
      </c>
      <c r="U231" s="4" t="s">
        <v>16</v>
      </c>
      <c r="V231" s="6" t="str">
        <f>IF(ISERROR(MATCH('JP PINT 1.0'!C231,#REF!,0)),"",INDEX(#REF!,MATCH('JP PINT 1.0'!C231,#REF!,0),1))</f>
        <v/>
      </c>
    </row>
    <row r="232" spans="1:22" ht="15.95" customHeight="1">
      <c r="A232" s="6" t="str">
        <f>IF(LEN(C232)&gt;0,INDEX(コアインボイス!C:C,MATCH('JP PINT 1.0'!S232,コアインボイス!AH:AH,0),1),"")</f>
        <v/>
      </c>
      <c r="N232" s="4">
        <v>3350</v>
      </c>
      <c r="O232" s="6" t="s">
        <v>2490</v>
      </c>
      <c r="P232" s="6" t="s">
        <v>2491</v>
      </c>
      <c r="Q232" s="6" t="s">
        <v>2492</v>
      </c>
      <c r="R232" s="6" t="s">
        <v>2973</v>
      </c>
      <c r="S232" s="6" t="s">
        <v>5064</v>
      </c>
      <c r="T232" s="4" t="s">
        <v>16</v>
      </c>
      <c r="U232" s="4" t="s">
        <v>65</v>
      </c>
      <c r="V232" s="6" t="str">
        <f>IF(ISERROR(MATCH('JP PINT 1.0'!C232,#REF!,0)),"",INDEX(#REF!,MATCH('JP PINT 1.0'!C232,#REF!,0),1))</f>
        <v/>
      </c>
    </row>
    <row r="233" spans="1:22" ht="15.95" customHeight="1">
      <c r="A233" s="6" t="str">
        <f>IF(LEN(C233)&gt;0,INDEX(コアインボイス!C:C,MATCH('JP PINT 1.0'!S233,コアインボイス!AH:AH,0),1),"")</f>
        <v>NC55-03</v>
      </c>
      <c r="B233" s="6">
        <v>2690</v>
      </c>
      <c r="C233" s="6" t="s">
        <v>1348</v>
      </c>
      <c r="D233" s="4" t="s">
        <v>21</v>
      </c>
      <c r="E233" s="20">
        <v>2</v>
      </c>
      <c r="F233" s="29" t="s">
        <v>2460</v>
      </c>
      <c r="G233" s="29" t="s">
        <v>2461</v>
      </c>
      <c r="H233" s="4" t="s">
        <v>1733</v>
      </c>
      <c r="I233" s="6" t="s">
        <v>1349</v>
      </c>
      <c r="J233" s="6" t="s">
        <v>2462</v>
      </c>
      <c r="L233" s="6" t="s">
        <v>2463</v>
      </c>
      <c r="M233" s="6">
        <v>25000</v>
      </c>
      <c r="N233" s="4">
        <v>3360</v>
      </c>
      <c r="O233" s="6" t="s">
        <v>2464</v>
      </c>
      <c r="P233" s="6" t="s">
        <v>1737</v>
      </c>
      <c r="Q233" s="6" t="s">
        <v>2465</v>
      </c>
      <c r="S233" s="6" t="s">
        <v>3995</v>
      </c>
      <c r="T233" s="4" t="s">
        <v>21</v>
      </c>
      <c r="U233" s="4" t="s">
        <v>21</v>
      </c>
      <c r="V233" s="6" t="str">
        <f>IF(ISERROR(MATCH('JP PINT 1.0'!C233,#REF!,0)),"",INDEX(#REF!,MATCH('JP PINT 1.0'!C233,#REF!,0),1))</f>
        <v/>
      </c>
    </row>
    <row r="234" spans="1:22" ht="15.95" customHeight="1">
      <c r="A234" s="6" t="str">
        <f>IF(LEN(C234)&gt;0,INDEX(コアインボイス!C:C,MATCH('JP PINT 1.0'!S234,コアインボイス!AH:AH,0),1),"")</f>
        <v/>
      </c>
      <c r="M234" s="6" t="s">
        <v>1625</v>
      </c>
      <c r="N234" s="4">
        <v>3370</v>
      </c>
      <c r="O234" s="6" t="s">
        <v>2966</v>
      </c>
      <c r="P234" s="6" t="s">
        <v>1706</v>
      </c>
      <c r="Q234" s="6" t="s">
        <v>2974</v>
      </c>
      <c r="S234" s="6" t="s">
        <v>5065</v>
      </c>
      <c r="T234" s="4" t="s">
        <v>21</v>
      </c>
      <c r="U234" s="4" t="s">
        <v>21</v>
      </c>
      <c r="V234" s="6" t="str">
        <f>IF(ISERROR(MATCH('JP PINT 1.0'!C234,#REF!,0)),"",INDEX(#REF!,MATCH('JP PINT 1.0'!C234,#REF!,0),1))</f>
        <v/>
      </c>
    </row>
    <row r="235" spans="1:22" ht="15.95" customHeight="1">
      <c r="A235" s="6" t="str">
        <f>IF(LEN(C235)&gt;0,INDEX(コアインボイス!C:C,MATCH('JP PINT 1.0'!S235,コアインボイス!AH:AH,0),1),"")</f>
        <v>NC39-NC57</v>
      </c>
      <c r="B235" s="6">
        <v>2800</v>
      </c>
      <c r="C235" s="6" t="s">
        <v>1298</v>
      </c>
      <c r="D235" s="4" t="s">
        <v>708</v>
      </c>
      <c r="E235" s="20">
        <v>1</v>
      </c>
      <c r="F235" s="28" t="s">
        <v>1299</v>
      </c>
      <c r="G235" s="28" t="s">
        <v>2517</v>
      </c>
      <c r="I235" s="6" t="s">
        <v>2518</v>
      </c>
      <c r="J235" s="6" t="s">
        <v>2519</v>
      </c>
      <c r="N235" s="4">
        <v>3380</v>
      </c>
      <c r="O235" s="6" t="s">
        <v>2503</v>
      </c>
      <c r="P235" s="6" t="s">
        <v>2504</v>
      </c>
      <c r="Q235" s="46" t="s">
        <v>5402</v>
      </c>
      <c r="S235" s="6" t="s">
        <v>3980</v>
      </c>
      <c r="T235" s="4" t="s">
        <v>708</v>
      </c>
      <c r="U235" s="4" t="s">
        <v>65</v>
      </c>
      <c r="V235" s="6" t="str">
        <f>IF(ISERROR(MATCH('JP PINT 1.0'!C235,#REF!,0)),"",INDEX(#REF!,MATCH('JP PINT 1.0'!C235,#REF!,0),1))</f>
        <v/>
      </c>
    </row>
    <row r="236" spans="1:22" ht="15.95" customHeight="1" thickBot="1">
      <c r="A236" s="6" t="str">
        <f>IF(LEN(C236)&gt;0,INDEX(コアインボイス!C:C,MATCH('JP PINT 1.0'!S236,コアインボイス!AH:AH,0),1),"")</f>
        <v>NC57-03</v>
      </c>
      <c r="B236" s="6">
        <v>2810</v>
      </c>
      <c r="C236" s="6" t="s">
        <v>1305</v>
      </c>
      <c r="D236" s="4" t="s">
        <v>21</v>
      </c>
      <c r="E236" s="20">
        <v>2</v>
      </c>
      <c r="F236" s="29" t="s">
        <v>2520</v>
      </c>
      <c r="G236" s="29" t="s">
        <v>2521</v>
      </c>
      <c r="H236" s="4" t="s">
        <v>1733</v>
      </c>
      <c r="I236" s="6" t="s">
        <v>1306</v>
      </c>
      <c r="J236" s="6" t="s">
        <v>2522</v>
      </c>
      <c r="M236" s="6">
        <v>250000</v>
      </c>
      <c r="N236" s="4">
        <v>3390</v>
      </c>
      <c r="O236" s="6" t="s">
        <v>2523</v>
      </c>
      <c r="P236" s="6" t="s">
        <v>1737</v>
      </c>
      <c r="Q236" s="46" t="s">
        <v>5400</v>
      </c>
      <c r="S236" s="6" t="s">
        <v>3982</v>
      </c>
      <c r="T236" s="4" t="s">
        <v>21</v>
      </c>
      <c r="U236" s="4" t="s">
        <v>16</v>
      </c>
      <c r="V236" s="6" t="str">
        <f>IF(ISERROR(MATCH('JP PINT 1.0'!C236,#REF!,0)),"",INDEX(#REF!,MATCH('JP PINT 1.0'!C236,#REF!,0),1))</f>
        <v/>
      </c>
    </row>
    <row r="237" spans="1:22" s="10" customFormat="1" ht="16.5" customHeight="1">
      <c r="A237" s="6" t="str">
        <f>IF(LEN(C237)&gt;0,INDEX(コアインボイス!C:C,MATCH('JP PINT 1.0'!S237,コアインボイス!AH:AH,0),1),"")</f>
        <v/>
      </c>
      <c r="B237" s="6"/>
      <c r="C237" s="6"/>
      <c r="D237" s="4"/>
      <c r="E237" s="20"/>
      <c r="F237" s="38"/>
      <c r="G237" s="38"/>
      <c r="H237" s="4"/>
      <c r="I237" s="16"/>
      <c r="J237" s="6"/>
      <c r="K237" s="6"/>
      <c r="L237" s="6"/>
      <c r="M237" s="6" t="s">
        <v>1625</v>
      </c>
      <c r="N237" s="4">
        <v>3400</v>
      </c>
      <c r="O237" s="6" t="s">
        <v>2966</v>
      </c>
      <c r="P237" s="6" t="s">
        <v>1706</v>
      </c>
      <c r="Q237" s="6" t="s">
        <v>2975</v>
      </c>
      <c r="R237" s="6"/>
      <c r="S237" s="6" t="s">
        <v>5066</v>
      </c>
      <c r="T237" s="4" t="s">
        <v>21</v>
      </c>
      <c r="U237" s="4" t="s">
        <v>21</v>
      </c>
      <c r="V237" s="6" t="str">
        <f>IF(ISERROR(MATCH('JP PINT 1.0'!C237,#REF!,0)),"",INDEX(#REF!,MATCH('JP PINT 1.0'!C237,#REF!,0),1))</f>
        <v/>
      </c>
    </row>
    <row r="238" spans="1:22" ht="15.95" customHeight="1">
      <c r="A238" s="6" t="str">
        <f>IF(LEN(C238)&gt;0,INDEX(コアインボイス!C:C,MATCH('JP PINT 1.0'!S238,コアインボイス!AH:AH,0),1),"")</f>
        <v>NC57-01</v>
      </c>
      <c r="B238" s="6">
        <v>2820</v>
      </c>
      <c r="C238" s="6" t="s">
        <v>1301</v>
      </c>
      <c r="D238" s="4" t="s">
        <v>21</v>
      </c>
      <c r="E238" s="20">
        <v>2</v>
      </c>
      <c r="F238" s="29" t="s">
        <v>2524</v>
      </c>
      <c r="G238" s="29" t="s">
        <v>2525</v>
      </c>
      <c r="H238" s="4" t="s">
        <v>1733</v>
      </c>
      <c r="I238" s="6" t="s">
        <v>1302</v>
      </c>
      <c r="J238" s="6" t="s">
        <v>2526</v>
      </c>
      <c r="M238" s="6">
        <v>25000</v>
      </c>
      <c r="N238" s="4">
        <v>3410</v>
      </c>
      <c r="O238" s="6" t="s">
        <v>2464</v>
      </c>
      <c r="P238" s="6" t="s">
        <v>1737</v>
      </c>
      <c r="Q238" s="46" t="s">
        <v>5403</v>
      </c>
      <c r="S238" s="6" t="s">
        <v>3981</v>
      </c>
      <c r="T238" s="4" t="s">
        <v>21</v>
      </c>
      <c r="U238" s="4" t="s">
        <v>21</v>
      </c>
      <c r="V238" s="6" t="str">
        <f>IF(ISERROR(MATCH('JP PINT 1.0'!C238,#REF!,0)),"",INDEX(#REF!,MATCH('JP PINT 1.0'!C238,#REF!,0),1))</f>
        <v/>
      </c>
    </row>
    <row r="239" spans="1:22" ht="15.95" customHeight="1">
      <c r="A239" s="6" t="str">
        <f>IF(LEN(C239)&gt;0,INDEX(コアインボイス!C:C,MATCH('JP PINT 1.0'!S239,コアインボイス!AH:AH,0),1),"")</f>
        <v/>
      </c>
      <c r="M239" s="6" t="s">
        <v>1625</v>
      </c>
      <c r="N239" s="4">
        <v>3420</v>
      </c>
      <c r="O239" s="6" t="s">
        <v>2966</v>
      </c>
      <c r="P239" s="6" t="s">
        <v>1706</v>
      </c>
      <c r="Q239" s="6" t="s">
        <v>2976</v>
      </c>
      <c r="S239" s="6" t="s">
        <v>5067</v>
      </c>
      <c r="T239" s="4" t="s">
        <v>21</v>
      </c>
      <c r="U239" s="4" t="s">
        <v>21</v>
      </c>
      <c r="V239" s="6" t="str">
        <f>IF(ISERROR(MATCH('JP PINT 1.0'!C239,#REF!,0)),"",INDEX(#REF!,MATCH('JP PINT 1.0'!C239,#REF!,0),1))</f>
        <v/>
      </c>
    </row>
    <row r="240" spans="1:22" ht="15.95" customHeight="1">
      <c r="A240" s="6" t="str">
        <f>IF(LEN(C240)&gt;0,INDEX(コアインボイス!C:C,MATCH('JP PINT 1.0'!S240,コアインボイス!AH:AH,0),1),"")</f>
        <v/>
      </c>
      <c r="N240" s="4">
        <v>3430</v>
      </c>
      <c r="O240" s="6" t="s">
        <v>2969</v>
      </c>
      <c r="P240" s="6" t="s">
        <v>2772</v>
      </c>
      <c r="Q240" s="6" t="s">
        <v>2977</v>
      </c>
      <c r="S240" s="6" t="s">
        <v>5068</v>
      </c>
      <c r="T240" s="4" t="s">
        <v>21</v>
      </c>
      <c r="U240" s="4" t="s">
        <v>21</v>
      </c>
      <c r="V240" s="6" t="str">
        <f>IF(ISERROR(MATCH('JP PINT 1.0'!C240,#REF!,0)),"",INDEX(#REF!,MATCH('JP PINT 1.0'!C240,#REF!,0),1))</f>
        <v/>
      </c>
    </row>
    <row r="241" spans="1:22" ht="15.95" customHeight="1">
      <c r="A241" s="6" t="str">
        <f>IF(LEN(C241)&gt;0,INDEX(コアインボイス!C:C,MATCH('JP PINT 1.0'!S241,コアインボイス!AH:AH,0),1),"")</f>
        <v>NC57-04</v>
      </c>
      <c r="B241" s="6">
        <v>2830</v>
      </c>
      <c r="C241" s="6" t="s">
        <v>1308</v>
      </c>
      <c r="D241" s="4" t="s">
        <v>21</v>
      </c>
      <c r="E241" s="20">
        <v>2</v>
      </c>
      <c r="F241" s="29" t="s">
        <v>2527</v>
      </c>
      <c r="G241" s="29" t="s">
        <v>2528</v>
      </c>
      <c r="H241" s="4" t="s">
        <v>1614</v>
      </c>
      <c r="I241" s="6" t="s">
        <v>1309</v>
      </c>
      <c r="J241" s="6" t="s">
        <v>2529</v>
      </c>
      <c r="M241" s="6" t="s">
        <v>2385</v>
      </c>
      <c r="N241" s="4">
        <v>3440</v>
      </c>
      <c r="O241" s="6" t="s">
        <v>1594</v>
      </c>
      <c r="P241" s="6" t="s">
        <v>1595</v>
      </c>
      <c r="Q241" s="46" t="s">
        <v>5404</v>
      </c>
      <c r="S241" s="6" t="s">
        <v>3983</v>
      </c>
      <c r="T241" s="4" t="s">
        <v>21</v>
      </c>
      <c r="U241" s="4" t="s">
        <v>16</v>
      </c>
      <c r="V241" s="6" t="str">
        <f>IF(ISERROR(MATCH('JP PINT 1.0'!C241,#REF!,0)),"",INDEX(#REF!,MATCH('JP PINT 1.0'!C241,#REF!,0),1))</f>
        <v/>
      </c>
    </row>
    <row r="242" spans="1:22" ht="15.95" customHeight="1">
      <c r="A242" s="6" t="str">
        <f>IF(LEN(C242)&gt;0,INDEX(コアインボイス!C:C,MATCH('JP PINT 1.0'!S242,コアインボイス!AH:AH,0),1),"")</f>
        <v>NC57-07</v>
      </c>
      <c r="B242" s="6">
        <v>2840</v>
      </c>
      <c r="C242" s="6" t="s">
        <v>1313</v>
      </c>
      <c r="D242" s="4" t="s">
        <v>16</v>
      </c>
      <c r="E242" s="20">
        <v>2</v>
      </c>
      <c r="F242" s="29" t="s">
        <v>2530</v>
      </c>
      <c r="G242" s="29" t="s">
        <v>2531</v>
      </c>
      <c r="H242" s="4" t="s">
        <v>2362</v>
      </c>
      <c r="I242" s="6" t="s">
        <v>2532</v>
      </c>
      <c r="J242" s="6" t="s">
        <v>2533</v>
      </c>
      <c r="M242" s="6">
        <v>10</v>
      </c>
      <c r="N242" s="4">
        <v>3450</v>
      </c>
      <c r="O242" s="6" t="s">
        <v>2393</v>
      </c>
      <c r="P242" s="6" t="s">
        <v>2394</v>
      </c>
      <c r="Q242" s="46" t="s">
        <v>5405</v>
      </c>
      <c r="S242" s="6" t="s">
        <v>3984</v>
      </c>
      <c r="T242" s="4" t="s">
        <v>16</v>
      </c>
      <c r="U242" s="4" t="s">
        <v>16</v>
      </c>
      <c r="V242" s="6" t="str">
        <f>IF(ISERROR(MATCH('JP PINT 1.0'!C242,#REF!,0)),"",INDEX(#REF!,MATCH('JP PINT 1.0'!C242,#REF!,0),1))</f>
        <v/>
      </c>
    </row>
    <row r="243" spans="1:22" ht="15.95" customHeight="1">
      <c r="A243" s="6" t="str">
        <f>IF(LEN(C243)&gt;0,INDEX(コアインボイス!C:C,MATCH('JP PINT 1.0'!S243,コアインボイス!AH:AH,0),1),"")</f>
        <v/>
      </c>
      <c r="N243" s="4">
        <v>3480</v>
      </c>
      <c r="O243" s="6" t="s">
        <v>2919</v>
      </c>
      <c r="P243" s="6" t="s">
        <v>2920</v>
      </c>
      <c r="Q243" s="6" t="s">
        <v>2978</v>
      </c>
      <c r="S243" s="6" t="s">
        <v>5069</v>
      </c>
      <c r="T243" s="4" t="s">
        <v>21</v>
      </c>
      <c r="U243" s="4" t="s">
        <v>21</v>
      </c>
      <c r="V243" s="6" t="str">
        <f>IF(ISERROR(MATCH('JP PINT 1.0'!C243,#REF!,0)),"",INDEX(#REF!,MATCH('JP PINT 1.0'!C243,#REF!,0),1))</f>
        <v/>
      </c>
    </row>
    <row r="244" spans="1:22" ht="15.95" customHeight="1">
      <c r="A244" s="6" t="str">
        <f>IF(LEN(C244)&gt;0,INDEX(コアインボイス!C:C,MATCH('JP PINT 1.0'!S244,コアインボイス!AH:AH,0),1),"")</f>
        <v/>
      </c>
      <c r="N244" s="4">
        <v>3490</v>
      </c>
      <c r="O244" s="6" t="s">
        <v>1594</v>
      </c>
      <c r="P244" s="6" t="s">
        <v>1595</v>
      </c>
      <c r="Q244" s="6" t="s">
        <v>2979</v>
      </c>
      <c r="S244" s="6" t="s">
        <v>5070</v>
      </c>
      <c r="T244" s="4" t="s">
        <v>21</v>
      </c>
      <c r="U244" s="4" t="s">
        <v>16</v>
      </c>
      <c r="V244" s="6" t="str">
        <f>IF(ISERROR(MATCH('JP PINT 1.0'!C244,#REF!,0)),"",INDEX(#REF!,MATCH('JP PINT 1.0'!C244,#REF!,0),1))</f>
        <v/>
      </c>
    </row>
    <row r="245" spans="1:22" ht="15.95" customHeight="1">
      <c r="A245" s="6" t="str">
        <f>IF(LEN(C245)&gt;0,INDEX(コアインボイス!C:C,MATCH('JP PINT 1.0'!S245,コアインボイス!AH:AH,0),1),"")</f>
        <v>NC39-NC56</v>
      </c>
      <c r="B245" s="6">
        <v>2740</v>
      </c>
      <c r="C245" s="6" t="s">
        <v>3855</v>
      </c>
      <c r="D245" s="4" t="s">
        <v>16</v>
      </c>
      <c r="E245" s="20">
        <v>1</v>
      </c>
      <c r="F245" s="28" t="s">
        <v>2486</v>
      </c>
      <c r="G245" s="28" t="s">
        <v>2487</v>
      </c>
      <c r="I245" s="6" t="s">
        <v>2488</v>
      </c>
      <c r="J245" s="6" t="s">
        <v>2489</v>
      </c>
      <c r="N245" s="4">
        <v>3500</v>
      </c>
      <c r="O245" s="6" t="s">
        <v>2490</v>
      </c>
      <c r="P245" s="6" t="s">
        <v>2491</v>
      </c>
      <c r="Q245" s="46" t="s">
        <v>5394</v>
      </c>
      <c r="R245" s="6" t="s">
        <v>2493</v>
      </c>
      <c r="S245" s="6" t="s">
        <v>4986</v>
      </c>
      <c r="T245" s="4" t="s">
        <v>16</v>
      </c>
      <c r="U245" s="4" t="s">
        <v>65</v>
      </c>
      <c r="V245" s="6" t="str">
        <f>IF(ISERROR(MATCH('JP PINT 1.0'!C245,#REF!,0)),"",INDEX(#REF!,MATCH('JP PINT 1.0'!C245,#REF!,0),1))</f>
        <v/>
      </c>
    </row>
    <row r="246" spans="1:22" ht="15.95" customHeight="1">
      <c r="A246" s="6" t="str">
        <f>IF(LEN(C246)&gt;0,INDEX(コアインボイス!C:C,MATCH('JP PINT 1.0'!S246,コアインボイス!AH:AH,0),1),"")</f>
        <v>NC56-01</v>
      </c>
      <c r="B246" s="6">
        <v>2750</v>
      </c>
      <c r="C246" s="6" t="s">
        <v>3628</v>
      </c>
      <c r="D246" s="4" t="s">
        <v>16</v>
      </c>
      <c r="E246" s="20">
        <v>2</v>
      </c>
      <c r="F246" s="29" t="s">
        <v>2494</v>
      </c>
      <c r="G246" s="29" t="s">
        <v>2495</v>
      </c>
      <c r="H246" s="4" t="s">
        <v>1733</v>
      </c>
      <c r="I246" s="6" t="s">
        <v>2496</v>
      </c>
      <c r="J246" s="6" t="s">
        <v>2497</v>
      </c>
      <c r="K246" s="6" t="s">
        <v>2498</v>
      </c>
      <c r="L246" s="6" t="s">
        <v>1624</v>
      </c>
      <c r="N246" s="4">
        <v>3510</v>
      </c>
      <c r="O246" s="6" t="s">
        <v>2464</v>
      </c>
      <c r="P246" s="6" t="s">
        <v>1737</v>
      </c>
      <c r="Q246" s="46" t="s">
        <v>5395</v>
      </c>
      <c r="S246" s="6" t="s">
        <v>3996</v>
      </c>
      <c r="T246" s="4" t="s">
        <v>21</v>
      </c>
      <c r="U246" s="4" t="s">
        <v>21</v>
      </c>
      <c r="V246" s="6" t="str">
        <f>IF(ISERROR(MATCH('JP PINT 1.0'!C246,#REF!,0)),"",INDEX(#REF!,MATCH('JP PINT 1.0'!C246,#REF!,0),1))</f>
        <v/>
      </c>
    </row>
    <row r="247" spans="1:22" ht="15.95" customHeight="1">
      <c r="A247" s="6" t="str">
        <f>IF(LEN(C247)&gt;0,INDEX(コアインボイス!C:C,MATCH('JP PINT 1.0'!S247,コアインボイス!AH:AH,0),1),"")</f>
        <v/>
      </c>
      <c r="N247" s="4">
        <v>3520</v>
      </c>
      <c r="O247" s="6" t="s">
        <v>2966</v>
      </c>
      <c r="P247" s="6" t="s">
        <v>1706</v>
      </c>
      <c r="Q247" s="6" t="s">
        <v>2974</v>
      </c>
      <c r="S247" s="6" t="s">
        <v>5071</v>
      </c>
      <c r="T247" s="4" t="s">
        <v>21</v>
      </c>
      <c r="U247" s="4" t="s">
        <v>21</v>
      </c>
    </row>
    <row r="248" spans="1:22" ht="15.95" customHeight="1">
      <c r="A248" s="6" t="str">
        <f>IF(LEN(C248)&gt;0,INDEX(コアインボイス!C:C,MATCH('JP PINT 1.0'!S248,コアインボイス!AH:AH,0),1),"")</f>
        <v>NC39-NC58</v>
      </c>
      <c r="B248" s="6">
        <v>2760</v>
      </c>
      <c r="C248" s="6" t="s">
        <v>3856</v>
      </c>
      <c r="D248" s="4" t="s">
        <v>708</v>
      </c>
      <c r="E248" s="20">
        <v>2</v>
      </c>
      <c r="F248" s="29" t="s">
        <v>2499</v>
      </c>
      <c r="G248" s="29" t="s">
        <v>2500</v>
      </c>
      <c r="I248" s="6" t="s">
        <v>2501</v>
      </c>
      <c r="J248" s="6" t="s">
        <v>2502</v>
      </c>
      <c r="N248" s="4">
        <v>3530</v>
      </c>
      <c r="O248" s="6" t="s">
        <v>2503</v>
      </c>
      <c r="P248" s="6" t="s">
        <v>2504</v>
      </c>
      <c r="Q248" s="46" t="s">
        <v>5396</v>
      </c>
      <c r="S248" s="6" t="s">
        <v>4987</v>
      </c>
      <c r="T248" s="4" t="s">
        <v>708</v>
      </c>
      <c r="U248" s="4" t="s">
        <v>65</v>
      </c>
    </row>
    <row r="249" spans="1:22" ht="15.95" customHeight="1">
      <c r="A249" s="6" t="str">
        <f>IF(LEN(C249)&gt;0,INDEX(コアインボイス!C:C,MATCH('JP PINT 1.0'!S249,コアインボイス!AH:AH,0),1),"")</f>
        <v>NC58-01</v>
      </c>
      <c r="B249" s="6">
        <v>2770</v>
      </c>
      <c r="C249" s="6" t="s">
        <v>3840</v>
      </c>
      <c r="D249" s="4" t="s">
        <v>16</v>
      </c>
      <c r="E249" s="20">
        <v>3</v>
      </c>
      <c r="F249" s="33" t="s">
        <v>2505</v>
      </c>
      <c r="G249" s="33" t="s">
        <v>2506</v>
      </c>
      <c r="H249" s="4" t="s">
        <v>1733</v>
      </c>
      <c r="I249" s="6" t="s">
        <v>2507</v>
      </c>
      <c r="J249" s="6" t="s">
        <v>2508</v>
      </c>
      <c r="N249" s="4">
        <v>3540</v>
      </c>
      <c r="O249" s="6" t="s">
        <v>2464</v>
      </c>
      <c r="P249" s="6" t="s">
        <v>1737</v>
      </c>
      <c r="Q249" s="46" t="s">
        <v>5397</v>
      </c>
      <c r="S249" s="6" t="s">
        <v>4988</v>
      </c>
      <c r="T249" s="4" t="s">
        <v>21</v>
      </c>
      <c r="U249" s="4" t="s">
        <v>21</v>
      </c>
    </row>
    <row r="250" spans="1:22" ht="15.95" customHeight="1">
      <c r="A250" s="6" t="str">
        <f>IF(LEN(C250)&gt;0,INDEX(コアインボイス!C:C,MATCH('JP PINT 1.0'!S250,コアインボイス!AH:AH,0),1),"")</f>
        <v/>
      </c>
      <c r="N250" s="4">
        <v>3550</v>
      </c>
      <c r="O250" s="6" t="s">
        <v>2966</v>
      </c>
      <c r="P250" s="6" t="s">
        <v>1706</v>
      </c>
      <c r="Q250" s="6" t="s">
        <v>2976</v>
      </c>
      <c r="S250" s="6" t="s">
        <v>5072</v>
      </c>
      <c r="T250" s="4" t="s">
        <v>21</v>
      </c>
      <c r="U250" s="4" t="s">
        <v>21</v>
      </c>
    </row>
    <row r="251" spans="1:22" ht="15.95" customHeight="1">
      <c r="A251" s="6" t="str">
        <f>IF(LEN(C251)&gt;0,INDEX(コアインボイス!C:C,MATCH('JP PINT 1.0'!S251,コアインボイス!AH:AH,0),1),"")</f>
        <v/>
      </c>
      <c r="N251" s="4">
        <v>3560</v>
      </c>
      <c r="O251" s="6" t="s">
        <v>2969</v>
      </c>
      <c r="P251" s="6" t="s">
        <v>2772</v>
      </c>
      <c r="Q251" s="6" t="s">
        <v>2977</v>
      </c>
      <c r="S251" s="6" t="s">
        <v>5073</v>
      </c>
      <c r="T251" s="4" t="s">
        <v>21</v>
      </c>
      <c r="U251" s="4" t="s">
        <v>21</v>
      </c>
    </row>
    <row r="252" spans="1:22" ht="15.95" customHeight="1">
      <c r="A252" s="6" t="str">
        <f>IF(LEN(C252)&gt;0,INDEX(コアインボイス!C:C,MATCH('JP PINT 1.0'!S252,コアインボイス!AH:AH,0),1),"")</f>
        <v>NC58-04</v>
      </c>
      <c r="B252" s="6">
        <v>2780</v>
      </c>
      <c r="C252" s="6" t="s">
        <v>3841</v>
      </c>
      <c r="D252" s="4" t="s">
        <v>21</v>
      </c>
      <c r="E252" s="20">
        <v>3</v>
      </c>
      <c r="F252" s="33" t="s">
        <v>2509</v>
      </c>
      <c r="G252" s="33" t="s">
        <v>2510</v>
      </c>
      <c r="H252" s="4" t="s">
        <v>1614</v>
      </c>
      <c r="I252" s="6" t="s">
        <v>2511</v>
      </c>
      <c r="J252" s="6" t="s">
        <v>2512</v>
      </c>
      <c r="N252" s="4">
        <v>3570</v>
      </c>
      <c r="O252" s="6" t="s">
        <v>1594</v>
      </c>
      <c r="P252" s="6" t="s">
        <v>1595</v>
      </c>
      <c r="Q252" s="46" t="s">
        <v>5398</v>
      </c>
      <c r="S252" s="6" t="s">
        <v>4989</v>
      </c>
      <c r="T252" s="4" t="s">
        <v>21</v>
      </c>
      <c r="U252" s="4" t="s">
        <v>16</v>
      </c>
    </row>
    <row r="253" spans="1:22" ht="15.95" customHeight="1">
      <c r="A253" s="6" t="str">
        <f>IF(LEN(C253)&gt;0,INDEX(コアインボイス!C:C,MATCH('JP PINT 1.0'!S253,コアインボイス!AH:AH,0),1),"")</f>
        <v>NC58-06</v>
      </c>
      <c r="B253" s="6">
        <v>2790</v>
      </c>
      <c r="C253" s="6" t="s">
        <v>3842</v>
      </c>
      <c r="D253" s="4" t="s">
        <v>16</v>
      </c>
      <c r="E253" s="20">
        <v>3</v>
      </c>
      <c r="F253" s="33" t="s">
        <v>2513</v>
      </c>
      <c r="G253" s="33" t="s">
        <v>2514</v>
      </c>
      <c r="H253" s="4" t="s">
        <v>2362</v>
      </c>
      <c r="I253" s="6" t="s">
        <v>2515</v>
      </c>
      <c r="J253" s="6" t="s">
        <v>2516</v>
      </c>
      <c r="N253" s="4">
        <v>3580</v>
      </c>
      <c r="O253" s="6" t="s">
        <v>2393</v>
      </c>
      <c r="P253" s="6" t="s">
        <v>2394</v>
      </c>
      <c r="Q253" s="46" t="s">
        <v>5399</v>
      </c>
      <c r="S253" s="6" t="s">
        <v>4990</v>
      </c>
      <c r="T253" s="4" t="s">
        <v>16</v>
      </c>
      <c r="U253" s="4" t="s">
        <v>16</v>
      </c>
    </row>
    <row r="254" spans="1:22" ht="15.95" customHeight="1">
      <c r="A254" s="6" t="str">
        <f>IF(LEN(C254)&gt;0,INDEX(コアインボイス!C:C,MATCH('JP PINT 1.0'!S254,コアインボイス!AH:AH,0),1),"")</f>
        <v>NC39-NC55</v>
      </c>
      <c r="B254" s="6">
        <v>2640</v>
      </c>
      <c r="C254" s="6" t="s">
        <v>1335</v>
      </c>
      <c r="D254" s="4" t="s">
        <v>21</v>
      </c>
      <c r="E254" s="20">
        <v>1</v>
      </c>
      <c r="F254" s="28" t="s">
        <v>1336</v>
      </c>
      <c r="G254" s="28" t="s">
        <v>2432</v>
      </c>
      <c r="I254" s="6" t="s">
        <v>1337</v>
      </c>
      <c r="J254" s="6" t="s">
        <v>2433</v>
      </c>
      <c r="N254" s="4">
        <v>3590</v>
      </c>
      <c r="O254" s="6" t="s">
        <v>2434</v>
      </c>
      <c r="P254" s="6" t="s">
        <v>2435</v>
      </c>
      <c r="Q254" s="6" t="s">
        <v>2436</v>
      </c>
      <c r="S254" s="6" t="s">
        <v>3991</v>
      </c>
      <c r="T254" s="4" t="s">
        <v>21</v>
      </c>
      <c r="U254" s="4" t="s">
        <v>21</v>
      </c>
    </row>
    <row r="255" spans="1:22" ht="15.95" customHeight="1">
      <c r="A255" s="6" t="str">
        <f>IF(LEN(C255)&gt;0,INDEX(コアインボイス!C:C,MATCH('JP PINT 1.0'!S255,コアインボイス!AH:AH,0),1),"")</f>
        <v>NC55-04</v>
      </c>
      <c r="B255" s="6">
        <v>2650</v>
      </c>
      <c r="C255" s="6" t="s">
        <v>1360</v>
      </c>
      <c r="D255" s="4" t="s">
        <v>21</v>
      </c>
      <c r="E255" s="20">
        <v>2</v>
      </c>
      <c r="F255" s="29" t="s">
        <v>2437</v>
      </c>
      <c r="G255" s="29" t="s">
        <v>2438</v>
      </c>
      <c r="H255" s="4" t="s">
        <v>1733</v>
      </c>
      <c r="I255" s="6" t="s">
        <v>1361</v>
      </c>
      <c r="J255" s="6" t="s">
        <v>2439</v>
      </c>
      <c r="K255" s="6" t="s">
        <v>2440</v>
      </c>
      <c r="L255" s="6" t="s">
        <v>2441</v>
      </c>
      <c r="M255" s="6">
        <v>250000</v>
      </c>
      <c r="N255" s="4">
        <v>3600</v>
      </c>
      <c r="O255" s="6" t="s">
        <v>2442</v>
      </c>
      <c r="P255" s="6" t="s">
        <v>1737</v>
      </c>
      <c r="Q255" s="6" t="s">
        <v>2443</v>
      </c>
      <c r="S255" s="6" t="s">
        <v>4000</v>
      </c>
      <c r="T255" s="4" t="s">
        <v>21</v>
      </c>
      <c r="U255" s="4" t="s">
        <v>21</v>
      </c>
    </row>
    <row r="256" spans="1:22" ht="15.95" customHeight="1">
      <c r="A256" s="6" t="str">
        <f>IF(LEN(C256)&gt;0,INDEX(コアインボイス!C:C,MATCH('JP PINT 1.0'!S256,コアインボイス!AH:AH,0),1),"")</f>
        <v/>
      </c>
      <c r="M256" s="6" t="s">
        <v>1625</v>
      </c>
      <c r="N256" s="4">
        <v>3610</v>
      </c>
      <c r="O256" s="6" t="s">
        <v>2966</v>
      </c>
      <c r="P256" s="6" t="s">
        <v>1706</v>
      </c>
      <c r="Q256" s="6" t="s">
        <v>2980</v>
      </c>
      <c r="S256" s="6" t="s">
        <v>5074</v>
      </c>
      <c r="T256" s="4" t="s">
        <v>21</v>
      </c>
      <c r="U256" s="4" t="s">
        <v>21</v>
      </c>
    </row>
    <row r="257" spans="1:21" ht="15.95" customHeight="1">
      <c r="A257" s="6" t="str">
        <f>IF(LEN(C257)&gt;0,INDEX(コアインボイス!C:C,MATCH('JP PINT 1.0'!S257,コアインボイス!AH:AH,0),1),"")</f>
        <v>NC55-05</v>
      </c>
      <c r="B257" s="6">
        <v>2680</v>
      </c>
      <c r="C257" s="6" t="s">
        <v>1345</v>
      </c>
      <c r="D257" s="4" t="s">
        <v>21</v>
      </c>
      <c r="E257" s="20">
        <v>2</v>
      </c>
      <c r="F257" s="29" t="s">
        <v>2454</v>
      </c>
      <c r="G257" s="29" t="s">
        <v>2455</v>
      </c>
      <c r="H257" s="4" t="s">
        <v>1733</v>
      </c>
      <c r="I257" s="6" t="s">
        <v>1346</v>
      </c>
      <c r="J257" s="6" t="s">
        <v>2456</v>
      </c>
      <c r="L257" s="6" t="s">
        <v>2457</v>
      </c>
      <c r="M257" s="6">
        <v>250000</v>
      </c>
      <c r="N257" s="4">
        <v>3620</v>
      </c>
      <c r="O257" s="6" t="s">
        <v>2458</v>
      </c>
      <c r="P257" s="6" t="s">
        <v>1737</v>
      </c>
      <c r="Q257" s="6" t="s">
        <v>2459</v>
      </c>
      <c r="S257" s="6" t="s">
        <v>3994</v>
      </c>
      <c r="T257" s="4" t="s">
        <v>21</v>
      </c>
      <c r="U257" s="4" t="s">
        <v>16</v>
      </c>
    </row>
    <row r="258" spans="1:21" ht="15.95" customHeight="1">
      <c r="A258" s="6" t="str">
        <f>IF(LEN(C258)&gt;0,INDEX(コアインボイス!C:C,MATCH('JP PINT 1.0'!S258,コアインボイス!AH:AH,0),1),"")</f>
        <v/>
      </c>
      <c r="M258" s="6" t="s">
        <v>1625</v>
      </c>
      <c r="N258" s="4">
        <v>3630</v>
      </c>
      <c r="O258" s="6" t="s">
        <v>2966</v>
      </c>
      <c r="P258" s="6" t="s">
        <v>1706</v>
      </c>
      <c r="Q258" s="6" t="s">
        <v>2981</v>
      </c>
      <c r="S258" s="6" t="s">
        <v>5075</v>
      </c>
      <c r="T258" s="4" t="s">
        <v>21</v>
      </c>
      <c r="U258" s="4" t="s">
        <v>21</v>
      </c>
    </row>
    <row r="259" spans="1:21" ht="15.95" customHeight="1">
      <c r="A259" s="6" t="str">
        <f>IF(LEN(C259)&gt;0,INDEX(コアインボイス!C:C,MATCH('JP PINT 1.0'!S259,コアインボイス!AH:AH,0),1),"")</f>
        <v>NC55-06</v>
      </c>
      <c r="B259" s="6">
        <v>2700</v>
      </c>
      <c r="C259" s="6" t="s">
        <v>1351</v>
      </c>
      <c r="D259" s="4" t="s">
        <v>21</v>
      </c>
      <c r="E259" s="20">
        <v>2</v>
      </c>
      <c r="F259" s="29" t="s">
        <v>2466</v>
      </c>
      <c r="G259" s="29" t="s">
        <v>2467</v>
      </c>
      <c r="H259" s="4" t="s">
        <v>1733</v>
      </c>
      <c r="I259" s="6" t="s">
        <v>1352</v>
      </c>
      <c r="J259" s="6" t="s">
        <v>2468</v>
      </c>
      <c r="L259" s="6" t="s">
        <v>2469</v>
      </c>
      <c r="M259" s="6">
        <v>275000</v>
      </c>
      <c r="N259" s="4">
        <v>3640</v>
      </c>
      <c r="O259" s="6" t="s">
        <v>2470</v>
      </c>
      <c r="P259" s="6" t="s">
        <v>1737</v>
      </c>
      <c r="Q259" s="6" t="s">
        <v>2471</v>
      </c>
      <c r="S259" s="6" t="s">
        <v>3997</v>
      </c>
      <c r="T259" s="4" t="s">
        <v>21</v>
      </c>
      <c r="U259" s="4" t="s">
        <v>16</v>
      </c>
    </row>
    <row r="260" spans="1:21" ht="15.95" customHeight="1">
      <c r="A260" s="6" t="str">
        <f>IF(LEN(C260)&gt;0,INDEX(コアインボイス!C:C,MATCH('JP PINT 1.0'!S260,コアインボイス!AH:AH,0),1),"")</f>
        <v/>
      </c>
      <c r="M260" s="6" t="s">
        <v>1625</v>
      </c>
      <c r="N260" s="4">
        <v>3650</v>
      </c>
      <c r="O260" s="6" t="s">
        <v>2966</v>
      </c>
      <c r="P260" s="6" t="s">
        <v>1706</v>
      </c>
      <c r="Q260" s="6" t="s">
        <v>2982</v>
      </c>
      <c r="S260" s="6" t="s">
        <v>5076</v>
      </c>
      <c r="T260" s="4" t="s">
        <v>21</v>
      </c>
      <c r="U260" s="4" t="s">
        <v>21</v>
      </c>
    </row>
    <row r="261" spans="1:21" ht="15.95" customHeight="1">
      <c r="A261" s="6" t="str">
        <f>IF(LEN(C261)&gt;0,INDEX(コアインボイス!C:C,MATCH('JP PINT 1.0'!S261,コアインボイス!AH:AH,0),1),"")</f>
        <v>NC55-02</v>
      </c>
      <c r="B261" s="6">
        <v>2660</v>
      </c>
      <c r="C261" s="6" t="s">
        <v>1342</v>
      </c>
      <c r="D261" s="4" t="s">
        <v>16</v>
      </c>
      <c r="E261" s="20">
        <v>2</v>
      </c>
      <c r="F261" s="29" t="s">
        <v>2444</v>
      </c>
      <c r="G261" s="29" t="s">
        <v>2445</v>
      </c>
      <c r="H261" s="4" t="s">
        <v>1733</v>
      </c>
      <c r="I261" s="6" t="s">
        <v>1343</v>
      </c>
      <c r="J261" s="6" t="s">
        <v>2446</v>
      </c>
      <c r="M261" s="6">
        <v>3000</v>
      </c>
      <c r="N261" s="4">
        <v>3660</v>
      </c>
      <c r="O261" s="6" t="s">
        <v>2447</v>
      </c>
      <c r="P261" s="6" t="s">
        <v>1737</v>
      </c>
      <c r="Q261" s="6" t="s">
        <v>2448</v>
      </c>
      <c r="S261" s="6" t="s">
        <v>3993</v>
      </c>
      <c r="T261" s="4" t="s">
        <v>16</v>
      </c>
      <c r="U261" s="4" t="s">
        <v>16</v>
      </c>
    </row>
    <row r="262" spans="1:21" ht="15.95" customHeight="1">
      <c r="A262" s="6" t="str">
        <f>IF(LEN(C262)&gt;0,INDEX(コアインボイス!C:C,MATCH('JP PINT 1.0'!S262,コアインボイス!AH:AH,0),1),"")</f>
        <v/>
      </c>
      <c r="M262" s="6" t="s">
        <v>1625</v>
      </c>
      <c r="N262" s="4">
        <v>3670</v>
      </c>
      <c r="O262" s="6" t="s">
        <v>2966</v>
      </c>
      <c r="P262" s="6" t="s">
        <v>1706</v>
      </c>
      <c r="Q262" s="6" t="s">
        <v>2983</v>
      </c>
      <c r="S262" s="6" t="s">
        <v>5077</v>
      </c>
      <c r="T262" s="4" t="s">
        <v>21</v>
      </c>
      <c r="U262" s="4" t="s">
        <v>21</v>
      </c>
    </row>
    <row r="263" spans="1:21" ht="15.95" customHeight="1">
      <c r="A263" s="6" t="str">
        <f>IF(LEN(C263)&gt;0,INDEX(コアインボイス!C:C,MATCH('JP PINT 1.0'!S263,コアインボイス!AH:AH,0),1),"")</f>
        <v>NC55-01</v>
      </c>
      <c r="B263" s="6">
        <v>2670</v>
      </c>
      <c r="C263" s="6" t="s">
        <v>1339</v>
      </c>
      <c r="D263" s="4" t="s">
        <v>16</v>
      </c>
      <c r="E263" s="20">
        <v>2</v>
      </c>
      <c r="F263" s="29" t="s">
        <v>2449</v>
      </c>
      <c r="G263" s="29" t="s">
        <v>2450</v>
      </c>
      <c r="H263" s="4" t="s">
        <v>1733</v>
      </c>
      <c r="I263" s="6" t="s">
        <v>1340</v>
      </c>
      <c r="J263" s="6" t="s">
        <v>2451</v>
      </c>
      <c r="M263" s="6">
        <v>3000</v>
      </c>
      <c r="N263" s="4">
        <v>3680</v>
      </c>
      <c r="O263" s="6" t="s">
        <v>2452</v>
      </c>
      <c r="P263" s="6" t="s">
        <v>1737</v>
      </c>
      <c r="Q263" s="6" t="s">
        <v>2453</v>
      </c>
      <c r="S263" s="6" t="s">
        <v>3992</v>
      </c>
      <c r="T263" s="4" t="s">
        <v>16</v>
      </c>
      <c r="U263" s="4" t="s">
        <v>16</v>
      </c>
    </row>
    <row r="264" spans="1:21" ht="15.95" customHeight="1">
      <c r="A264" s="6" t="str">
        <f>IF(LEN(C264)&gt;0,INDEX(コアインボイス!C:C,MATCH('JP PINT 1.0'!S264,コアインボイス!AH:AH,0),1),"")</f>
        <v/>
      </c>
      <c r="M264" s="6" t="s">
        <v>1625</v>
      </c>
      <c r="N264" s="4">
        <v>3690</v>
      </c>
      <c r="O264" s="6" t="s">
        <v>2966</v>
      </c>
      <c r="P264" s="6" t="s">
        <v>1706</v>
      </c>
      <c r="Q264" s="6" t="s">
        <v>2984</v>
      </c>
      <c r="S264" s="6" t="s">
        <v>5078</v>
      </c>
      <c r="T264" s="4" t="s">
        <v>21</v>
      </c>
      <c r="U264" s="4" t="s">
        <v>21</v>
      </c>
    </row>
    <row r="265" spans="1:21" ht="15.95" customHeight="1">
      <c r="A265" s="6" t="str">
        <f>IF(LEN(C265)&gt;0,INDEX(コアインボイス!C:C,MATCH('JP PINT 1.0'!S265,コアインボイス!AH:AH,0),1),"")</f>
        <v>NC36-04</v>
      </c>
      <c r="B265" s="6">
        <v>2710</v>
      </c>
      <c r="C265" s="6" t="s">
        <v>1354</v>
      </c>
      <c r="D265" s="4" t="s">
        <v>16</v>
      </c>
      <c r="E265" s="20">
        <v>2</v>
      </c>
      <c r="F265" s="29" t="s">
        <v>2325</v>
      </c>
      <c r="G265" s="29" t="s">
        <v>2314</v>
      </c>
      <c r="H265" s="4" t="s">
        <v>1733</v>
      </c>
      <c r="I265" s="6" t="s">
        <v>1355</v>
      </c>
      <c r="J265" s="6" t="s">
        <v>2472</v>
      </c>
      <c r="N265" s="4">
        <v>3700</v>
      </c>
      <c r="O265" s="6" t="s">
        <v>2473</v>
      </c>
      <c r="P265" s="6" t="s">
        <v>1737</v>
      </c>
      <c r="Q265" s="6" t="s">
        <v>2474</v>
      </c>
      <c r="S265" s="6" t="s">
        <v>3998</v>
      </c>
      <c r="T265" s="4" t="s">
        <v>16</v>
      </c>
      <c r="U265" s="4" t="s">
        <v>16</v>
      </c>
    </row>
    <row r="266" spans="1:21" ht="15.95" customHeight="1">
      <c r="A266" s="6" t="str">
        <f>IF(LEN(C266)&gt;0,INDEX(コアインボイス!C:C,MATCH('JP PINT 1.0'!S266,コアインボイス!AH:AH,0),1),"")</f>
        <v/>
      </c>
      <c r="N266" s="4">
        <v>3710</v>
      </c>
      <c r="O266" s="6" t="s">
        <v>2966</v>
      </c>
      <c r="P266" s="6" t="s">
        <v>1706</v>
      </c>
      <c r="Q266" s="6" t="s">
        <v>2985</v>
      </c>
      <c r="S266" s="6" t="s">
        <v>5079</v>
      </c>
      <c r="T266" s="4" t="s">
        <v>21</v>
      </c>
      <c r="U266" s="4" t="s">
        <v>21</v>
      </c>
    </row>
    <row r="267" spans="1:21" ht="15.95" customHeight="1">
      <c r="A267" s="6" t="e">
        <f>IF(LEN(C267)&gt;0,INDEX(コアインボイス!C:C,MATCH('JP PINT 1.0'!S267,コアインボイス!AH:AH,0),1),"")</f>
        <v>#N/A</v>
      </c>
      <c r="B267" s="6">
        <v>2720</v>
      </c>
      <c r="C267" s="6" t="s">
        <v>3634</v>
      </c>
      <c r="D267" s="4" t="s">
        <v>16</v>
      </c>
      <c r="E267" s="20">
        <v>2</v>
      </c>
      <c r="F267" s="29" t="s">
        <v>2475</v>
      </c>
      <c r="G267" s="29" t="s">
        <v>2476</v>
      </c>
      <c r="H267" s="4" t="s">
        <v>1733</v>
      </c>
      <c r="I267" s="6" t="s">
        <v>2477</v>
      </c>
      <c r="J267" s="6" t="s">
        <v>2478</v>
      </c>
      <c r="N267" s="4">
        <v>3720</v>
      </c>
      <c r="O267" s="6" t="s">
        <v>2479</v>
      </c>
      <c r="P267" s="6" t="s">
        <v>1737</v>
      </c>
      <c r="Q267" s="6" t="s">
        <v>2480</v>
      </c>
      <c r="S267" s="6" t="s">
        <v>4985</v>
      </c>
      <c r="T267" s="4" t="s">
        <v>16</v>
      </c>
      <c r="U267" s="4" t="s">
        <v>16</v>
      </c>
    </row>
    <row r="268" spans="1:21" ht="15.95" customHeight="1">
      <c r="A268" s="6" t="str">
        <f>IF(LEN(C268)&gt;0,INDEX(コアインボイス!C:C,MATCH('JP PINT 1.0'!S268,コアインボイス!AH:AH,0),1),"")</f>
        <v/>
      </c>
      <c r="N268" s="4">
        <v>3730</v>
      </c>
      <c r="O268" s="6" t="s">
        <v>2966</v>
      </c>
      <c r="P268" s="6" t="s">
        <v>1706</v>
      </c>
      <c r="Q268" s="6" t="s">
        <v>2986</v>
      </c>
      <c r="S268" s="6" t="s">
        <v>5080</v>
      </c>
      <c r="T268" s="4" t="s">
        <v>21</v>
      </c>
      <c r="U268" s="4" t="s">
        <v>21</v>
      </c>
    </row>
    <row r="269" spans="1:21" ht="15.95" customHeight="1">
      <c r="A269" s="6" t="str">
        <f>IF(LEN(C269)&gt;0,INDEX(コアインボイス!C:C,MATCH('JP PINT 1.0'!S269,コアインボイス!AH:AH,0),1),"")</f>
        <v>NC55-07</v>
      </c>
      <c r="B269" s="6">
        <v>2730</v>
      </c>
      <c r="C269" s="6" t="s">
        <v>1357</v>
      </c>
      <c r="D269" s="4" t="s">
        <v>21</v>
      </c>
      <c r="E269" s="20">
        <v>2</v>
      </c>
      <c r="F269" s="29" t="s">
        <v>2481</v>
      </c>
      <c r="G269" s="29" t="s">
        <v>2482</v>
      </c>
      <c r="H269" s="4" t="s">
        <v>1733</v>
      </c>
      <c r="I269" s="6" t="s">
        <v>1358</v>
      </c>
      <c r="J269" s="6" t="s">
        <v>2483</v>
      </c>
      <c r="M269" s="6">
        <v>275000</v>
      </c>
      <c r="N269" s="4">
        <v>3740</v>
      </c>
      <c r="O269" s="6" t="s">
        <v>2484</v>
      </c>
      <c r="P269" s="6" t="s">
        <v>1737</v>
      </c>
      <c r="Q269" s="6" t="s">
        <v>2485</v>
      </c>
      <c r="S269" s="6" t="s">
        <v>3999</v>
      </c>
      <c r="T269" s="4" t="s">
        <v>21</v>
      </c>
      <c r="U269" s="4" t="s">
        <v>21</v>
      </c>
    </row>
    <row r="270" spans="1:21" ht="15.95" customHeight="1">
      <c r="A270" s="6" t="str">
        <f>IF(LEN(C270)&gt;0,INDEX(コアインボイス!C:C,MATCH('JP PINT 1.0'!S270,コアインボイス!AH:AH,0),1),"")</f>
        <v/>
      </c>
      <c r="M270" s="6" t="s">
        <v>1625</v>
      </c>
      <c r="N270" s="4">
        <v>3750</v>
      </c>
      <c r="O270" s="6" t="s">
        <v>2966</v>
      </c>
      <c r="P270" s="6" t="s">
        <v>1706</v>
      </c>
      <c r="Q270" s="6" t="s">
        <v>2987</v>
      </c>
      <c r="S270" s="6" t="s">
        <v>5081</v>
      </c>
      <c r="T270" s="4" t="s">
        <v>21</v>
      </c>
      <c r="U270" s="4" t="s">
        <v>21</v>
      </c>
    </row>
    <row r="271" spans="1:21" ht="15.95" customHeight="1">
      <c r="A271" s="6" t="str">
        <f>IF(LEN(C271)&gt;0,INDEX(コアインボイス!C:C,MATCH('JP PINT 1.0'!S271,コアインボイス!AH:AH,0),1),"")</f>
        <v>NC39-NC61</v>
      </c>
      <c r="B271" s="6">
        <v>2940</v>
      </c>
      <c r="C271" s="6" t="s">
        <v>3160</v>
      </c>
      <c r="D271" s="4" t="s">
        <v>708</v>
      </c>
      <c r="E271" s="20">
        <v>1</v>
      </c>
      <c r="F271" s="28" t="s">
        <v>2575</v>
      </c>
      <c r="G271" s="28" t="s">
        <v>2576</v>
      </c>
      <c r="I271" s="6" t="s">
        <v>2577</v>
      </c>
      <c r="J271" s="6" t="s">
        <v>2578</v>
      </c>
      <c r="N271" s="4">
        <v>3760</v>
      </c>
      <c r="O271" s="6" t="s">
        <v>2579</v>
      </c>
      <c r="P271" s="6" t="s">
        <v>2580</v>
      </c>
      <c r="Q271" s="6" t="s">
        <v>2581</v>
      </c>
      <c r="S271" s="6" t="s">
        <v>4991</v>
      </c>
      <c r="T271" s="4" t="s">
        <v>708</v>
      </c>
      <c r="U271" s="4" t="s">
        <v>708</v>
      </c>
    </row>
    <row r="272" spans="1:21" ht="15.95" customHeight="1">
      <c r="A272" s="6" t="str">
        <f>IF(LEN(C272)&gt;0,INDEX(コアインボイス!C:C,MATCH('JP PINT 1.0'!S272,コアインボイス!AH:AH,0),1),"")</f>
        <v>NC61-01</v>
      </c>
      <c r="B272" s="6">
        <v>2950</v>
      </c>
      <c r="C272" s="6" t="s">
        <v>3138</v>
      </c>
      <c r="D272" s="4" t="s">
        <v>21</v>
      </c>
      <c r="E272" s="20">
        <v>2</v>
      </c>
      <c r="F272" s="29" t="s">
        <v>2582</v>
      </c>
      <c r="G272" s="29" t="s">
        <v>2583</v>
      </c>
      <c r="H272" s="4" t="s">
        <v>1590</v>
      </c>
      <c r="I272" s="6" t="s">
        <v>2584</v>
      </c>
      <c r="J272" s="6" t="s">
        <v>2585</v>
      </c>
      <c r="M272" s="6">
        <v>1</v>
      </c>
      <c r="N272" s="4">
        <v>3770</v>
      </c>
      <c r="O272" s="6" t="s">
        <v>1594</v>
      </c>
      <c r="P272" s="6" t="s">
        <v>1595</v>
      </c>
      <c r="Q272" s="6" t="s">
        <v>2586</v>
      </c>
      <c r="S272" s="6" t="s">
        <v>4992</v>
      </c>
      <c r="T272" s="4" t="s">
        <v>21</v>
      </c>
      <c r="U272" s="4" t="s">
        <v>21</v>
      </c>
    </row>
    <row r="273" spans="1:21" ht="15.95" customHeight="1">
      <c r="A273" s="6" t="str">
        <f>IF(LEN(C273)&gt;0,INDEX(コアインボイス!C:C,MATCH('JP PINT 1.0'!S273,コアインボイス!AH:AH,0),1),"")</f>
        <v>NC65-02</v>
      </c>
      <c r="B273" s="6">
        <v>2960</v>
      </c>
      <c r="C273" s="6" t="s">
        <v>3669</v>
      </c>
      <c r="D273" s="4" t="s">
        <v>16</v>
      </c>
      <c r="E273" s="20">
        <v>2</v>
      </c>
      <c r="F273" s="29" t="s">
        <v>2587</v>
      </c>
      <c r="G273" s="29" t="s">
        <v>2588</v>
      </c>
      <c r="H273" s="4" t="s">
        <v>1653</v>
      </c>
      <c r="I273" s="6" t="s">
        <v>2589</v>
      </c>
      <c r="J273" s="6" t="s">
        <v>2590</v>
      </c>
      <c r="N273" s="4">
        <v>3780</v>
      </c>
      <c r="O273" s="6" t="s">
        <v>1729</v>
      </c>
      <c r="P273" s="6" t="s">
        <v>1660</v>
      </c>
      <c r="Q273" s="6" t="s">
        <v>2591</v>
      </c>
      <c r="S273" s="6" t="s">
        <v>4993</v>
      </c>
      <c r="T273" s="4" t="s">
        <v>16</v>
      </c>
      <c r="U273" s="4" t="s">
        <v>65</v>
      </c>
    </row>
    <row r="274" spans="1:21" ht="15.95" customHeight="1">
      <c r="A274" s="6" t="str">
        <f>IF(LEN(C274)&gt;0,INDEX(コアインボイス!C:C,MATCH('JP PINT 1.0'!S274,コアインボイス!AH:AH,0),1),"")</f>
        <v>NC63-04</v>
      </c>
      <c r="B274" s="6">
        <v>3020</v>
      </c>
      <c r="C274" s="6" t="s">
        <v>1465</v>
      </c>
      <c r="D274" s="4" t="s">
        <v>21</v>
      </c>
      <c r="E274" s="20">
        <v>2</v>
      </c>
      <c r="F274" s="29" t="s">
        <v>2617</v>
      </c>
      <c r="G274" s="29" t="s">
        <v>2618</v>
      </c>
      <c r="H274" s="4" t="s">
        <v>2619</v>
      </c>
      <c r="I274" s="6" t="s">
        <v>1466</v>
      </c>
      <c r="J274" s="6" t="s">
        <v>2620</v>
      </c>
      <c r="K274" s="6" t="s">
        <v>2621</v>
      </c>
      <c r="L274" s="9" t="s">
        <v>2622</v>
      </c>
      <c r="M274" s="6">
        <v>5</v>
      </c>
      <c r="N274" s="4">
        <v>3790</v>
      </c>
      <c r="O274" s="6" t="s">
        <v>2623</v>
      </c>
      <c r="P274" s="6" t="s">
        <v>2624</v>
      </c>
      <c r="Q274" s="6" t="s">
        <v>2625</v>
      </c>
      <c r="S274" s="6" t="s">
        <v>4028</v>
      </c>
      <c r="T274" s="4" t="s">
        <v>21</v>
      </c>
      <c r="U274" s="4" t="s">
        <v>16</v>
      </c>
    </row>
    <row r="275" spans="1:21" ht="15.95" customHeight="1">
      <c r="A275" s="6" t="str">
        <f>IF(LEN(C275)&gt;0,INDEX(コアインボイス!C:C,MATCH('JP PINT 1.0'!S275,コアインボイス!AH:AH,0),1),"")</f>
        <v>NC63-05</v>
      </c>
      <c r="B275" s="6">
        <v>3030</v>
      </c>
      <c r="C275" s="6" t="s">
        <v>1468</v>
      </c>
      <c r="D275" s="4" t="s">
        <v>21</v>
      </c>
      <c r="E275" s="20">
        <v>2</v>
      </c>
      <c r="F275" s="29" t="s">
        <v>2626</v>
      </c>
      <c r="G275" s="29" t="s">
        <v>2627</v>
      </c>
      <c r="H275" s="4" t="s">
        <v>1614</v>
      </c>
      <c r="I275" s="6" t="s">
        <v>1469</v>
      </c>
      <c r="J275" s="6" t="s">
        <v>2628</v>
      </c>
      <c r="L275" s="9" t="s">
        <v>2629</v>
      </c>
      <c r="M275" s="6" t="s">
        <v>2630</v>
      </c>
      <c r="N275" s="4">
        <v>3800</v>
      </c>
      <c r="O275" s="6" t="s">
        <v>2631</v>
      </c>
      <c r="P275" s="6" t="s">
        <v>1706</v>
      </c>
      <c r="Q275" s="6" t="s">
        <v>2632</v>
      </c>
      <c r="S275" s="6" t="s">
        <v>4029</v>
      </c>
      <c r="T275" s="4" t="s">
        <v>21</v>
      </c>
      <c r="U275" s="4" t="s">
        <v>16</v>
      </c>
    </row>
    <row r="276" spans="1:21" ht="15.95" customHeight="1">
      <c r="A276" s="6" t="str">
        <f>IF(LEN(C276)&gt;0,INDEX(コアインボイス!C:C,MATCH('JP PINT 1.0'!S276,コアインボイス!AH:AH,0),1),"")</f>
        <v>NC61-03</v>
      </c>
      <c r="B276" s="6">
        <v>3040</v>
      </c>
      <c r="C276" s="6" t="s">
        <v>1473</v>
      </c>
      <c r="D276" s="4" t="s">
        <v>21</v>
      </c>
      <c r="E276" s="20">
        <v>2</v>
      </c>
      <c r="F276" s="29" t="s">
        <v>2639</v>
      </c>
      <c r="G276" s="29" t="s">
        <v>2640</v>
      </c>
      <c r="H276" s="4" t="s">
        <v>1733</v>
      </c>
      <c r="I276" s="6" t="s">
        <v>2641</v>
      </c>
      <c r="J276" s="6" t="s">
        <v>2642</v>
      </c>
      <c r="L276" s="9" t="s">
        <v>2643</v>
      </c>
      <c r="M276" s="6">
        <v>250000</v>
      </c>
      <c r="N276" s="4">
        <v>3810</v>
      </c>
      <c r="O276" s="6" t="s">
        <v>2442</v>
      </c>
      <c r="P276" s="6" t="s">
        <v>1737</v>
      </c>
      <c r="Q276" s="6" t="s">
        <v>2644</v>
      </c>
      <c r="S276" s="6" t="s">
        <v>4030</v>
      </c>
      <c r="T276" s="4" t="s">
        <v>21</v>
      </c>
      <c r="U276" s="4" t="s">
        <v>21</v>
      </c>
    </row>
    <row r="277" spans="1:21" ht="15.95" customHeight="1">
      <c r="A277" s="6" t="str">
        <f>IF(LEN(C277)&gt;0,INDEX(コアインボイス!C:C,MATCH('JP PINT 1.0'!S277,コアインボイス!AH:AH,0),1),"")</f>
        <v>NC61-04</v>
      </c>
      <c r="B277" s="14">
        <v>3035</v>
      </c>
      <c r="C277" s="14" t="s">
        <v>3846</v>
      </c>
      <c r="D277" s="15" t="s">
        <v>16</v>
      </c>
      <c r="E277" s="21">
        <v>2</v>
      </c>
      <c r="F277" s="32" t="s">
        <v>2633</v>
      </c>
      <c r="G277" s="32" t="s">
        <v>2634</v>
      </c>
      <c r="H277" s="15" t="s">
        <v>1733</v>
      </c>
      <c r="I277" s="14" t="s">
        <v>2635</v>
      </c>
      <c r="J277" s="14" t="s">
        <v>2636</v>
      </c>
      <c r="K277" s="14"/>
      <c r="L277" s="14"/>
      <c r="M277" s="14"/>
      <c r="N277" s="15">
        <v>3815</v>
      </c>
      <c r="O277" s="14" t="s">
        <v>2637</v>
      </c>
      <c r="P277" s="14" t="s">
        <v>1737</v>
      </c>
      <c r="Q277" s="14" t="s">
        <v>2638</v>
      </c>
      <c r="R277" s="14"/>
      <c r="S277" s="14" t="s">
        <v>4994</v>
      </c>
      <c r="T277" s="15" t="s">
        <v>16</v>
      </c>
      <c r="U277" s="15" t="s">
        <v>16</v>
      </c>
    </row>
    <row r="278" spans="1:21" ht="15.95" customHeight="1">
      <c r="A278" s="6" t="str">
        <f>IF(LEN(C278)&gt;0,INDEX(コアインボイス!C:C,MATCH('JP PINT 1.0'!S278,コアインボイス!AH:AH,0),1),"")</f>
        <v/>
      </c>
      <c r="M278" s="6" t="s">
        <v>1625</v>
      </c>
      <c r="N278" s="4">
        <v>3820</v>
      </c>
      <c r="O278" s="6" t="s">
        <v>2966</v>
      </c>
      <c r="P278" s="6" t="s">
        <v>1706</v>
      </c>
      <c r="Q278" s="6" t="s">
        <v>2988</v>
      </c>
      <c r="S278" s="6" t="s">
        <v>5082</v>
      </c>
      <c r="T278" s="4" t="s">
        <v>21</v>
      </c>
      <c r="U278" s="4" t="s">
        <v>21</v>
      </c>
    </row>
    <row r="279" spans="1:21" ht="15.95" customHeight="1">
      <c r="A279" s="6" t="str">
        <f>IF(LEN(C279)&gt;0,INDEX(コアインボイス!C:C,MATCH('JP PINT 1.0'!S279,コアインボイス!AH:AH,0),1),"")</f>
        <v>NC64-02</v>
      </c>
      <c r="B279" s="6">
        <v>3080</v>
      </c>
      <c r="C279" s="6" t="s">
        <v>3686</v>
      </c>
      <c r="D279" s="4" t="s">
        <v>16</v>
      </c>
      <c r="E279" s="20">
        <v>2</v>
      </c>
      <c r="F279" s="29" t="s">
        <v>2662</v>
      </c>
      <c r="G279" s="29" t="s">
        <v>2663</v>
      </c>
      <c r="H279" s="4" t="s">
        <v>1653</v>
      </c>
      <c r="I279" s="6" t="s">
        <v>1710</v>
      </c>
      <c r="J279" s="6" t="s">
        <v>2664</v>
      </c>
      <c r="L279" s="6" t="s">
        <v>2665</v>
      </c>
      <c r="N279" s="4">
        <v>3830</v>
      </c>
      <c r="O279" s="6" t="s">
        <v>1713</v>
      </c>
      <c r="P279" s="6" t="s">
        <v>1660</v>
      </c>
      <c r="Q279" s="6" t="s">
        <v>2666</v>
      </c>
      <c r="S279" s="6" t="s">
        <v>4996</v>
      </c>
      <c r="T279" s="4" t="s">
        <v>16</v>
      </c>
      <c r="U279" s="4" t="s">
        <v>16</v>
      </c>
    </row>
    <row r="280" spans="1:21" ht="15.95" customHeight="1">
      <c r="A280" s="6" t="str">
        <f>IF(LEN(C280)&gt;0,INDEX(コアインボイス!C:C,MATCH('JP PINT 1.0'!S280,コアインボイス!AH:AH,0),1),"")</f>
        <v>NC61-NC62</v>
      </c>
      <c r="B280" s="6">
        <v>3090</v>
      </c>
      <c r="C280" s="6" t="s">
        <v>1490</v>
      </c>
      <c r="D280" s="4" t="s">
        <v>16</v>
      </c>
      <c r="E280" s="20">
        <v>2</v>
      </c>
      <c r="F280" s="29" t="s">
        <v>2667</v>
      </c>
      <c r="G280" s="29" t="s">
        <v>2668</v>
      </c>
      <c r="I280" s="6" t="s">
        <v>1491</v>
      </c>
      <c r="J280" s="6" t="s">
        <v>2669</v>
      </c>
      <c r="N280" s="4">
        <v>3840</v>
      </c>
      <c r="O280" s="6" t="s">
        <v>2141</v>
      </c>
      <c r="P280" s="6" t="s">
        <v>2142</v>
      </c>
      <c r="Q280" s="6" t="s">
        <v>2670</v>
      </c>
      <c r="S280" s="6" t="s">
        <v>4045</v>
      </c>
      <c r="T280" s="4" t="s">
        <v>16</v>
      </c>
      <c r="U280" s="4" t="s">
        <v>65</v>
      </c>
    </row>
    <row r="281" spans="1:21" ht="15.95" customHeight="1">
      <c r="A281" s="6" t="str">
        <f>IF(LEN(C281)&gt;0,INDEX(コアインボイス!C:C,MATCH('JP PINT 1.0'!S281,コアインボイス!AH:AH,0),1),"")</f>
        <v>NC62-01</v>
      </c>
      <c r="B281" s="6">
        <v>3100</v>
      </c>
      <c r="C281" s="6" t="s">
        <v>1493</v>
      </c>
      <c r="D281" s="4" t="s">
        <v>16</v>
      </c>
      <c r="E281" s="20">
        <v>3</v>
      </c>
      <c r="F281" s="33" t="s">
        <v>2671</v>
      </c>
      <c r="G281" s="33" t="s">
        <v>2672</v>
      </c>
      <c r="H281" s="4" t="s">
        <v>1598</v>
      </c>
      <c r="I281" s="6" t="s">
        <v>1494</v>
      </c>
      <c r="J281" s="6" t="s">
        <v>2673</v>
      </c>
      <c r="K281" s="6" t="s">
        <v>1600</v>
      </c>
      <c r="L281" s="6" t="s">
        <v>1601</v>
      </c>
      <c r="M281" s="8">
        <v>45217</v>
      </c>
      <c r="N281" s="4">
        <v>3850</v>
      </c>
      <c r="O281" s="6" t="s">
        <v>2147</v>
      </c>
      <c r="P281" s="6" t="s">
        <v>1603</v>
      </c>
      <c r="Q281" s="6" t="s">
        <v>2674</v>
      </c>
      <c r="S281" s="6" t="s">
        <v>4046</v>
      </c>
      <c r="T281" s="4" t="s">
        <v>16</v>
      </c>
      <c r="U281" s="4" t="s">
        <v>16</v>
      </c>
    </row>
    <row r="282" spans="1:21" ht="15.95" customHeight="1">
      <c r="A282" s="6" t="str">
        <f>IF(LEN(C282)&gt;0,INDEX(コアインボイス!C:C,MATCH('JP PINT 1.0'!S282,コアインボイス!AH:AH,0),1),"")</f>
        <v>NC62-02</v>
      </c>
      <c r="B282" s="6">
        <v>3110</v>
      </c>
      <c r="C282" s="6" t="s">
        <v>1496</v>
      </c>
      <c r="D282" s="4" t="s">
        <v>16</v>
      </c>
      <c r="E282" s="20">
        <v>3</v>
      </c>
      <c r="F282" s="33" t="s">
        <v>2675</v>
      </c>
      <c r="G282" s="33" t="s">
        <v>2676</v>
      </c>
      <c r="H282" s="4" t="s">
        <v>1598</v>
      </c>
      <c r="I282" s="6" t="s">
        <v>1497</v>
      </c>
      <c r="J282" s="6" t="s">
        <v>2677</v>
      </c>
      <c r="K282" s="6" t="s">
        <v>1600</v>
      </c>
      <c r="L282" s="6" t="s">
        <v>1601</v>
      </c>
      <c r="M282" s="8">
        <v>45217</v>
      </c>
      <c r="N282" s="4">
        <v>3860</v>
      </c>
      <c r="O282" s="6" t="s">
        <v>2152</v>
      </c>
      <c r="P282" s="6" t="s">
        <v>1603</v>
      </c>
      <c r="Q282" s="6" t="s">
        <v>2678</v>
      </c>
      <c r="S282" s="6" t="s">
        <v>4047</v>
      </c>
      <c r="T282" s="4" t="s">
        <v>16</v>
      </c>
      <c r="U282" s="4" t="s">
        <v>16</v>
      </c>
    </row>
    <row r="283" spans="1:21" ht="15.95" customHeight="1">
      <c r="A283" s="6" t="str">
        <f>IF(LEN(C283)&gt;0,INDEX(コアインボイス!C:C,MATCH('JP PINT 1.0'!S283,コアインボイス!AH:AH,0),1),"")</f>
        <v/>
      </c>
      <c r="N283" s="4">
        <v>3870</v>
      </c>
      <c r="O283" s="6" t="s">
        <v>2989</v>
      </c>
      <c r="P283" s="6" t="s">
        <v>2990</v>
      </c>
      <c r="Q283" s="6" t="s">
        <v>2991</v>
      </c>
      <c r="S283" s="6" t="s">
        <v>5083</v>
      </c>
      <c r="T283" s="4" t="s">
        <v>16</v>
      </c>
      <c r="U283" s="4" t="s">
        <v>65</v>
      </c>
    </row>
    <row r="284" spans="1:21" ht="15.95" customHeight="1">
      <c r="A284" s="6" t="str">
        <f>IF(LEN(C284)&gt;0,INDEX(コアインボイス!C:C,MATCH('JP PINT 1.0'!S284,コアインボイス!AH:AH,0),1),"")</f>
        <v>NC67-02</v>
      </c>
      <c r="B284" s="6">
        <v>3060</v>
      </c>
      <c r="C284" s="6" t="s">
        <v>1442</v>
      </c>
      <c r="D284" s="4" t="s">
        <v>16</v>
      </c>
      <c r="E284" s="20">
        <v>2</v>
      </c>
      <c r="F284" s="29" t="s">
        <v>2650</v>
      </c>
      <c r="G284" s="29" t="s">
        <v>2651</v>
      </c>
      <c r="H284" s="4" t="s">
        <v>1663</v>
      </c>
      <c r="I284" s="6" t="s">
        <v>2652</v>
      </c>
      <c r="J284" s="6" t="s">
        <v>2653</v>
      </c>
      <c r="M284" s="6" t="s">
        <v>2654</v>
      </c>
      <c r="N284" s="4">
        <v>3880</v>
      </c>
      <c r="O284" s="6" t="s">
        <v>2655</v>
      </c>
      <c r="P284" s="6" t="s">
        <v>1595</v>
      </c>
      <c r="Q284" s="6" t="s">
        <v>2656</v>
      </c>
      <c r="S284" s="6" t="s">
        <v>4018</v>
      </c>
      <c r="T284" s="4" t="s">
        <v>21</v>
      </c>
      <c r="U284" s="4" t="s">
        <v>21</v>
      </c>
    </row>
    <row r="285" spans="1:21" ht="15.95" customHeight="1">
      <c r="A285" s="6" t="str">
        <f>IF(LEN(C285)&gt;0,INDEX(コアインボイス!C:C,MATCH('JP PINT 1.0'!S285,コアインボイス!AH:AH,0),1),"")</f>
        <v/>
      </c>
      <c r="N285" s="4">
        <v>3890</v>
      </c>
      <c r="O285" s="6" t="s">
        <v>2876</v>
      </c>
      <c r="P285" s="6" t="s">
        <v>2877</v>
      </c>
      <c r="Q285" s="6" t="s">
        <v>2992</v>
      </c>
      <c r="S285" s="6" t="s">
        <v>5084</v>
      </c>
      <c r="T285" s="4" t="s">
        <v>16</v>
      </c>
      <c r="U285" s="4" t="s">
        <v>16</v>
      </c>
    </row>
    <row r="286" spans="1:21" ht="15.95" customHeight="1">
      <c r="A286" s="6" t="str">
        <f>IF(LEN(C286)&gt;0,INDEX(コアインボイス!C:C,MATCH('JP PINT 1.0'!S286,コアインボイス!AH:AH,0),1),"")</f>
        <v>NC67-01</v>
      </c>
      <c r="B286" s="6">
        <v>3050</v>
      </c>
      <c r="C286" s="6" t="s">
        <v>1440</v>
      </c>
      <c r="D286" s="4" t="s">
        <v>16</v>
      </c>
      <c r="E286" s="20">
        <v>2</v>
      </c>
      <c r="F286" s="29" t="s">
        <v>1395</v>
      </c>
      <c r="G286" s="29" t="s">
        <v>2645</v>
      </c>
      <c r="H286" s="4" t="s">
        <v>1663</v>
      </c>
      <c r="I286" s="6" t="s">
        <v>2646</v>
      </c>
      <c r="J286" s="6" t="s">
        <v>2647</v>
      </c>
      <c r="M286" s="6" t="s">
        <v>2648</v>
      </c>
      <c r="N286" s="4">
        <v>3900</v>
      </c>
      <c r="O286" s="6" t="s">
        <v>1594</v>
      </c>
      <c r="P286" s="6" t="s">
        <v>1595</v>
      </c>
      <c r="Q286" s="6" t="s">
        <v>2649</v>
      </c>
      <c r="S286" s="6" t="s">
        <v>4017</v>
      </c>
      <c r="T286" s="4" t="s">
        <v>21</v>
      </c>
      <c r="U286" s="4" t="s">
        <v>21</v>
      </c>
    </row>
    <row r="287" spans="1:21" ht="15.95" customHeight="1">
      <c r="A287" s="6" t="str">
        <f>IF(LEN(C287)&gt;0,INDEX(コアインボイス!C:C,MATCH('JP PINT 1.0'!S287,コアインボイス!AH:AH,0),1),"")</f>
        <v/>
      </c>
      <c r="N287" s="4">
        <v>3910</v>
      </c>
      <c r="O287" s="6" t="s">
        <v>2993</v>
      </c>
      <c r="P287" s="6" t="s">
        <v>2994</v>
      </c>
      <c r="Q287" s="6" t="s">
        <v>2995</v>
      </c>
      <c r="S287" s="6" t="s">
        <v>5085</v>
      </c>
      <c r="T287" s="4" t="s">
        <v>16</v>
      </c>
      <c r="U287" s="4" t="s">
        <v>65</v>
      </c>
    </row>
    <row r="288" spans="1:21" ht="15.95" customHeight="1">
      <c r="A288" s="6" t="str">
        <f>IF(LEN(C288)&gt;0,INDEX(コアインボイス!C:C,MATCH('JP PINT 1.0'!S288,コアインボイス!AH:AH,0),1),"")</f>
        <v/>
      </c>
      <c r="N288" s="4">
        <v>3920</v>
      </c>
      <c r="O288" s="6" t="s">
        <v>2655</v>
      </c>
      <c r="P288" s="6" t="s">
        <v>1595</v>
      </c>
      <c r="Q288" s="6" t="s">
        <v>2996</v>
      </c>
      <c r="S288" s="6" t="s">
        <v>5086</v>
      </c>
      <c r="T288" s="4" t="s">
        <v>21</v>
      </c>
      <c r="U288" s="4" t="s">
        <v>21</v>
      </c>
    </row>
    <row r="289" spans="1:21" ht="15.95" customHeight="1">
      <c r="A289" s="6" t="str">
        <f>IF(LEN(C289)&gt;0,INDEX(コアインボイス!C:C,MATCH('JP PINT 1.0'!S289,コアインボイス!AH:AH,0),1),"")</f>
        <v/>
      </c>
      <c r="N289" s="4">
        <v>3930</v>
      </c>
      <c r="O289" s="6" t="s">
        <v>2597</v>
      </c>
      <c r="P289" s="6" t="s">
        <v>2539</v>
      </c>
      <c r="Q289" s="6" t="s">
        <v>2997</v>
      </c>
      <c r="S289" s="6" t="s">
        <v>5087</v>
      </c>
      <c r="T289" s="4" t="s">
        <v>16</v>
      </c>
      <c r="U289" s="4" t="s">
        <v>16</v>
      </c>
    </row>
    <row r="290" spans="1:21" ht="15.95" customHeight="1">
      <c r="A290" s="6" t="str">
        <f>IF(LEN(C290)&gt;0,INDEX(コアインボイス!C:C,MATCH('JP PINT 1.0'!S290,コアインボイス!AH:AH,0),1),"")</f>
        <v>NC49-01</v>
      </c>
      <c r="B290" s="6">
        <v>3070</v>
      </c>
      <c r="C290" s="6" t="s">
        <v>3847</v>
      </c>
      <c r="D290" s="4" t="s">
        <v>16</v>
      </c>
      <c r="E290" s="20">
        <v>2</v>
      </c>
      <c r="F290" s="29" t="s">
        <v>1427</v>
      </c>
      <c r="G290" s="29" t="s">
        <v>1688</v>
      </c>
      <c r="H290" s="4" t="s">
        <v>1663</v>
      </c>
      <c r="I290" s="6" t="s">
        <v>2657</v>
      </c>
      <c r="J290" s="6" t="s">
        <v>2658</v>
      </c>
      <c r="K290" s="9" t="s">
        <v>2659</v>
      </c>
      <c r="L290" s="9" t="s">
        <v>2660</v>
      </c>
      <c r="N290" s="4">
        <v>3940</v>
      </c>
      <c r="O290" s="6" t="s">
        <v>1594</v>
      </c>
      <c r="P290" s="6" t="s">
        <v>1595</v>
      </c>
      <c r="Q290" s="6" t="s">
        <v>2661</v>
      </c>
      <c r="S290" s="6" t="s">
        <v>4995</v>
      </c>
      <c r="T290" s="4" t="s">
        <v>21</v>
      </c>
      <c r="U290" s="4" t="s">
        <v>21</v>
      </c>
    </row>
    <row r="291" spans="1:21" ht="15.95" customHeight="1">
      <c r="A291" s="6" t="str">
        <f>IF(LEN(C291)&gt;0,INDEX(コアインボイス!C:C,MATCH('JP PINT 1.0'!S291,コアインボイス!AH:AH,0),1),"")</f>
        <v>NC61-NC68</v>
      </c>
      <c r="B291" s="6">
        <v>2970</v>
      </c>
      <c r="C291" s="6" t="s">
        <v>1433</v>
      </c>
      <c r="D291" s="4" t="s">
        <v>16</v>
      </c>
      <c r="E291" s="20">
        <v>2</v>
      </c>
      <c r="F291" s="29" t="s">
        <v>2593</v>
      </c>
      <c r="G291" s="29" t="s">
        <v>2594</v>
      </c>
      <c r="I291" s="6" t="s">
        <v>2595</v>
      </c>
      <c r="J291" s="6" t="s">
        <v>2596</v>
      </c>
      <c r="N291" s="4">
        <v>3950</v>
      </c>
      <c r="O291" s="6" t="s">
        <v>2597</v>
      </c>
      <c r="P291" s="6" t="s">
        <v>2539</v>
      </c>
      <c r="Q291" s="6" t="s">
        <v>2598</v>
      </c>
      <c r="R291" s="6" t="s">
        <v>2541</v>
      </c>
      <c r="S291" s="6" t="s">
        <v>4015</v>
      </c>
      <c r="T291" s="4" t="s">
        <v>16</v>
      </c>
      <c r="U291" s="4" t="s">
        <v>65</v>
      </c>
    </row>
    <row r="292" spans="1:21" ht="15.95" customHeight="1">
      <c r="A292" s="6" t="str">
        <f>IF(LEN(C292)&gt;0,INDEX(コアインボイス!C:C,MATCH('JP PINT 1.0'!S292,コアインボイス!AH:AH,0),1),"")</f>
        <v>NC68-01</v>
      </c>
      <c r="B292" s="6">
        <v>2980</v>
      </c>
      <c r="C292" s="6" t="s">
        <v>1434</v>
      </c>
      <c r="D292" s="4" t="s">
        <v>21</v>
      </c>
      <c r="E292" s="20">
        <v>3</v>
      </c>
      <c r="F292" s="33" t="s">
        <v>2600</v>
      </c>
      <c r="G292" s="33" t="s">
        <v>2601</v>
      </c>
      <c r="H292" s="4" t="s">
        <v>1590</v>
      </c>
      <c r="I292" s="6" t="s">
        <v>1435</v>
      </c>
      <c r="J292" s="6" t="s">
        <v>2602</v>
      </c>
      <c r="N292" s="4">
        <v>3960</v>
      </c>
      <c r="O292" s="6" t="s">
        <v>1594</v>
      </c>
      <c r="P292" s="6" t="s">
        <v>1595</v>
      </c>
      <c r="Q292" s="6" t="s">
        <v>2603</v>
      </c>
      <c r="S292" s="6" t="s">
        <v>4016</v>
      </c>
      <c r="T292" s="4" t="s">
        <v>21</v>
      </c>
      <c r="U292" s="4" t="s">
        <v>21</v>
      </c>
    </row>
    <row r="293" spans="1:21" ht="15.95" customHeight="1">
      <c r="A293" s="6" t="str">
        <f>IF(LEN(C293)&gt;0,INDEX(コアインボイス!C:C,MATCH('JP PINT 1.0'!S293,コアインボイス!AH:AH,0),1),"")</f>
        <v>NC68-05</v>
      </c>
      <c r="B293" s="6">
        <v>2990</v>
      </c>
      <c r="C293" s="6" t="s">
        <v>1444</v>
      </c>
      <c r="D293" s="4" t="s">
        <v>16</v>
      </c>
      <c r="E293" s="20">
        <v>3</v>
      </c>
      <c r="F293" s="33" t="s">
        <v>2604</v>
      </c>
      <c r="G293" s="33" t="s">
        <v>2605</v>
      </c>
      <c r="H293" s="4" t="s">
        <v>1614</v>
      </c>
      <c r="I293" s="6" t="s">
        <v>1445</v>
      </c>
      <c r="J293" s="6" t="s">
        <v>2606</v>
      </c>
      <c r="N293" s="4">
        <v>3970</v>
      </c>
      <c r="O293" s="6" t="s">
        <v>2607</v>
      </c>
      <c r="P293" s="6" t="s">
        <v>1618</v>
      </c>
      <c r="Q293" s="6" t="s">
        <v>2608</v>
      </c>
      <c r="S293" s="6" t="s">
        <v>4019</v>
      </c>
      <c r="T293" s="4" t="s">
        <v>16</v>
      </c>
      <c r="U293" s="4" t="s">
        <v>16</v>
      </c>
    </row>
    <row r="294" spans="1:21" ht="15.95" customHeight="1">
      <c r="A294" s="6" t="str">
        <f>IF(LEN(C294)&gt;0,INDEX(コアインボイス!C:C,MATCH('JP PINT 1.0'!S294,コアインボイス!AH:AH,0),1),"")</f>
        <v/>
      </c>
      <c r="N294" s="4">
        <v>3980</v>
      </c>
      <c r="O294" s="6" t="s">
        <v>2597</v>
      </c>
      <c r="P294" s="6" t="s">
        <v>2539</v>
      </c>
      <c r="Q294" s="6" t="s">
        <v>2598</v>
      </c>
      <c r="R294" s="6" t="s">
        <v>2889</v>
      </c>
      <c r="S294" s="6" t="s">
        <v>5088</v>
      </c>
      <c r="T294" s="4" t="s">
        <v>16</v>
      </c>
      <c r="U294" s="4" t="s">
        <v>65</v>
      </c>
    </row>
    <row r="295" spans="1:21" ht="15.95" customHeight="1">
      <c r="A295" s="6" t="str">
        <f>IF(LEN(C295)&gt;0,INDEX(コアインボイス!C:C,MATCH('JP PINT 1.0'!S295,コアインボイス!AH:AH,0),1),"")</f>
        <v>NC69-01</v>
      </c>
      <c r="B295" s="6">
        <v>3000</v>
      </c>
      <c r="C295" s="6" t="s">
        <v>3671</v>
      </c>
      <c r="D295" s="4" t="s">
        <v>16</v>
      </c>
      <c r="E295" s="20">
        <v>2</v>
      </c>
      <c r="F295" s="29" t="s">
        <v>2610</v>
      </c>
      <c r="G295" s="29" t="s">
        <v>2611</v>
      </c>
      <c r="H295" s="4" t="s">
        <v>1590</v>
      </c>
      <c r="I295" s="6" t="s">
        <v>2595</v>
      </c>
      <c r="J295" s="6" t="s">
        <v>2612</v>
      </c>
      <c r="N295" s="4">
        <v>3990</v>
      </c>
      <c r="O295" s="6" t="s">
        <v>1594</v>
      </c>
      <c r="P295" s="6" t="s">
        <v>1595</v>
      </c>
      <c r="Q295" s="6" t="s">
        <v>2603</v>
      </c>
      <c r="S295" s="6" t="s">
        <v>4020</v>
      </c>
      <c r="T295" s="4" t="s">
        <v>21</v>
      </c>
      <c r="U295" s="4" t="s">
        <v>21</v>
      </c>
    </row>
    <row r="296" spans="1:21" ht="15.95" customHeight="1">
      <c r="A296" s="6" t="str">
        <f>IF(LEN(C296)&gt;0,INDEX(コアインボイス!C:C,MATCH('JP PINT 1.0'!S296,コアインボイス!AH:AH,0),1),"")</f>
        <v>NC69-02</v>
      </c>
      <c r="B296" s="6">
        <v>3010</v>
      </c>
      <c r="C296" s="6" t="s">
        <v>3845</v>
      </c>
      <c r="D296" s="4" t="s">
        <v>16</v>
      </c>
      <c r="E296" s="20">
        <v>3</v>
      </c>
      <c r="F296" s="33" t="s">
        <v>2614</v>
      </c>
      <c r="G296" s="33" t="s">
        <v>1804</v>
      </c>
      <c r="H296" s="4" t="s">
        <v>1614</v>
      </c>
      <c r="I296" s="6" t="s">
        <v>1435</v>
      </c>
      <c r="J296" s="6" t="s">
        <v>2615</v>
      </c>
      <c r="N296" s="4">
        <v>4000</v>
      </c>
      <c r="O296" s="6" t="s">
        <v>1705</v>
      </c>
      <c r="P296" s="6" t="s">
        <v>1706</v>
      </c>
      <c r="Q296" s="6" t="s">
        <v>2616</v>
      </c>
      <c r="S296" s="6" t="s">
        <v>4021</v>
      </c>
      <c r="T296" s="4" t="s">
        <v>16</v>
      </c>
      <c r="U296" s="4" t="s">
        <v>16</v>
      </c>
    </row>
    <row r="297" spans="1:21" ht="15.95" customHeight="1">
      <c r="A297" s="6" t="str">
        <f>IF(LEN(C297)&gt;0,INDEX(コアインボイス!C:C,MATCH('JP PINT 1.0'!S297,コアインボイス!AH:AH,0),1),"")</f>
        <v>NC61-NC72</v>
      </c>
      <c r="B297" s="6">
        <v>3120</v>
      </c>
      <c r="C297" s="6" t="s">
        <v>1481</v>
      </c>
      <c r="D297" s="4" t="s">
        <v>65</v>
      </c>
      <c r="E297" s="20">
        <v>2</v>
      </c>
      <c r="F297" s="29" t="s">
        <v>2679</v>
      </c>
      <c r="G297" s="29" t="s">
        <v>2680</v>
      </c>
      <c r="I297" s="6" t="s">
        <v>1482</v>
      </c>
      <c r="J297" s="6" t="s">
        <v>2681</v>
      </c>
      <c r="N297" s="4">
        <v>4010</v>
      </c>
      <c r="O297" s="6" t="s">
        <v>2345</v>
      </c>
      <c r="P297" s="6" t="s">
        <v>2346</v>
      </c>
      <c r="Q297" s="6" t="s">
        <v>2682</v>
      </c>
      <c r="R297" s="6" t="s">
        <v>2348</v>
      </c>
      <c r="S297" s="6" t="s">
        <v>4033</v>
      </c>
      <c r="T297" s="4" t="s">
        <v>65</v>
      </c>
      <c r="U297" s="4" t="s">
        <v>65</v>
      </c>
    </row>
    <row r="298" spans="1:21" ht="15.95" customHeight="1">
      <c r="A298" s="6" t="str">
        <f>IF(LEN(C298)&gt;0,INDEX(コアインボイス!C:C,MATCH('JP PINT 1.0'!S298,コアインボイス!AH:AH,0),1),"")</f>
        <v/>
      </c>
      <c r="N298" s="4">
        <v>4020</v>
      </c>
      <c r="O298" s="6" t="s">
        <v>2963</v>
      </c>
      <c r="P298" s="6" t="s">
        <v>2964</v>
      </c>
      <c r="Q298" s="6" t="s">
        <v>2998</v>
      </c>
      <c r="S298" s="6" t="s">
        <v>5089</v>
      </c>
      <c r="T298" s="4" t="s">
        <v>21</v>
      </c>
      <c r="U298" s="4" t="s">
        <v>21</v>
      </c>
    </row>
    <row r="299" spans="1:21" ht="15.95" customHeight="1">
      <c r="A299" s="6" t="str">
        <f>IF(LEN(C299)&gt;0,INDEX(コアインボイス!C:C,MATCH('JP PINT 1.0'!S299,コアインボイス!AH:AH,0),1),"")</f>
        <v>NC72-04</v>
      </c>
      <c r="B299" s="6">
        <v>3170</v>
      </c>
      <c r="C299" s="6" t="s">
        <v>1487</v>
      </c>
      <c r="D299" s="4" t="s">
        <v>16</v>
      </c>
      <c r="E299" s="20">
        <v>3</v>
      </c>
      <c r="F299" s="33" t="s">
        <v>2701</v>
      </c>
      <c r="G299" s="33" t="s">
        <v>2702</v>
      </c>
      <c r="H299" s="4" t="s">
        <v>1614</v>
      </c>
      <c r="I299" s="6" t="s">
        <v>2703</v>
      </c>
      <c r="J299" s="6" t="s">
        <v>2704</v>
      </c>
      <c r="N299" s="4">
        <v>4030</v>
      </c>
      <c r="O299" s="6" t="s">
        <v>2379</v>
      </c>
      <c r="P299" s="6" t="s">
        <v>1618</v>
      </c>
      <c r="Q299" s="6" t="s">
        <v>2705</v>
      </c>
      <c r="S299" s="6" t="s">
        <v>4035</v>
      </c>
      <c r="T299" s="4" t="s">
        <v>16</v>
      </c>
      <c r="U299" s="4" t="s">
        <v>16</v>
      </c>
    </row>
    <row r="300" spans="1:21" ht="15.95" customHeight="1">
      <c r="A300" s="6" t="str">
        <f>IF(LEN(C300)&gt;0,INDEX(コアインボイス!C:C,MATCH('JP PINT 1.0'!S300,コアインボイス!AH:AH,0),1),"")</f>
        <v>NC72-05</v>
      </c>
      <c r="B300" s="6">
        <v>3160</v>
      </c>
      <c r="C300" s="6" t="s">
        <v>1489</v>
      </c>
      <c r="D300" s="4" t="s">
        <v>16</v>
      </c>
      <c r="E300" s="20">
        <v>3</v>
      </c>
      <c r="F300" s="33" t="s">
        <v>2696</v>
      </c>
      <c r="G300" s="33" t="s">
        <v>2697</v>
      </c>
      <c r="H300" s="4" t="s">
        <v>1653</v>
      </c>
      <c r="I300" s="6" t="s">
        <v>2698</v>
      </c>
      <c r="J300" s="6" t="s">
        <v>2699</v>
      </c>
      <c r="N300" s="4">
        <v>4040</v>
      </c>
      <c r="O300" s="6" t="s">
        <v>2373</v>
      </c>
      <c r="P300" s="6" t="s">
        <v>1660</v>
      </c>
      <c r="Q300" s="6" t="s">
        <v>2700</v>
      </c>
      <c r="S300" s="6" t="s">
        <v>4036</v>
      </c>
      <c r="T300" s="4" t="s">
        <v>16</v>
      </c>
      <c r="U300" s="4" t="s">
        <v>65</v>
      </c>
    </row>
    <row r="301" spans="1:21" ht="15.95" customHeight="1">
      <c r="A301" s="6" t="str">
        <f>IF(LEN(C301)&gt;0,INDEX(コアインボイス!C:C,MATCH('JP PINT 1.0'!S301,コアインボイス!AH:AH,0),1),"")</f>
        <v>NC72-02</v>
      </c>
      <c r="B301" s="6">
        <v>3150</v>
      </c>
      <c r="C301" s="6" t="s">
        <v>3177</v>
      </c>
      <c r="D301" s="4" t="s">
        <v>16</v>
      </c>
      <c r="E301" s="20">
        <v>3</v>
      </c>
      <c r="F301" s="33" t="s">
        <v>2691</v>
      </c>
      <c r="G301" s="33" t="s">
        <v>2692</v>
      </c>
      <c r="H301" s="4" t="s">
        <v>2362</v>
      </c>
      <c r="I301" s="6" t="s">
        <v>2693</v>
      </c>
      <c r="J301" s="6" t="s">
        <v>2694</v>
      </c>
      <c r="N301" s="4">
        <v>4050</v>
      </c>
      <c r="O301" s="6" t="s">
        <v>2365</v>
      </c>
      <c r="P301" s="6" t="s">
        <v>2366</v>
      </c>
      <c r="Q301" s="6" t="s">
        <v>2695</v>
      </c>
      <c r="S301" s="6" t="s">
        <v>4038</v>
      </c>
      <c r="T301" s="4" t="s">
        <v>16</v>
      </c>
      <c r="U301" s="4" t="s">
        <v>16</v>
      </c>
    </row>
    <row r="302" spans="1:21" ht="15.95" customHeight="1">
      <c r="A302" s="6" t="str">
        <f>IF(LEN(C302)&gt;0,INDEX(コアインボイス!C:C,MATCH('JP PINT 1.0'!S302,コアインボイス!AH:AH,0),1),"")</f>
        <v>NC72-03</v>
      </c>
      <c r="B302" s="6">
        <v>3130</v>
      </c>
      <c r="C302" s="6" t="s">
        <v>3175</v>
      </c>
      <c r="D302" s="4" t="s">
        <v>21</v>
      </c>
      <c r="E302" s="20">
        <v>3</v>
      </c>
      <c r="F302" s="33" t="s">
        <v>2683</v>
      </c>
      <c r="G302" s="33" t="s">
        <v>2684</v>
      </c>
      <c r="H302" s="4" t="s">
        <v>1733</v>
      </c>
      <c r="I302" s="6" t="s">
        <v>2351</v>
      </c>
      <c r="J302" s="6" t="s">
        <v>2352</v>
      </c>
      <c r="N302" s="4">
        <v>4060</v>
      </c>
      <c r="O302" s="6" t="s">
        <v>1736</v>
      </c>
      <c r="P302" s="6" t="s">
        <v>1737</v>
      </c>
      <c r="Q302" s="6" t="s">
        <v>2685</v>
      </c>
      <c r="S302" s="6" t="s">
        <v>4034</v>
      </c>
      <c r="T302" s="4" t="s">
        <v>21</v>
      </c>
      <c r="U302" s="4" t="s">
        <v>21</v>
      </c>
    </row>
    <row r="303" spans="1:21" ht="15.95" customHeight="1">
      <c r="A303" s="6" t="str">
        <f>IF(LEN(C303)&gt;0,INDEX(コアインボイス!C:C,MATCH('JP PINT 1.0'!S303,コアインボイス!AH:AH,0),1),"")</f>
        <v/>
      </c>
      <c r="N303" s="4">
        <v>4070</v>
      </c>
      <c r="O303" s="6" t="s">
        <v>2966</v>
      </c>
      <c r="P303" s="6" t="s">
        <v>1706</v>
      </c>
      <c r="Q303" s="6" t="s">
        <v>2999</v>
      </c>
      <c r="S303" s="6" t="s">
        <v>5090</v>
      </c>
      <c r="T303" s="4" t="s">
        <v>21</v>
      </c>
      <c r="U303" s="4" t="s">
        <v>21</v>
      </c>
    </row>
    <row r="304" spans="1:21" ht="15.95" customHeight="1">
      <c r="A304" s="6" t="str">
        <f>IF(LEN(C304)&gt;0,INDEX(コアインボイス!C:C,MATCH('JP PINT 1.0'!S304,コアインボイス!AH:AH,0),1),"")</f>
        <v>NC72-06</v>
      </c>
      <c r="B304" s="6">
        <v>3140</v>
      </c>
      <c r="C304" s="6" t="s">
        <v>1485</v>
      </c>
      <c r="D304" s="4" t="s">
        <v>16</v>
      </c>
      <c r="E304" s="20">
        <v>3</v>
      </c>
      <c r="F304" s="33" t="s">
        <v>2686</v>
      </c>
      <c r="G304" s="33" t="s">
        <v>2687</v>
      </c>
      <c r="H304" s="4" t="s">
        <v>1733</v>
      </c>
      <c r="I304" s="6" t="s">
        <v>2688</v>
      </c>
      <c r="J304" s="6" t="s">
        <v>2689</v>
      </c>
      <c r="N304" s="4">
        <v>4080</v>
      </c>
      <c r="O304" s="6" t="s">
        <v>2358</v>
      </c>
      <c r="P304" s="6" t="s">
        <v>1737</v>
      </c>
      <c r="Q304" s="6" t="s">
        <v>2690</v>
      </c>
      <c r="S304" s="6" t="s">
        <v>4037</v>
      </c>
      <c r="T304" s="4" t="s">
        <v>16</v>
      </c>
      <c r="U304" s="4" t="s">
        <v>16</v>
      </c>
    </row>
    <row r="305" spans="1:21" ht="15.95" customHeight="1">
      <c r="A305" s="6" t="str">
        <f>IF(LEN(C305)&gt;0,INDEX(コアインボイス!C:C,MATCH('JP PINT 1.0'!S305,コアインボイス!AH:AH,0),1),"")</f>
        <v/>
      </c>
      <c r="N305" s="4">
        <v>4090</v>
      </c>
      <c r="O305" s="6" t="s">
        <v>2966</v>
      </c>
      <c r="P305" s="6" t="s">
        <v>1706</v>
      </c>
      <c r="Q305" s="6" t="s">
        <v>3000</v>
      </c>
      <c r="S305" s="6" t="s">
        <v>5091</v>
      </c>
      <c r="T305" s="4" t="s">
        <v>21</v>
      </c>
      <c r="U305" s="4" t="s">
        <v>21</v>
      </c>
    </row>
    <row r="306" spans="1:21" ht="15.95" customHeight="1">
      <c r="A306" s="6" t="str">
        <f>IF(LEN(C306)&gt;0,INDEX(コアインボイス!C:C,MATCH('JP PINT 1.0'!S306,コアインボイス!AH:AH,0),1),"")</f>
        <v>NC61-NC73</v>
      </c>
      <c r="B306" s="6">
        <v>3180</v>
      </c>
      <c r="C306" s="6" t="s">
        <v>3181</v>
      </c>
      <c r="D306" s="4" t="s">
        <v>65</v>
      </c>
      <c r="E306" s="20">
        <v>2</v>
      </c>
      <c r="F306" s="29" t="s">
        <v>2706</v>
      </c>
      <c r="G306" s="29" t="s">
        <v>2707</v>
      </c>
      <c r="I306" s="6" t="s">
        <v>2708</v>
      </c>
      <c r="J306" s="6" t="s">
        <v>2709</v>
      </c>
      <c r="N306" s="4">
        <v>4100</v>
      </c>
      <c r="O306" s="6" t="s">
        <v>2345</v>
      </c>
      <c r="P306" s="6" t="s">
        <v>2346</v>
      </c>
      <c r="Q306" s="6" t="s">
        <v>2682</v>
      </c>
      <c r="R306" s="6" t="s">
        <v>2400</v>
      </c>
      <c r="S306" s="6" t="s">
        <v>4039</v>
      </c>
      <c r="T306" s="4" t="s">
        <v>65</v>
      </c>
      <c r="U306" s="4" t="s">
        <v>65</v>
      </c>
    </row>
    <row r="307" spans="1:21" ht="15.95" customHeight="1">
      <c r="A307" s="6" t="str">
        <f>IF(LEN(C307)&gt;0,INDEX(コアインボイス!C:C,MATCH('JP PINT 1.0'!S307,コアインボイス!AH:AH,0),1),"")</f>
        <v/>
      </c>
      <c r="N307" s="4">
        <v>4110</v>
      </c>
      <c r="O307" s="6" t="s">
        <v>2963</v>
      </c>
      <c r="P307" s="6" t="s">
        <v>2964</v>
      </c>
      <c r="Q307" s="6" t="s">
        <v>2998</v>
      </c>
      <c r="S307" s="6" t="s">
        <v>5092</v>
      </c>
      <c r="T307" s="4" t="s">
        <v>21</v>
      </c>
      <c r="U307" s="4" t="s">
        <v>21</v>
      </c>
    </row>
    <row r="308" spans="1:21" ht="15.95" customHeight="1">
      <c r="A308" s="6" t="str">
        <f>IF(LEN(C308)&gt;0,INDEX(コアインボイス!C:C,MATCH('JP PINT 1.0'!S308,コアインボイス!AH:AH,0),1),"")</f>
        <v>NC73-04</v>
      </c>
      <c r="B308" s="6">
        <v>3230</v>
      </c>
      <c r="C308" s="6" t="s">
        <v>3187</v>
      </c>
      <c r="D308" s="4" t="s">
        <v>16</v>
      </c>
      <c r="E308" s="20">
        <v>3</v>
      </c>
      <c r="F308" s="33" t="s">
        <v>2724</v>
      </c>
      <c r="G308" s="33" t="s">
        <v>2725</v>
      </c>
      <c r="H308" s="4" t="s">
        <v>1614</v>
      </c>
      <c r="I308" s="6" t="s">
        <v>2726</v>
      </c>
      <c r="J308" s="6" t="s">
        <v>2727</v>
      </c>
      <c r="N308" s="4">
        <v>4120</v>
      </c>
      <c r="O308" s="6" t="s">
        <v>2379</v>
      </c>
      <c r="P308" s="6" t="s">
        <v>1618</v>
      </c>
      <c r="Q308" s="6" t="s">
        <v>2705</v>
      </c>
      <c r="S308" s="6" t="s">
        <v>4041</v>
      </c>
      <c r="T308" s="4" t="s">
        <v>16</v>
      </c>
      <c r="U308" s="4" t="s">
        <v>16</v>
      </c>
    </row>
    <row r="309" spans="1:21" ht="15.95" customHeight="1">
      <c r="A309" s="6" t="str">
        <f>IF(LEN(C309)&gt;0,INDEX(コアインボイス!C:C,MATCH('JP PINT 1.0'!S309,コアインボイス!AH:AH,0),1),"")</f>
        <v>NC73-05</v>
      </c>
      <c r="B309" s="6">
        <v>3220</v>
      </c>
      <c r="C309" s="6" t="s">
        <v>3189</v>
      </c>
      <c r="D309" s="4" t="s">
        <v>16</v>
      </c>
      <c r="E309" s="20">
        <v>3</v>
      </c>
      <c r="F309" s="33" t="s">
        <v>2720</v>
      </c>
      <c r="G309" s="33" t="s">
        <v>2721</v>
      </c>
      <c r="H309" s="4" t="s">
        <v>1653</v>
      </c>
      <c r="I309" s="6" t="s">
        <v>2722</v>
      </c>
      <c r="J309" s="6" t="s">
        <v>2723</v>
      </c>
      <c r="N309" s="4">
        <v>4130</v>
      </c>
      <c r="O309" s="6" t="s">
        <v>2373</v>
      </c>
      <c r="P309" s="6" t="s">
        <v>1660</v>
      </c>
      <c r="Q309" s="6" t="s">
        <v>2700</v>
      </c>
      <c r="S309" s="6" t="s">
        <v>4042</v>
      </c>
      <c r="T309" s="4" t="s">
        <v>16</v>
      </c>
      <c r="U309" s="4" t="s">
        <v>65</v>
      </c>
    </row>
    <row r="310" spans="1:21" ht="15.95" customHeight="1">
      <c r="A310" s="6" t="str">
        <f>IF(LEN(C310)&gt;0,INDEX(コアインボイス!C:C,MATCH('JP PINT 1.0'!S310,コアインボイス!AH:AH,0),1),"")</f>
        <v>NC73-02</v>
      </c>
      <c r="B310" s="6">
        <v>3210</v>
      </c>
      <c r="C310" s="6" t="s">
        <v>3185</v>
      </c>
      <c r="D310" s="4" t="s">
        <v>16</v>
      </c>
      <c r="E310" s="20">
        <v>3</v>
      </c>
      <c r="F310" s="33" t="s">
        <v>2716</v>
      </c>
      <c r="G310" s="33" t="s">
        <v>2717</v>
      </c>
      <c r="H310" s="4" t="s">
        <v>2362</v>
      </c>
      <c r="I310" s="6" t="s">
        <v>2718</v>
      </c>
      <c r="J310" s="6" t="s">
        <v>2719</v>
      </c>
      <c r="N310" s="4">
        <v>4140</v>
      </c>
      <c r="O310" s="6" t="s">
        <v>2365</v>
      </c>
      <c r="P310" s="6" t="s">
        <v>2366</v>
      </c>
      <c r="Q310" s="6" t="s">
        <v>2695</v>
      </c>
      <c r="S310" s="6" t="s">
        <v>4044</v>
      </c>
      <c r="T310" s="4" t="s">
        <v>16</v>
      </c>
      <c r="U310" s="4" t="s">
        <v>16</v>
      </c>
    </row>
    <row r="311" spans="1:21" ht="15.95" customHeight="1">
      <c r="A311" s="6" t="str">
        <f>IF(LEN(C311)&gt;0,INDEX(コアインボイス!C:C,MATCH('JP PINT 1.0'!S311,コアインボイス!AH:AH,0),1),"")</f>
        <v>NC73-03</v>
      </c>
      <c r="B311" s="6">
        <v>3190</v>
      </c>
      <c r="C311" s="6" t="s">
        <v>3182</v>
      </c>
      <c r="D311" s="4" t="s">
        <v>21</v>
      </c>
      <c r="E311" s="20">
        <v>3</v>
      </c>
      <c r="F311" s="33" t="s">
        <v>2710</v>
      </c>
      <c r="G311" s="33" t="s">
        <v>2711</v>
      </c>
      <c r="H311" s="4" t="s">
        <v>1733</v>
      </c>
      <c r="I311" s="6" t="s">
        <v>2403</v>
      </c>
      <c r="J311" s="6" t="s">
        <v>2404</v>
      </c>
      <c r="N311" s="4">
        <v>4150</v>
      </c>
      <c r="O311" s="6" t="s">
        <v>1736</v>
      </c>
      <c r="P311" s="6" t="s">
        <v>1737</v>
      </c>
      <c r="Q311" s="6" t="s">
        <v>2685</v>
      </c>
      <c r="S311" s="6" t="s">
        <v>4040</v>
      </c>
      <c r="T311" s="4" t="s">
        <v>21</v>
      </c>
      <c r="U311" s="4" t="s">
        <v>21</v>
      </c>
    </row>
    <row r="312" spans="1:21" ht="15.95" customHeight="1">
      <c r="A312" s="6" t="str">
        <f>IF(LEN(C312)&gt;0,INDEX(コアインボイス!C:C,MATCH('JP PINT 1.0'!S312,コアインボイス!AH:AH,0),1),"")</f>
        <v/>
      </c>
      <c r="N312" s="4">
        <v>4160</v>
      </c>
      <c r="O312" s="6" t="s">
        <v>2966</v>
      </c>
      <c r="P312" s="6" t="s">
        <v>1706</v>
      </c>
      <c r="Q312" s="6" t="s">
        <v>2999</v>
      </c>
      <c r="S312" s="6" t="s">
        <v>5093</v>
      </c>
      <c r="T312" s="4" t="s">
        <v>21</v>
      </c>
      <c r="U312" s="4" t="s">
        <v>21</v>
      </c>
    </row>
    <row r="313" spans="1:21" ht="15.95" customHeight="1">
      <c r="A313" s="6" t="str">
        <f>IF(LEN(C313)&gt;0,INDEX(コアインボイス!C:C,MATCH('JP PINT 1.0'!S313,コアインボイス!AH:AH,0),1),"")</f>
        <v>NC73-06</v>
      </c>
      <c r="B313" s="6">
        <v>3200</v>
      </c>
      <c r="C313" s="6" t="s">
        <v>3184</v>
      </c>
      <c r="D313" s="4" t="s">
        <v>16</v>
      </c>
      <c r="E313" s="20">
        <v>3</v>
      </c>
      <c r="F313" s="33" t="s">
        <v>2712</v>
      </c>
      <c r="G313" s="33" t="s">
        <v>2713</v>
      </c>
      <c r="H313" s="4" t="s">
        <v>1733</v>
      </c>
      <c r="I313" s="6" t="s">
        <v>2714</v>
      </c>
      <c r="J313" s="6" t="s">
        <v>2715</v>
      </c>
      <c r="N313" s="4">
        <v>4170</v>
      </c>
      <c r="O313" s="6" t="s">
        <v>2358</v>
      </c>
      <c r="P313" s="6" t="s">
        <v>1737</v>
      </c>
      <c r="Q313" s="6" t="s">
        <v>2690</v>
      </c>
      <c r="S313" s="6" t="s">
        <v>4043</v>
      </c>
      <c r="T313" s="4" t="s">
        <v>16</v>
      </c>
      <c r="U313" s="4" t="s">
        <v>16</v>
      </c>
    </row>
    <row r="314" spans="1:21" ht="15.95" customHeight="1">
      <c r="A314" s="6" t="str">
        <f>IF(LEN(C314)&gt;0,INDEX(コアインボイス!C:C,MATCH('JP PINT 1.0'!S314,コアインボイス!AH:AH,0),1),"")</f>
        <v/>
      </c>
      <c r="N314" s="4">
        <v>4180</v>
      </c>
      <c r="O314" s="6" t="s">
        <v>2966</v>
      </c>
      <c r="P314" s="6" t="s">
        <v>1706</v>
      </c>
      <c r="Q314" s="6" t="s">
        <v>3000</v>
      </c>
      <c r="S314" s="6" t="s">
        <v>5094</v>
      </c>
      <c r="T314" s="4" t="s">
        <v>21</v>
      </c>
      <c r="U314" s="4" t="s">
        <v>21</v>
      </c>
    </row>
    <row r="315" spans="1:21" ht="15.95" customHeight="1">
      <c r="A315" s="6" t="str">
        <f>IF(LEN(C315)&gt;0,INDEX(コアインボイス!C:C,MATCH('JP PINT 1.0'!S315,コアインボイス!AH:AH,0),1),"")</f>
        <v>NC61-NC75</v>
      </c>
      <c r="B315" s="6">
        <v>3370</v>
      </c>
      <c r="C315" s="6" t="s">
        <v>1498</v>
      </c>
      <c r="D315" s="4" t="s">
        <v>21</v>
      </c>
      <c r="E315" s="20">
        <v>2</v>
      </c>
      <c r="F315" s="29" t="s">
        <v>2797</v>
      </c>
      <c r="G315" s="29" t="s">
        <v>2798</v>
      </c>
      <c r="I315" s="6" t="s">
        <v>1499</v>
      </c>
      <c r="J315" s="6" t="s">
        <v>2799</v>
      </c>
      <c r="N315" s="4">
        <v>4190</v>
      </c>
      <c r="O315" s="6" t="s">
        <v>2800</v>
      </c>
      <c r="P315" s="6" t="s">
        <v>2801</v>
      </c>
      <c r="Q315" s="6" t="s">
        <v>2802</v>
      </c>
      <c r="S315" s="6" t="s">
        <v>4048</v>
      </c>
      <c r="T315" s="4" t="s">
        <v>21</v>
      </c>
      <c r="U315" s="4" t="s">
        <v>21</v>
      </c>
    </row>
    <row r="316" spans="1:21" ht="15.95" customHeight="1">
      <c r="A316" s="6" t="str">
        <f>IF(LEN(C316)&gt;0,INDEX(コアインボイス!C:C,MATCH('JP PINT 1.0'!S316,コアインボイス!AH:AH,0),1),"")</f>
        <v>NC75-08</v>
      </c>
      <c r="B316" s="6">
        <v>3390</v>
      </c>
      <c r="C316" s="6" t="s">
        <v>1505</v>
      </c>
      <c r="D316" s="4" t="s">
        <v>16</v>
      </c>
      <c r="E316" s="20">
        <v>3</v>
      </c>
      <c r="F316" s="33" t="s">
        <v>2807</v>
      </c>
      <c r="G316" s="33" t="s">
        <v>833</v>
      </c>
      <c r="H316" s="4" t="s">
        <v>1653</v>
      </c>
      <c r="I316" s="6" t="s">
        <v>1506</v>
      </c>
      <c r="J316" s="6" t="s">
        <v>2808</v>
      </c>
      <c r="N316" s="4">
        <v>4200</v>
      </c>
      <c r="O316" s="6" t="s">
        <v>2809</v>
      </c>
      <c r="P316" s="6" t="s">
        <v>1660</v>
      </c>
      <c r="Q316" s="6" t="s">
        <v>2810</v>
      </c>
      <c r="S316" s="6" t="s">
        <v>4055</v>
      </c>
      <c r="T316" s="4" t="s">
        <v>16</v>
      </c>
      <c r="U316" s="4" t="s">
        <v>65</v>
      </c>
    </row>
    <row r="317" spans="1:21" ht="15.95" customHeight="1">
      <c r="A317" s="6" t="str">
        <f>IF(LEN(C317)&gt;0,INDEX(コアインボイス!C:C,MATCH('JP PINT 1.0'!S317,コアインボイス!AH:AH,0),1),"")</f>
        <v>NC75-07</v>
      </c>
      <c r="B317" s="6">
        <v>3380</v>
      </c>
      <c r="C317" s="6" t="s">
        <v>1502</v>
      </c>
      <c r="D317" s="4" t="s">
        <v>21</v>
      </c>
      <c r="E317" s="20">
        <v>3</v>
      </c>
      <c r="F317" s="33" t="s">
        <v>2803</v>
      </c>
      <c r="G317" s="33" t="s">
        <v>831</v>
      </c>
      <c r="H317" s="4" t="s">
        <v>1653</v>
      </c>
      <c r="I317" s="6" t="s">
        <v>1503</v>
      </c>
      <c r="J317" s="6" t="s">
        <v>2804</v>
      </c>
      <c r="M317" s="6" t="s">
        <v>2805</v>
      </c>
      <c r="N317" s="4">
        <v>4210</v>
      </c>
      <c r="O317" s="6" t="s">
        <v>1797</v>
      </c>
      <c r="P317" s="6" t="s">
        <v>1791</v>
      </c>
      <c r="Q317" s="6" t="s">
        <v>2806</v>
      </c>
      <c r="S317" s="6" t="s">
        <v>4054</v>
      </c>
      <c r="T317" s="4" t="s">
        <v>21</v>
      </c>
      <c r="U317" s="4" t="s">
        <v>16</v>
      </c>
    </row>
    <row r="318" spans="1:21" ht="15.95" customHeight="1">
      <c r="A318" s="6" t="str">
        <f>IF(LEN(C318)&gt;0,INDEX(コアインボイス!C:C,MATCH('JP PINT 1.0'!S318,コアインボイス!AH:AH,0),1),"")</f>
        <v/>
      </c>
      <c r="N318" s="4">
        <v>4220</v>
      </c>
      <c r="O318" s="6" t="s">
        <v>3001</v>
      </c>
      <c r="P318" s="6" t="s">
        <v>3002</v>
      </c>
      <c r="Q318" s="6" t="s">
        <v>3003</v>
      </c>
      <c r="S318" s="6" t="s">
        <v>5095</v>
      </c>
      <c r="T318" s="4" t="s">
        <v>16</v>
      </c>
      <c r="U318" s="4" t="s">
        <v>16</v>
      </c>
    </row>
    <row r="319" spans="1:21" ht="15.95" customHeight="1">
      <c r="A319" s="6" t="str">
        <f>IF(LEN(C319)&gt;0,INDEX(コアインボイス!C:C,MATCH('JP PINT 1.0'!S319,コアインボイス!AH:AH,0),1),"")</f>
        <v>NC75-04</v>
      </c>
      <c r="B319" s="6">
        <v>3410</v>
      </c>
      <c r="C319" s="6" t="s">
        <v>3195</v>
      </c>
      <c r="D319" s="4" t="s">
        <v>16</v>
      </c>
      <c r="E319" s="20">
        <v>3</v>
      </c>
      <c r="F319" s="33" t="s">
        <v>2816</v>
      </c>
      <c r="G319" s="33" t="s">
        <v>2817</v>
      </c>
      <c r="H319" s="4" t="s">
        <v>1590</v>
      </c>
      <c r="I319" s="6" t="s">
        <v>2818</v>
      </c>
      <c r="J319" s="6" t="s">
        <v>2819</v>
      </c>
      <c r="N319" s="4">
        <v>4230</v>
      </c>
      <c r="O319" s="6" t="s">
        <v>1594</v>
      </c>
      <c r="P319" s="6" t="s">
        <v>1595</v>
      </c>
      <c r="Q319" s="6" t="s">
        <v>2820</v>
      </c>
      <c r="S319" s="6" t="s">
        <v>4050</v>
      </c>
      <c r="T319" s="4" t="s">
        <v>21</v>
      </c>
      <c r="U319" s="4" t="s">
        <v>21</v>
      </c>
    </row>
    <row r="320" spans="1:21" ht="15.95" customHeight="1">
      <c r="A320" s="6" t="str">
        <f>IF(LEN(C320)&gt;0,INDEX(コアインボイス!C:C,MATCH('JP PINT 1.0'!S320,コアインボイス!AH:AH,0),1),"")</f>
        <v/>
      </c>
      <c r="N320" s="4">
        <v>4240</v>
      </c>
      <c r="O320" s="6" t="s">
        <v>3004</v>
      </c>
      <c r="P320" s="6" t="s">
        <v>3002</v>
      </c>
      <c r="Q320" s="6" t="s">
        <v>3005</v>
      </c>
      <c r="S320" s="6" t="s">
        <v>5096</v>
      </c>
      <c r="T320" s="4" t="s">
        <v>16</v>
      </c>
      <c r="U320" s="4" t="s">
        <v>16</v>
      </c>
    </row>
    <row r="321" spans="1:21" ht="15.95" customHeight="1">
      <c r="A321" s="6" t="str">
        <f>IF(LEN(C321)&gt;0,INDEX(コアインボイス!C:C,MATCH('JP PINT 1.0'!S321,コアインボイス!AH:AH,0),1),"")</f>
        <v>NC75-05</v>
      </c>
      <c r="B321" s="6">
        <v>3400</v>
      </c>
      <c r="C321" s="6" t="s">
        <v>3194</v>
      </c>
      <c r="D321" s="4" t="s">
        <v>16</v>
      </c>
      <c r="E321" s="20">
        <v>3</v>
      </c>
      <c r="F321" s="33" t="s">
        <v>2811</v>
      </c>
      <c r="G321" s="33" t="s">
        <v>2812</v>
      </c>
      <c r="H321" s="4" t="s">
        <v>1590</v>
      </c>
      <c r="I321" s="6" t="s">
        <v>2813</v>
      </c>
      <c r="J321" s="6" t="s">
        <v>2814</v>
      </c>
      <c r="N321" s="4">
        <v>4250</v>
      </c>
      <c r="O321" s="6" t="s">
        <v>1594</v>
      </c>
      <c r="P321" s="6" t="s">
        <v>1595</v>
      </c>
      <c r="Q321" s="6" t="s">
        <v>2815</v>
      </c>
      <c r="S321" s="6" t="s">
        <v>4049</v>
      </c>
      <c r="T321" s="4" t="s">
        <v>21</v>
      </c>
      <c r="U321" s="4" t="s">
        <v>21</v>
      </c>
    </row>
    <row r="322" spans="1:21" ht="15.95" customHeight="1">
      <c r="A322" s="6" t="str">
        <f>IF(LEN(C322)&gt;0,INDEX(コアインボイス!C:C,MATCH('JP PINT 1.0'!S322,コアインボイス!AH:AH,0),1),"")</f>
        <v/>
      </c>
      <c r="N322" s="4">
        <v>4260</v>
      </c>
      <c r="O322" s="6" t="s">
        <v>3006</v>
      </c>
      <c r="P322" s="6" t="s">
        <v>3002</v>
      </c>
      <c r="Q322" s="6" t="s">
        <v>3007</v>
      </c>
      <c r="S322" s="6" t="s">
        <v>5097</v>
      </c>
      <c r="T322" s="4" t="s">
        <v>16</v>
      </c>
      <c r="U322" s="4" t="s">
        <v>16</v>
      </c>
    </row>
    <row r="323" spans="1:21" ht="15.95" customHeight="1">
      <c r="A323" s="6" t="str">
        <f>IF(LEN(C323)&gt;0,INDEX(コアインボイス!C:C,MATCH('JP PINT 1.0'!S323,コアインボイス!AH:AH,0),1),"")</f>
        <v>NC75-02</v>
      </c>
      <c r="B323" s="6">
        <v>3420</v>
      </c>
      <c r="C323" s="6" t="s">
        <v>3196</v>
      </c>
      <c r="D323" s="4" t="s">
        <v>16</v>
      </c>
      <c r="E323" s="20">
        <v>3</v>
      </c>
      <c r="F323" s="33" t="s">
        <v>2821</v>
      </c>
      <c r="G323" s="33" t="s">
        <v>2822</v>
      </c>
      <c r="H323" s="4" t="s">
        <v>1590</v>
      </c>
      <c r="I323" s="6" t="s">
        <v>2823</v>
      </c>
      <c r="J323" s="6" t="s">
        <v>2824</v>
      </c>
      <c r="N323" s="4">
        <v>4270</v>
      </c>
      <c r="O323" s="6" t="s">
        <v>1594</v>
      </c>
      <c r="P323" s="6" t="s">
        <v>1595</v>
      </c>
      <c r="Q323" s="6" t="s">
        <v>2825</v>
      </c>
      <c r="S323" s="6" t="s">
        <v>4051</v>
      </c>
      <c r="T323" s="4" t="s">
        <v>21</v>
      </c>
      <c r="U323" s="4" t="s">
        <v>21</v>
      </c>
    </row>
    <row r="324" spans="1:21" ht="15.95" customHeight="1">
      <c r="A324" s="6" t="str">
        <f>IF(LEN(C324)&gt;0,INDEX(コアインボイス!C:C,MATCH('JP PINT 1.0'!S324,コアインボイス!AH:AH,0),1),"")</f>
        <v>NC75-03</v>
      </c>
      <c r="B324" s="6">
        <v>3430</v>
      </c>
      <c r="C324" s="6" t="s">
        <v>3849</v>
      </c>
      <c r="D324" s="11" t="s">
        <v>21</v>
      </c>
      <c r="E324" s="20">
        <v>4</v>
      </c>
      <c r="F324" s="36" t="s">
        <v>2826</v>
      </c>
      <c r="G324" s="37" t="s">
        <v>1804</v>
      </c>
      <c r="H324" s="11" t="s">
        <v>1614</v>
      </c>
      <c r="I324" s="17" t="s">
        <v>2827</v>
      </c>
      <c r="J324" s="10" t="s">
        <v>1815</v>
      </c>
      <c r="K324" s="10"/>
      <c r="L324" s="10"/>
      <c r="N324" s="4">
        <v>4280</v>
      </c>
      <c r="O324" s="6" t="s">
        <v>1705</v>
      </c>
      <c r="P324" s="6" t="s">
        <v>1706</v>
      </c>
      <c r="Q324" s="6" t="s">
        <v>2828</v>
      </c>
      <c r="S324" s="6" t="s">
        <v>5000</v>
      </c>
      <c r="T324" s="4" t="s">
        <v>21</v>
      </c>
      <c r="U324" s="4" t="s">
        <v>16</v>
      </c>
    </row>
    <row r="325" spans="1:21" ht="15.95" customHeight="1">
      <c r="A325" s="6" t="str">
        <f>IF(LEN(C325)&gt;0,INDEX(コアインボイス!C:C,MATCH('JP PINT 1.0'!S325,コアインボイス!AH:AH,0),1),"")</f>
        <v/>
      </c>
      <c r="N325" s="4">
        <v>4290</v>
      </c>
      <c r="O325" s="6" t="s">
        <v>3008</v>
      </c>
      <c r="P325" s="6" t="s">
        <v>2913</v>
      </c>
      <c r="Q325" s="6" t="s">
        <v>3009</v>
      </c>
      <c r="S325" s="6" t="s">
        <v>5098</v>
      </c>
      <c r="T325" s="4" t="s">
        <v>16</v>
      </c>
      <c r="U325" s="4" t="s">
        <v>16</v>
      </c>
    </row>
    <row r="326" spans="1:21" ht="15.95" customHeight="1">
      <c r="A326" s="6" t="str">
        <f>IF(LEN(C326)&gt;0,INDEX(コアインボイス!C:C,MATCH('JP PINT 1.0'!S326,コアインボイス!AH:AH,0),1),"")</f>
        <v>NC75-11</v>
      </c>
      <c r="B326" s="6">
        <v>3470</v>
      </c>
      <c r="C326" s="6" t="s">
        <v>3198</v>
      </c>
      <c r="D326" s="4" t="s">
        <v>16</v>
      </c>
      <c r="E326" s="20">
        <v>3</v>
      </c>
      <c r="F326" s="33" t="s">
        <v>2849</v>
      </c>
      <c r="G326" s="33" t="s">
        <v>2850</v>
      </c>
      <c r="H326" s="4" t="s">
        <v>1614</v>
      </c>
      <c r="I326" s="6" t="s">
        <v>2851</v>
      </c>
      <c r="J326" s="6" t="s">
        <v>2852</v>
      </c>
      <c r="N326" s="4">
        <v>4300</v>
      </c>
      <c r="O326" s="6" t="s">
        <v>1906</v>
      </c>
      <c r="P326" s="6" t="s">
        <v>1618</v>
      </c>
      <c r="Q326" s="6" t="s">
        <v>2853</v>
      </c>
      <c r="S326" s="6" t="s">
        <v>4053</v>
      </c>
      <c r="T326" s="4" t="s">
        <v>21</v>
      </c>
      <c r="U326" s="4" t="s">
        <v>16</v>
      </c>
    </row>
    <row r="327" spans="1:21" ht="15.95" customHeight="1">
      <c r="A327" s="6" t="str">
        <f>IF(LEN(C327)&gt;0,INDEX(コアインボイス!C:C,MATCH('JP PINT 1.0'!S327,コアインボイス!AH:AH,0),1),"")</f>
        <v/>
      </c>
      <c r="N327" s="4">
        <v>4310</v>
      </c>
      <c r="O327" s="6" t="s">
        <v>3010</v>
      </c>
      <c r="P327" s="6" t="s">
        <v>3011</v>
      </c>
      <c r="Q327" s="6" t="s">
        <v>3012</v>
      </c>
      <c r="S327" s="6" t="s">
        <v>5099</v>
      </c>
      <c r="T327" s="4" t="s">
        <v>65</v>
      </c>
      <c r="U327" s="4" t="s">
        <v>65</v>
      </c>
    </row>
    <row r="328" spans="1:21" ht="15.95" customHeight="1">
      <c r="A328" s="6" t="str">
        <f>IF(LEN(C328)&gt;0,INDEX(コアインボイス!C:C,MATCH('JP PINT 1.0'!S328,コアインボイス!AH:AH,0),1),"")</f>
        <v>NC75-12</v>
      </c>
      <c r="B328" s="6">
        <v>3440</v>
      </c>
      <c r="C328" s="6" t="s">
        <v>3197</v>
      </c>
      <c r="D328" s="4" t="s">
        <v>65</v>
      </c>
      <c r="E328" s="20">
        <v>3</v>
      </c>
      <c r="F328" s="33" t="s">
        <v>2829</v>
      </c>
      <c r="G328" s="33" t="s">
        <v>2830</v>
      </c>
      <c r="H328" s="4" t="s">
        <v>1590</v>
      </c>
      <c r="I328" s="6" t="s">
        <v>2831</v>
      </c>
      <c r="J328" s="6" t="s">
        <v>2832</v>
      </c>
      <c r="L328" s="6" t="s">
        <v>2833</v>
      </c>
      <c r="N328" s="4">
        <v>4320</v>
      </c>
      <c r="O328" s="6" t="s">
        <v>2834</v>
      </c>
      <c r="P328" s="6" t="s">
        <v>1618</v>
      </c>
      <c r="Q328" s="6" t="s">
        <v>2835</v>
      </c>
      <c r="S328" s="6" t="s">
        <v>4052</v>
      </c>
      <c r="T328" s="4" t="s">
        <v>21</v>
      </c>
      <c r="U328" s="4" t="s">
        <v>16</v>
      </c>
    </row>
    <row r="329" spans="1:21" ht="15.95" customHeight="1">
      <c r="A329" s="6" t="str">
        <f>IF(LEN(C329)&gt;0,INDEX(コアインボイス!C:C,MATCH('JP PINT 1.0'!S329,コアインボイス!AH:AH,0),1),"")</f>
        <v>NC75-13</v>
      </c>
      <c r="B329" s="6">
        <v>3450</v>
      </c>
      <c r="C329" s="6" t="s">
        <v>3850</v>
      </c>
      <c r="D329" s="4" t="s">
        <v>21</v>
      </c>
      <c r="E329" s="20">
        <v>4</v>
      </c>
      <c r="F329" s="35" t="s">
        <v>2836</v>
      </c>
      <c r="G329" s="35" t="s">
        <v>1804</v>
      </c>
      <c r="H329" s="4" t="s">
        <v>1614</v>
      </c>
      <c r="I329" s="6" t="s">
        <v>2837</v>
      </c>
      <c r="J329" s="6" t="s">
        <v>2838</v>
      </c>
      <c r="K329" s="9" t="s">
        <v>2839</v>
      </c>
      <c r="L329" s="9" t="s">
        <v>2840</v>
      </c>
      <c r="N329" s="4">
        <v>4330</v>
      </c>
      <c r="O329" s="6" t="s">
        <v>2841</v>
      </c>
      <c r="P329" s="6" t="s">
        <v>1706</v>
      </c>
      <c r="Q329" s="6" t="s">
        <v>2842</v>
      </c>
      <c r="S329" s="6" t="s">
        <v>5001</v>
      </c>
      <c r="T329" s="4" t="s">
        <v>21</v>
      </c>
      <c r="U329" s="4" t="s">
        <v>16</v>
      </c>
    </row>
    <row r="330" spans="1:21" ht="15.95" customHeight="1">
      <c r="A330" s="6" t="str">
        <f>IF(LEN(C330)&gt;0,INDEX(コアインボイス!C:C,MATCH('JP PINT 1.0'!S330,コアインボイス!AH:AH,0),1),"")</f>
        <v>NC75-14</v>
      </c>
      <c r="B330" s="6">
        <v>3460</v>
      </c>
      <c r="C330" s="6" t="s">
        <v>3851</v>
      </c>
      <c r="D330" s="4" t="s">
        <v>16</v>
      </c>
      <c r="E330" s="20">
        <v>4</v>
      </c>
      <c r="F330" s="35" t="s">
        <v>2843</v>
      </c>
      <c r="G330" s="35" t="s">
        <v>2844</v>
      </c>
      <c r="H330" s="4" t="s">
        <v>1653</v>
      </c>
      <c r="I330" s="6" t="s">
        <v>2845</v>
      </c>
      <c r="J330" s="6" t="s">
        <v>2846</v>
      </c>
      <c r="N330" s="4">
        <v>4340</v>
      </c>
      <c r="O330" s="6" t="s">
        <v>2847</v>
      </c>
      <c r="P330" s="6" t="s">
        <v>1706</v>
      </c>
      <c r="Q330" s="6" t="s">
        <v>2848</v>
      </c>
      <c r="S330" s="6" t="s">
        <v>5002</v>
      </c>
      <c r="T330" s="4" t="s">
        <v>16</v>
      </c>
      <c r="U330" s="4" t="s">
        <v>16</v>
      </c>
    </row>
    <row r="331" spans="1:21" ht="15.95" customHeight="1">
      <c r="A331" s="6" t="str">
        <f>IF(LEN(C331)&gt;0,INDEX(コアインボイス!C:C,MATCH('JP PINT 1.0'!S331,コアインボイス!AH:AH,0),1),"")</f>
        <v>NC61-NC71</v>
      </c>
      <c r="B331" s="6">
        <v>3300</v>
      </c>
      <c r="C331" s="6" t="s">
        <v>3169</v>
      </c>
      <c r="D331" s="4" t="s">
        <v>708</v>
      </c>
      <c r="E331" s="20">
        <v>2</v>
      </c>
      <c r="F331" s="29" t="s">
        <v>2766</v>
      </c>
      <c r="G331" s="29" t="s">
        <v>2767</v>
      </c>
      <c r="I331" s="6" t="s">
        <v>2768</v>
      </c>
      <c r="J331" s="6" t="s">
        <v>2769</v>
      </c>
      <c r="L331" s="6" t="s">
        <v>2770</v>
      </c>
      <c r="N331" s="4">
        <v>4350</v>
      </c>
      <c r="O331" s="6" t="s">
        <v>2771</v>
      </c>
      <c r="P331" s="6" t="s">
        <v>2772</v>
      </c>
      <c r="Q331" s="6" t="s">
        <v>2773</v>
      </c>
      <c r="S331" s="6" t="s">
        <v>4997</v>
      </c>
      <c r="T331" s="4" t="s">
        <v>708</v>
      </c>
      <c r="U331" s="4" t="s">
        <v>65</v>
      </c>
    </row>
    <row r="332" spans="1:21" ht="15.95" customHeight="1">
      <c r="A332" s="6" t="str">
        <f>IF(LEN(C332)&gt;0,INDEX(コアインボイス!C:C,MATCH('JP PINT 1.0'!S332,コアインボイス!AH:AH,0),1),"")</f>
        <v>NC71-02</v>
      </c>
      <c r="B332" s="6">
        <v>3310</v>
      </c>
      <c r="C332" s="6" t="s">
        <v>1475</v>
      </c>
      <c r="D332" s="4" t="s">
        <v>21</v>
      </c>
      <c r="E332" s="20">
        <v>3</v>
      </c>
      <c r="F332" s="33" t="s">
        <v>2774</v>
      </c>
      <c r="G332" s="33" t="s">
        <v>2775</v>
      </c>
      <c r="H332" s="4" t="s">
        <v>1614</v>
      </c>
      <c r="I332" s="6" t="s">
        <v>1476</v>
      </c>
      <c r="J332" s="6" t="s">
        <v>2776</v>
      </c>
      <c r="M332" s="6" t="s">
        <v>2385</v>
      </c>
      <c r="N332" s="4">
        <v>4360</v>
      </c>
      <c r="O332" s="6" t="s">
        <v>1594</v>
      </c>
      <c r="P332" s="6" t="s">
        <v>1595</v>
      </c>
      <c r="Q332" s="6" t="s">
        <v>2777</v>
      </c>
      <c r="S332" s="6" t="s">
        <v>4031</v>
      </c>
      <c r="T332" s="4" t="s">
        <v>21</v>
      </c>
      <c r="U332" s="4" t="s">
        <v>16</v>
      </c>
    </row>
    <row r="333" spans="1:21" ht="15.95" customHeight="1">
      <c r="A333" s="6" t="str">
        <f>IF(LEN(C333)&gt;0,INDEX(コアインボイス!C:C,MATCH('JP PINT 1.0'!S333,コアインボイス!AH:AH,0),1),"")</f>
        <v>NC71-04</v>
      </c>
      <c r="B333" s="6">
        <v>3320</v>
      </c>
      <c r="C333" s="6" t="s">
        <v>1479</v>
      </c>
      <c r="D333" s="4" t="s">
        <v>16</v>
      </c>
      <c r="E333" s="20">
        <v>3</v>
      </c>
      <c r="F333" s="33" t="s">
        <v>2778</v>
      </c>
      <c r="G333" s="33" t="s">
        <v>2779</v>
      </c>
      <c r="H333" s="4" t="s">
        <v>2362</v>
      </c>
      <c r="I333" s="6" t="s">
        <v>2780</v>
      </c>
      <c r="J333" s="6" t="s">
        <v>2781</v>
      </c>
      <c r="M333" s="6">
        <v>10</v>
      </c>
      <c r="N333" s="4">
        <v>4370</v>
      </c>
      <c r="O333" s="6" t="s">
        <v>2393</v>
      </c>
      <c r="P333" s="6" t="s">
        <v>2394</v>
      </c>
      <c r="Q333" s="6" t="s">
        <v>2782</v>
      </c>
      <c r="S333" s="6" t="s">
        <v>4032</v>
      </c>
      <c r="T333" s="4" t="s">
        <v>16</v>
      </c>
      <c r="U333" s="4" t="s">
        <v>16</v>
      </c>
    </row>
    <row r="334" spans="1:21" ht="15.95" customHeight="1">
      <c r="A334" s="6" t="e">
        <f>IF(LEN(C334)&gt;0,INDEX(コアインボイス!C:C,MATCH('JP PINT 1.0'!S334,コアインボイス!AH:AH,0),1),"")</f>
        <v>#N/A</v>
      </c>
      <c r="B334" s="6">
        <v>3330</v>
      </c>
      <c r="C334" s="6" t="s">
        <v>3173</v>
      </c>
      <c r="D334" s="4" t="s">
        <v>16</v>
      </c>
      <c r="E334" s="20">
        <v>3</v>
      </c>
      <c r="F334" s="33" t="s">
        <v>2783</v>
      </c>
      <c r="G334" s="33" t="s">
        <v>2784</v>
      </c>
      <c r="H334" s="4" t="s">
        <v>1733</v>
      </c>
      <c r="I334" s="6" t="s">
        <v>2785</v>
      </c>
      <c r="J334" s="6" t="s">
        <v>2786</v>
      </c>
      <c r="N334" s="4">
        <v>4380</v>
      </c>
      <c r="O334" s="6" t="s">
        <v>2787</v>
      </c>
      <c r="P334" s="6" t="s">
        <v>1737</v>
      </c>
      <c r="Q334" s="6" t="s">
        <v>2788</v>
      </c>
      <c r="S334" s="6" t="s">
        <v>4998</v>
      </c>
      <c r="T334" s="4" t="s">
        <v>16</v>
      </c>
      <c r="U334" s="4" t="s">
        <v>16</v>
      </c>
    </row>
    <row r="335" spans="1:21" ht="15.95" customHeight="1">
      <c r="A335" s="6" t="str">
        <f>IF(LEN(C335)&gt;0,INDEX(コアインボイス!C:C,MATCH('JP PINT 1.0'!S335,コアインボイス!AH:AH,0),1),"")</f>
        <v/>
      </c>
      <c r="N335" s="4">
        <v>4410</v>
      </c>
      <c r="O335" s="6" t="s">
        <v>2919</v>
      </c>
      <c r="P335" s="6" t="s">
        <v>2920</v>
      </c>
      <c r="Q335" s="6" t="s">
        <v>3013</v>
      </c>
      <c r="S335" s="6" t="s">
        <v>5100</v>
      </c>
      <c r="T335" s="4" t="s">
        <v>16</v>
      </c>
      <c r="U335" s="4" t="s">
        <v>21</v>
      </c>
    </row>
    <row r="336" spans="1:21" ht="15.95" customHeight="1">
      <c r="A336" s="6" t="str">
        <f>IF(LEN(C336)&gt;0,INDEX(コアインボイス!C:C,MATCH('JP PINT 1.0'!S336,コアインボイス!AH:AH,0),1),"")</f>
        <v>NC71-01</v>
      </c>
      <c r="B336" s="6">
        <v>3360</v>
      </c>
      <c r="C336" s="6" t="s">
        <v>3848</v>
      </c>
      <c r="D336" s="4" t="s">
        <v>16</v>
      </c>
      <c r="E336" s="20">
        <v>3</v>
      </c>
      <c r="F336" s="33" t="s">
        <v>2789</v>
      </c>
      <c r="G336" s="33" t="s">
        <v>2790</v>
      </c>
      <c r="H336" s="4" t="s">
        <v>1614</v>
      </c>
      <c r="I336" s="6" t="s">
        <v>2791</v>
      </c>
      <c r="J336" s="6" t="s">
        <v>2792</v>
      </c>
      <c r="K336" s="6" t="s">
        <v>2793</v>
      </c>
      <c r="L336" s="6" t="s">
        <v>2794</v>
      </c>
      <c r="M336" s="6" t="s">
        <v>2795</v>
      </c>
      <c r="N336" s="4">
        <v>4420</v>
      </c>
      <c r="O336" s="6" t="s">
        <v>1594</v>
      </c>
      <c r="P336" s="6" t="s">
        <v>1595</v>
      </c>
      <c r="Q336" s="6" t="s">
        <v>2796</v>
      </c>
      <c r="S336" s="6" t="s">
        <v>4999</v>
      </c>
      <c r="T336" s="4" t="s">
        <v>21</v>
      </c>
      <c r="U336" s="4" t="s">
        <v>16</v>
      </c>
    </row>
    <row r="337" spans="1:21" ht="15.95" customHeight="1">
      <c r="A337" s="6" t="str">
        <f>IF(LEN(C337)&gt;0,INDEX(コアインボイス!C:C,MATCH('JP PINT 1.0'!S337,コアインボイス!AH:AH,0),1),"")</f>
        <v>NC61-NC77</v>
      </c>
      <c r="B337" s="6">
        <v>3480</v>
      </c>
      <c r="C337" s="6" t="s">
        <v>3201</v>
      </c>
      <c r="D337" s="4" t="s">
        <v>65</v>
      </c>
      <c r="E337" s="20">
        <v>3</v>
      </c>
      <c r="F337" s="33" t="s">
        <v>2854</v>
      </c>
      <c r="G337" s="33" t="s">
        <v>2855</v>
      </c>
      <c r="I337" s="6" t="s">
        <v>2856</v>
      </c>
      <c r="J337" s="6" t="s">
        <v>2857</v>
      </c>
      <c r="N337" s="4">
        <v>4430</v>
      </c>
      <c r="O337" s="6" t="s">
        <v>2858</v>
      </c>
      <c r="P337" s="6" t="s">
        <v>2859</v>
      </c>
      <c r="Q337" s="6" t="s">
        <v>2860</v>
      </c>
      <c r="S337" s="6" t="s">
        <v>4056</v>
      </c>
      <c r="T337" s="4" t="s">
        <v>65</v>
      </c>
      <c r="U337" s="4" t="s">
        <v>65</v>
      </c>
    </row>
    <row r="338" spans="1:21" ht="15.95" customHeight="1">
      <c r="A338" s="6" t="str">
        <f>IF(LEN(C338)&gt;0,INDEX(コアインボイス!C:C,MATCH('JP PINT 1.0'!S338,コアインボイス!AH:AH,0),1),"")</f>
        <v>NC77-01</v>
      </c>
      <c r="B338" s="6">
        <v>3490</v>
      </c>
      <c r="C338" s="6" t="s">
        <v>3202</v>
      </c>
      <c r="D338" s="4" t="s">
        <v>21</v>
      </c>
      <c r="E338" s="20">
        <v>4</v>
      </c>
      <c r="F338" s="35" t="s">
        <v>2861</v>
      </c>
      <c r="G338" s="35" t="s">
        <v>2862</v>
      </c>
      <c r="H338" s="4" t="s">
        <v>1653</v>
      </c>
      <c r="I338" s="6" t="s">
        <v>2863</v>
      </c>
      <c r="J338" s="6" t="s">
        <v>2864</v>
      </c>
      <c r="K338" s="6" t="s">
        <v>2865</v>
      </c>
      <c r="L338" s="6" t="s">
        <v>2866</v>
      </c>
      <c r="N338" s="4">
        <v>4440</v>
      </c>
      <c r="O338" s="6" t="s">
        <v>1797</v>
      </c>
      <c r="P338" s="6" t="s">
        <v>1791</v>
      </c>
      <c r="Q338" s="6" t="s">
        <v>2867</v>
      </c>
      <c r="S338" s="6" t="s">
        <v>4057</v>
      </c>
      <c r="T338" s="4" t="s">
        <v>21</v>
      </c>
      <c r="U338" s="4" t="s">
        <v>21</v>
      </c>
    </row>
    <row r="339" spans="1:21" ht="15.95" customHeight="1">
      <c r="A339" s="6" t="str">
        <f>IF(LEN(C339)&gt;0,INDEX(コアインボイス!C:C,MATCH('JP PINT 1.0'!S339,コアインボイス!AH:AH,0),1),"")</f>
        <v>NC77-02</v>
      </c>
      <c r="B339" s="6">
        <v>3500</v>
      </c>
      <c r="C339" s="6" t="s">
        <v>3203</v>
      </c>
      <c r="D339" s="4" t="s">
        <v>21</v>
      </c>
      <c r="E339" s="20">
        <v>4</v>
      </c>
      <c r="F339" s="35" t="s">
        <v>2868</v>
      </c>
      <c r="G339" s="35" t="s">
        <v>2869</v>
      </c>
      <c r="H339" s="4" t="s">
        <v>1653</v>
      </c>
      <c r="I339" s="6" t="s">
        <v>2870</v>
      </c>
      <c r="J339" s="6" t="s">
        <v>2871</v>
      </c>
      <c r="K339" s="6" t="s">
        <v>2872</v>
      </c>
      <c r="L339" s="6" t="s">
        <v>2873</v>
      </c>
      <c r="N339" s="4">
        <v>4450</v>
      </c>
      <c r="O339" s="6" t="s">
        <v>2874</v>
      </c>
      <c r="P339" s="6" t="s">
        <v>1660</v>
      </c>
      <c r="Q339" s="6" t="s">
        <v>2875</v>
      </c>
      <c r="S339" s="6" t="s">
        <v>4058</v>
      </c>
      <c r="T339" s="4" t="s">
        <v>21</v>
      </c>
      <c r="U339" s="4" t="s">
        <v>16</v>
      </c>
    </row>
    <row r="340" spans="1:21" ht="15.95" customHeight="1">
      <c r="A340" s="6" t="str">
        <f>IF(LEN(C340)&gt;0,INDEX(コアインボイス!C:C,MATCH('JP PINT 1.0'!S340,コアインボイス!AH:AH,0),1),"")</f>
        <v>NC61-NC76</v>
      </c>
      <c r="B340" s="6">
        <v>3240</v>
      </c>
      <c r="C340" s="6" t="s">
        <v>1452</v>
      </c>
      <c r="D340" s="4" t="s">
        <v>21</v>
      </c>
      <c r="E340" s="20">
        <v>2</v>
      </c>
      <c r="F340" s="29" t="s">
        <v>2728</v>
      </c>
      <c r="G340" s="29" t="s">
        <v>2729</v>
      </c>
      <c r="I340" s="6" t="s">
        <v>1453</v>
      </c>
      <c r="J340" s="6" t="s">
        <v>2730</v>
      </c>
      <c r="N340" s="4">
        <v>4460</v>
      </c>
      <c r="O340" s="6" t="s">
        <v>2731</v>
      </c>
      <c r="P340" s="6" t="s">
        <v>2732</v>
      </c>
      <c r="Q340" s="6" t="s">
        <v>2733</v>
      </c>
      <c r="S340" s="6" t="s">
        <v>4022</v>
      </c>
      <c r="T340" s="4" t="s">
        <v>21</v>
      </c>
      <c r="U340" s="4" t="s">
        <v>16</v>
      </c>
    </row>
    <row r="341" spans="1:21" ht="15.95" customHeight="1">
      <c r="A341" s="6" t="str">
        <f>IF(LEN(C341)&gt;0,INDEX(コアインボイス!C:C,MATCH('JP PINT 1.0'!S341,コアインボイス!AH:AH,0),1),"")</f>
        <v>NC76-02</v>
      </c>
      <c r="B341" s="6">
        <v>3250</v>
      </c>
      <c r="C341" s="6" t="s">
        <v>1454</v>
      </c>
      <c r="D341" s="4" t="s">
        <v>21</v>
      </c>
      <c r="E341" s="20">
        <v>3</v>
      </c>
      <c r="F341" s="33" t="s">
        <v>2734</v>
      </c>
      <c r="G341" s="33" t="s">
        <v>2735</v>
      </c>
      <c r="H341" s="4" t="s">
        <v>2736</v>
      </c>
      <c r="I341" s="6" t="s">
        <v>2737</v>
      </c>
      <c r="J341" s="6" t="s">
        <v>2738</v>
      </c>
      <c r="L341" s="6" t="s">
        <v>2739</v>
      </c>
      <c r="M341" s="6">
        <v>50000</v>
      </c>
      <c r="N341" s="4">
        <v>4470</v>
      </c>
      <c r="O341" s="6" t="s">
        <v>2740</v>
      </c>
      <c r="P341" s="6" t="s">
        <v>1737</v>
      </c>
      <c r="Q341" s="6" t="s">
        <v>2741</v>
      </c>
      <c r="S341" s="6" t="s">
        <v>4023</v>
      </c>
      <c r="T341" s="4" t="s">
        <v>21</v>
      </c>
      <c r="U341" s="4" t="s">
        <v>21</v>
      </c>
    </row>
    <row r="342" spans="1:21" ht="15.95" customHeight="1">
      <c r="A342" s="6" t="str">
        <f>IF(LEN(C342)&gt;0,INDEX(コアインボイス!C:C,MATCH('JP PINT 1.0'!S342,コアインボイス!AH:AH,0),1),"")</f>
        <v/>
      </c>
      <c r="M342" s="6" t="s">
        <v>1625</v>
      </c>
      <c r="N342" s="4">
        <v>4480</v>
      </c>
      <c r="O342" s="6" t="s">
        <v>2966</v>
      </c>
      <c r="P342" s="6" t="s">
        <v>1706</v>
      </c>
      <c r="Q342" s="6" t="s">
        <v>3014</v>
      </c>
      <c r="S342" s="6" t="s">
        <v>5101</v>
      </c>
      <c r="T342" s="4" t="s">
        <v>21</v>
      </c>
      <c r="U342" s="4" t="s">
        <v>21</v>
      </c>
    </row>
    <row r="343" spans="1:21" ht="15.95" customHeight="1">
      <c r="A343" s="6" t="str">
        <f>IF(LEN(C343)&gt;0,INDEX(コアインボイス!C:C,MATCH('JP PINT 1.0'!S343,コアインボイス!AH:AH,0),1),"")</f>
        <v>NC76-07</v>
      </c>
      <c r="B343" s="6">
        <v>3280</v>
      </c>
      <c r="C343" s="6" t="s">
        <v>1456</v>
      </c>
      <c r="D343" s="4" t="s">
        <v>16</v>
      </c>
      <c r="E343" s="20">
        <v>3</v>
      </c>
      <c r="F343" s="33" t="s">
        <v>2754</v>
      </c>
      <c r="G343" s="33" t="s">
        <v>2755</v>
      </c>
      <c r="H343" s="4" t="s">
        <v>2619</v>
      </c>
      <c r="I343" s="6" t="s">
        <v>1457</v>
      </c>
      <c r="J343" s="6" t="s">
        <v>2756</v>
      </c>
      <c r="L343" s="9" t="s">
        <v>2757</v>
      </c>
      <c r="M343" s="6">
        <v>1</v>
      </c>
      <c r="N343" s="4">
        <v>4490</v>
      </c>
      <c r="O343" s="6" t="s">
        <v>2758</v>
      </c>
      <c r="P343" s="6" t="s">
        <v>2624</v>
      </c>
      <c r="Q343" s="6" t="s">
        <v>2759</v>
      </c>
      <c r="S343" s="6" t="s">
        <v>4026</v>
      </c>
      <c r="T343" s="4" t="s">
        <v>16</v>
      </c>
      <c r="U343" s="4" t="s">
        <v>16</v>
      </c>
    </row>
    <row r="344" spans="1:21" ht="15.95" customHeight="1">
      <c r="A344" s="6" t="str">
        <f>IF(LEN(C344)&gt;0,INDEX(コアインボイス!C:C,MATCH('JP PINT 1.0'!S344,コアインボイス!AH:AH,0),1),"")</f>
        <v>NC76-08</v>
      </c>
      <c r="B344" s="6">
        <v>3290</v>
      </c>
      <c r="C344" s="6" t="s">
        <v>1459</v>
      </c>
      <c r="D344" s="4" t="s">
        <v>16</v>
      </c>
      <c r="E344" s="20">
        <v>3</v>
      </c>
      <c r="F344" s="33" t="s">
        <v>2760</v>
      </c>
      <c r="G344" s="33" t="s">
        <v>2761</v>
      </c>
      <c r="H344" s="4" t="s">
        <v>1614</v>
      </c>
      <c r="I344" s="6" t="s">
        <v>1460</v>
      </c>
      <c r="J344" s="6" t="s">
        <v>2762</v>
      </c>
      <c r="K344" s="9" t="s">
        <v>2763</v>
      </c>
      <c r="L344" s="6" t="s">
        <v>2764</v>
      </c>
      <c r="M344" s="6" t="s">
        <v>2630</v>
      </c>
      <c r="N344" s="4">
        <v>4500</v>
      </c>
      <c r="O344" s="6" t="s">
        <v>2631</v>
      </c>
      <c r="P344" s="6" t="s">
        <v>1706</v>
      </c>
      <c r="Q344" s="6" t="s">
        <v>2765</v>
      </c>
      <c r="S344" s="6" t="s">
        <v>4027</v>
      </c>
      <c r="T344" s="4" t="s">
        <v>16</v>
      </c>
      <c r="U344" s="4" t="s">
        <v>16</v>
      </c>
    </row>
    <row r="345" spans="1:21" ht="15.95" customHeight="1">
      <c r="A345" s="6" t="str">
        <f>IF(LEN(C345)&gt;0,INDEX(コアインボイス!C:C,MATCH('JP PINT 1.0'!S345,コアインボイス!AH:AH,0),1),"")</f>
        <v/>
      </c>
      <c r="N345" s="4">
        <v>4510</v>
      </c>
      <c r="O345" s="6" t="s">
        <v>2345</v>
      </c>
      <c r="P345" s="6" t="s">
        <v>2346</v>
      </c>
      <c r="Q345" s="6" t="s">
        <v>3015</v>
      </c>
      <c r="S345" s="6" t="s">
        <v>5104</v>
      </c>
      <c r="T345" s="4" t="s">
        <v>16</v>
      </c>
      <c r="U345" s="4" t="s">
        <v>65</v>
      </c>
    </row>
    <row r="346" spans="1:21" ht="15.95" customHeight="1">
      <c r="A346" s="6" t="str">
        <f>IF(LEN(C346)&gt;0,INDEX(コアインボイス!C:C,MATCH('JP PINT 1.0'!S346,コアインボイス!AH:AH,0),1),"")</f>
        <v/>
      </c>
      <c r="N346" s="4">
        <v>4520</v>
      </c>
      <c r="O346" s="6" t="s">
        <v>2963</v>
      </c>
      <c r="P346" s="6" t="s">
        <v>2964</v>
      </c>
      <c r="Q346" s="6" t="s">
        <v>3016</v>
      </c>
      <c r="S346" s="6" t="s">
        <v>5105</v>
      </c>
      <c r="T346" s="4" t="s">
        <v>21</v>
      </c>
      <c r="U346" s="4" t="s">
        <v>21</v>
      </c>
    </row>
    <row r="347" spans="1:21" ht="15.95" customHeight="1">
      <c r="A347" s="6" t="str">
        <f>IF(LEN(C347)&gt;0,INDEX(コアインボイス!C:C,MATCH('JP PINT 1.0'!S347,コアインボイス!AH:AH,0),1),"")</f>
        <v>NC76-04</v>
      </c>
      <c r="B347" s="6">
        <v>3260</v>
      </c>
      <c r="C347" s="6" t="s">
        <v>3713</v>
      </c>
      <c r="D347" s="4" t="s">
        <v>16</v>
      </c>
      <c r="E347" s="20">
        <v>3</v>
      </c>
      <c r="F347" s="33" t="s">
        <v>2743</v>
      </c>
      <c r="G347" s="33" t="s">
        <v>2744</v>
      </c>
      <c r="H347" s="4" t="s">
        <v>2736</v>
      </c>
      <c r="I347" s="6" t="s">
        <v>2745</v>
      </c>
      <c r="J347" s="6" t="s">
        <v>2746</v>
      </c>
      <c r="N347" s="4">
        <v>4530</v>
      </c>
      <c r="O347" s="6" t="s">
        <v>1736</v>
      </c>
      <c r="P347" s="6" t="s">
        <v>1737</v>
      </c>
      <c r="Q347" s="6" t="s">
        <v>2747</v>
      </c>
      <c r="S347" s="6" t="s">
        <v>4024</v>
      </c>
      <c r="T347" s="4" t="s">
        <v>21</v>
      </c>
      <c r="U347" s="4" t="s">
        <v>21</v>
      </c>
    </row>
    <row r="348" spans="1:21" ht="15.95" customHeight="1">
      <c r="A348" s="6" t="str">
        <f>IF(LEN(C348)&gt;0,INDEX(コアインボイス!C:C,MATCH('JP PINT 1.0'!S348,コアインボイス!AH:AH,0),1),"")</f>
        <v/>
      </c>
      <c r="N348" s="4">
        <v>4540</v>
      </c>
      <c r="O348" s="6" t="s">
        <v>2966</v>
      </c>
      <c r="P348" s="6" t="s">
        <v>1706</v>
      </c>
      <c r="Q348" s="6" t="s">
        <v>3017</v>
      </c>
      <c r="S348" s="6" t="s">
        <v>5106</v>
      </c>
      <c r="T348" s="4" t="s">
        <v>21</v>
      </c>
      <c r="U348" s="4" t="s">
        <v>21</v>
      </c>
    </row>
    <row r="349" spans="1:21" ht="15.95" customHeight="1">
      <c r="A349" s="6" t="str">
        <f>IF(LEN(C349)&gt;0,INDEX(コアインボイス!C:C,MATCH('JP PINT 1.0'!S349,コアインボイス!AH:AH,0),1),"")</f>
        <v>NC76-06</v>
      </c>
      <c r="B349" s="6">
        <v>3270</v>
      </c>
      <c r="C349" s="6" t="s">
        <v>3716</v>
      </c>
      <c r="D349" s="4" t="s">
        <v>16</v>
      </c>
      <c r="E349" s="20">
        <v>3</v>
      </c>
      <c r="F349" s="33" t="s">
        <v>2749</v>
      </c>
      <c r="G349" s="33" t="s">
        <v>2750</v>
      </c>
      <c r="H349" s="4" t="s">
        <v>2736</v>
      </c>
      <c r="I349" s="6" t="s">
        <v>2751</v>
      </c>
      <c r="J349" s="6" t="s">
        <v>2752</v>
      </c>
      <c r="N349" s="4">
        <v>4550</v>
      </c>
      <c r="O349" s="6" t="s">
        <v>2358</v>
      </c>
      <c r="P349" s="6" t="s">
        <v>1737</v>
      </c>
      <c r="Q349" s="6" t="s">
        <v>2753</v>
      </c>
      <c r="S349" s="6" t="s">
        <v>4025</v>
      </c>
      <c r="T349" s="4" t="s">
        <v>16</v>
      </c>
      <c r="U349" s="4" t="s">
        <v>16</v>
      </c>
    </row>
    <row r="350" spans="1:21" ht="15.95" customHeight="1">
      <c r="A350" s="6" t="str">
        <f>IF(LEN(C350)&gt;0,INDEX(コアインボイス!C:C,MATCH('JP PINT 1.0'!S350,コアインボイス!AH:AH,0),1),"")</f>
        <v/>
      </c>
      <c r="N350" s="4">
        <v>4560</v>
      </c>
      <c r="O350" s="6" t="s">
        <v>2966</v>
      </c>
      <c r="P350" s="6" t="s">
        <v>1706</v>
      </c>
      <c r="Q350" s="6" t="s">
        <v>3018</v>
      </c>
      <c r="S350" s="6" t="s">
        <v>5107</v>
      </c>
      <c r="T350" s="4" t="s">
        <v>21</v>
      </c>
      <c r="U350" s="4" t="s">
        <v>21</v>
      </c>
    </row>
    <row r="351" spans="1:21" ht="15.95" customHeight="1">
      <c r="A351" s="6" t="e">
        <f>IF(LEN(C351)&gt;0,INDEX(コアインボイス!C:C,MATCH('JP PINT 1.0'!S351,コアインボイス!AH:AH,0),1),"")</f>
        <v>#N/A</v>
      </c>
      <c r="B351" s="6">
        <v>1270</v>
      </c>
      <c r="C351" s="6" t="s">
        <v>1079</v>
      </c>
      <c r="D351" s="4" t="s">
        <v>21</v>
      </c>
      <c r="E351" s="20">
        <v>1</v>
      </c>
      <c r="F351" s="28" t="s">
        <v>1080</v>
      </c>
      <c r="G351" s="28" t="s">
        <v>1748</v>
      </c>
      <c r="I351" s="6" t="s">
        <v>1081</v>
      </c>
      <c r="J351" s="6" t="s">
        <v>1749</v>
      </c>
      <c r="N351" s="4">
        <v>4570</v>
      </c>
    </row>
  </sheetData>
  <autoFilter ref="B1:U351" xr:uid="{00000000-0001-0000-0000-000000000000}">
    <sortState xmlns:xlrd2="http://schemas.microsoft.com/office/spreadsheetml/2017/richdata2" ref="B2:U351">
      <sortCondition ref="N1:N351"/>
    </sortState>
  </autoFilter>
  <phoneticPr fontId="23"/>
  <conditionalFormatting sqref="A1:A1048576">
    <cfRule type="containsErrors" dxfId="18" priority="1">
      <formula>ISERROR(A1)</formula>
    </cfRule>
  </conditionalFormatting>
  <conditionalFormatting sqref="A1:V1048576">
    <cfRule type="expression" dxfId="17" priority="1018">
      <formula>"ibg"=MID($C1,1,3)</formula>
    </cfRule>
    <cfRule type="expression" dxfId="16" priority="1019">
      <formula>"cac"=MID($O1,1,3)</formula>
    </cfRule>
  </conditionalFormatting>
  <conditionalFormatting sqref="D1:D1048576">
    <cfRule type="expression" dxfId="15" priority="1016">
      <formula>#REF!="Aligned"</formula>
    </cfRule>
    <cfRule type="expression" dxfId="14" priority="1017">
      <formula>AND(LEN(D1)&gt;0,$D1&lt;&gt;T1)</formula>
    </cfRule>
  </conditionalFormatting>
  <conditionalFormatting sqref="T1:T1048576">
    <cfRule type="expression" dxfId="13" priority="2">
      <formula>$T1&lt;&gt;$U1</formula>
    </cfRule>
  </conditionalFormatting>
  <pageMargins left="0.75" right="0.75" top="1" bottom="1" header="0.5" footer="0.5"/>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CAD7C-FDF9-4709-B905-E7663230A3D8}">
  <sheetPr>
    <tabColor theme="7" tint="0.79998168889431442"/>
  </sheetPr>
  <dimension ref="A1:N504"/>
  <sheetViews>
    <sheetView zoomScale="80" zoomScaleNormal="80" workbookViewId="0">
      <pane ySplit="1" topLeftCell="A328" activePane="bottomLeft" state="frozen"/>
      <selection activeCell="F165" sqref="F165"/>
      <selection pane="bottomLeft" activeCell="M1" sqref="M1:M1048576"/>
    </sheetView>
  </sheetViews>
  <sheetFormatPr defaultColWidth="9.140625" defaultRowHeight="15"/>
  <cols>
    <col min="1" max="1" width="6.140625" style="58" customWidth="1"/>
    <col min="2" max="2" width="9.42578125" style="57" customWidth="1"/>
    <col min="3" max="4" width="4.85546875" style="58" customWidth="1"/>
    <col min="5" max="5" width="48.28515625" style="63" customWidth="1"/>
    <col min="6" max="6" width="37.85546875" style="57" customWidth="1"/>
    <col min="7" max="7" width="9.140625" style="58"/>
    <col min="8" max="8" width="9.140625" style="57"/>
    <col min="9" max="9" width="12.7109375" style="57" bestFit="1" customWidth="1"/>
    <col min="10" max="10" width="29.42578125" style="57" customWidth="1"/>
    <col min="11" max="11" width="46" style="57" customWidth="1"/>
    <col min="12" max="12" width="6.7109375" style="58" customWidth="1"/>
    <col min="13" max="13" width="52.7109375" style="57" customWidth="1"/>
    <col min="14" max="14" width="9.140625" style="58"/>
    <col min="15" max="15" width="9.140625" style="57"/>
    <col min="16" max="16" width="6.42578125" style="57" customWidth="1"/>
    <col min="17" max="16384" width="9.140625" style="57"/>
  </cols>
  <sheetData>
    <row r="1" spans="1:14" s="58" customFormat="1">
      <c r="A1" s="58" t="s">
        <v>5479</v>
      </c>
      <c r="B1" s="58" t="s">
        <v>6225</v>
      </c>
      <c r="C1" s="58" t="s">
        <v>6224</v>
      </c>
      <c r="D1" s="58" t="s">
        <v>6223</v>
      </c>
      <c r="E1" s="63" t="s">
        <v>6222</v>
      </c>
      <c r="F1" s="58" t="s">
        <v>6221</v>
      </c>
      <c r="G1" s="58" t="s">
        <v>6220</v>
      </c>
      <c r="H1" s="58" t="s">
        <v>6219</v>
      </c>
      <c r="I1" s="58" t="s">
        <v>6218</v>
      </c>
      <c r="J1" s="58" t="s">
        <v>6217</v>
      </c>
      <c r="K1" s="58" t="s">
        <v>6216</v>
      </c>
      <c r="L1" s="58" t="s">
        <v>6215</v>
      </c>
      <c r="M1" s="57" t="s">
        <v>6214</v>
      </c>
      <c r="N1" s="58" t="s">
        <v>6213</v>
      </c>
    </row>
    <row r="2" spans="1:14">
      <c r="A2" s="58">
        <v>1000</v>
      </c>
      <c r="B2" s="57" t="s">
        <v>6323</v>
      </c>
      <c r="C2" s="58" t="s">
        <v>2</v>
      </c>
      <c r="D2" s="58">
        <v>0</v>
      </c>
      <c r="E2" s="57" t="s">
        <v>851</v>
      </c>
      <c r="F2" s="57" t="s">
        <v>5408</v>
      </c>
      <c r="H2" s="57" t="s">
        <v>5780</v>
      </c>
      <c r="J2" s="57" t="s">
        <v>851</v>
      </c>
      <c r="K2" s="57" t="s">
        <v>852</v>
      </c>
      <c r="L2" s="58">
        <v>1000</v>
      </c>
      <c r="M2" s="57" t="s">
        <v>5529</v>
      </c>
      <c r="N2" s="58" t="s">
        <v>2</v>
      </c>
    </row>
    <row r="3" spans="1:14">
      <c r="A3" s="58">
        <v>1010</v>
      </c>
      <c r="B3" s="57" t="s">
        <v>6329</v>
      </c>
      <c r="C3" s="58" t="s">
        <v>16</v>
      </c>
      <c r="D3" s="58">
        <v>0</v>
      </c>
      <c r="E3" s="69" t="s">
        <v>6352</v>
      </c>
      <c r="F3" s="57" t="s">
        <v>376</v>
      </c>
      <c r="H3" s="57" t="s">
        <v>5780</v>
      </c>
      <c r="I3" s="57" t="s">
        <v>4</v>
      </c>
      <c r="J3" s="57" t="s">
        <v>375</v>
      </c>
      <c r="K3" s="57" t="s">
        <v>376</v>
      </c>
      <c r="L3" s="58">
        <v>1010</v>
      </c>
      <c r="M3" s="57" t="s">
        <v>5530</v>
      </c>
      <c r="N3" s="58" t="s">
        <v>21</v>
      </c>
    </row>
    <row r="4" spans="1:14">
      <c r="A4" s="58">
        <v>1020</v>
      </c>
      <c r="B4" s="57" t="s">
        <v>6212</v>
      </c>
      <c r="C4" s="58" t="s">
        <v>16</v>
      </c>
      <c r="D4" s="58">
        <v>1</v>
      </c>
      <c r="E4" s="60" t="s">
        <v>377</v>
      </c>
      <c r="F4" s="57" t="s">
        <v>13</v>
      </c>
      <c r="H4" s="57" t="s">
        <v>1614</v>
      </c>
      <c r="I4" s="57" t="s">
        <v>10</v>
      </c>
      <c r="J4" s="57" t="s">
        <v>377</v>
      </c>
      <c r="K4" s="57" t="s">
        <v>13</v>
      </c>
      <c r="L4" s="58">
        <v>1020</v>
      </c>
      <c r="M4" s="57" t="s">
        <v>5531</v>
      </c>
      <c r="N4" s="58" t="s">
        <v>16</v>
      </c>
    </row>
    <row r="5" spans="1:14">
      <c r="A5" s="58">
        <v>1030</v>
      </c>
      <c r="B5" s="57" t="s">
        <v>6211</v>
      </c>
      <c r="C5" s="58" t="s">
        <v>16</v>
      </c>
      <c r="D5" s="58">
        <v>1</v>
      </c>
      <c r="E5" s="60" t="s">
        <v>379</v>
      </c>
      <c r="F5" s="57" t="s">
        <v>380</v>
      </c>
      <c r="H5" s="57" t="s">
        <v>1598</v>
      </c>
      <c r="I5" s="57" t="s">
        <v>378</v>
      </c>
      <c r="J5" s="57" t="s">
        <v>379</v>
      </c>
      <c r="K5" s="57" t="s">
        <v>380</v>
      </c>
      <c r="L5" s="58">
        <v>1030</v>
      </c>
      <c r="M5" s="57" t="s">
        <v>5575</v>
      </c>
      <c r="N5" s="58" t="s">
        <v>16</v>
      </c>
    </row>
    <row r="6" spans="1:14">
      <c r="A6" s="58">
        <v>1040</v>
      </c>
      <c r="B6" s="57" t="s">
        <v>6330</v>
      </c>
      <c r="C6" s="58" t="s">
        <v>16</v>
      </c>
      <c r="D6" s="58">
        <v>0</v>
      </c>
      <c r="E6" s="69" t="s">
        <v>6366</v>
      </c>
      <c r="F6" s="57" t="s">
        <v>382</v>
      </c>
      <c r="H6" s="57" t="s">
        <v>5780</v>
      </c>
      <c r="I6" s="57" t="s">
        <v>18</v>
      </c>
      <c r="J6" s="57" t="s">
        <v>381</v>
      </c>
      <c r="K6" s="57" t="s">
        <v>382</v>
      </c>
      <c r="L6" s="58">
        <v>1040</v>
      </c>
      <c r="M6" s="57" t="s">
        <v>5532</v>
      </c>
      <c r="N6" s="58" t="s">
        <v>21</v>
      </c>
    </row>
    <row r="7" spans="1:14">
      <c r="A7" s="58">
        <v>1050</v>
      </c>
      <c r="B7" s="57" t="s">
        <v>6210</v>
      </c>
      <c r="C7" s="58" t="s">
        <v>21</v>
      </c>
      <c r="D7" s="58">
        <v>1</v>
      </c>
      <c r="E7" s="60" t="s">
        <v>383</v>
      </c>
      <c r="F7" s="57" t="s">
        <v>6322</v>
      </c>
      <c r="H7" s="57" t="s">
        <v>1614</v>
      </c>
      <c r="I7" s="57" t="s">
        <v>32</v>
      </c>
      <c r="J7" s="57" t="s">
        <v>383</v>
      </c>
      <c r="K7" s="57" t="s">
        <v>6322</v>
      </c>
      <c r="L7" s="58">
        <v>1050</v>
      </c>
      <c r="M7" s="57" t="s">
        <v>5533</v>
      </c>
      <c r="N7" s="58" t="s">
        <v>21</v>
      </c>
    </row>
    <row r="8" spans="1:14">
      <c r="A8" s="58">
        <v>1060</v>
      </c>
      <c r="B8" s="57" t="s">
        <v>6209</v>
      </c>
      <c r="C8" s="58" t="s">
        <v>16</v>
      </c>
      <c r="D8" s="58">
        <v>1</v>
      </c>
      <c r="E8" s="60" t="s">
        <v>385</v>
      </c>
      <c r="F8" s="57" t="s">
        <v>386</v>
      </c>
      <c r="H8" s="57" t="s">
        <v>1653</v>
      </c>
      <c r="I8" s="57" t="s">
        <v>23</v>
      </c>
      <c r="J8" s="57" t="s">
        <v>385</v>
      </c>
      <c r="K8" s="57" t="s">
        <v>386</v>
      </c>
      <c r="L8" s="58">
        <v>1060</v>
      </c>
      <c r="M8" s="57" t="s">
        <v>5534</v>
      </c>
      <c r="N8" s="58" t="s">
        <v>16</v>
      </c>
    </row>
    <row r="9" spans="1:14">
      <c r="A9" s="58">
        <v>1070</v>
      </c>
      <c r="B9" s="57" t="s">
        <v>6331</v>
      </c>
      <c r="C9" s="58" t="s">
        <v>16</v>
      </c>
      <c r="D9" s="58">
        <v>0</v>
      </c>
      <c r="E9" s="69" t="s">
        <v>6367</v>
      </c>
      <c r="F9" s="57" t="s">
        <v>388</v>
      </c>
      <c r="H9" s="57" t="s">
        <v>5780</v>
      </c>
      <c r="I9" s="57" t="s">
        <v>25</v>
      </c>
      <c r="J9" s="57" t="s">
        <v>387</v>
      </c>
      <c r="K9" s="57" t="s">
        <v>388</v>
      </c>
      <c r="L9" s="58">
        <v>1070</v>
      </c>
      <c r="M9" s="57" t="s">
        <v>5535</v>
      </c>
      <c r="N9" s="58" t="s">
        <v>21</v>
      </c>
    </row>
    <row r="10" spans="1:14">
      <c r="A10" s="58">
        <v>1080</v>
      </c>
      <c r="B10" s="57" t="s">
        <v>6208</v>
      </c>
      <c r="C10" s="58" t="s">
        <v>21</v>
      </c>
      <c r="D10" s="58">
        <v>1</v>
      </c>
      <c r="E10" s="60" t="s">
        <v>389</v>
      </c>
      <c r="F10" s="57" t="s">
        <v>390</v>
      </c>
      <c r="H10" s="57" t="s">
        <v>1614</v>
      </c>
      <c r="I10" s="57" t="s">
        <v>27</v>
      </c>
      <c r="J10" s="57" t="s">
        <v>389</v>
      </c>
      <c r="K10" s="57" t="s">
        <v>390</v>
      </c>
      <c r="L10" s="58">
        <v>1080</v>
      </c>
      <c r="M10" s="57" t="s">
        <v>5536</v>
      </c>
      <c r="N10" s="58" t="s">
        <v>21</v>
      </c>
    </row>
    <row r="11" spans="1:14">
      <c r="A11" s="58">
        <v>1090</v>
      </c>
      <c r="B11" s="57" t="s">
        <v>6207</v>
      </c>
      <c r="C11" s="58" t="s">
        <v>21</v>
      </c>
      <c r="D11" s="58">
        <v>1</v>
      </c>
      <c r="E11" s="60" t="s">
        <v>391</v>
      </c>
      <c r="F11" s="57" t="s">
        <v>392</v>
      </c>
      <c r="H11" s="57" t="s">
        <v>1598</v>
      </c>
      <c r="I11" s="57" t="s">
        <v>42</v>
      </c>
      <c r="J11" s="57" t="s">
        <v>391</v>
      </c>
      <c r="K11" s="57" t="s">
        <v>392</v>
      </c>
      <c r="L11" s="58">
        <v>1090</v>
      </c>
      <c r="M11" s="57" t="s">
        <v>5576</v>
      </c>
      <c r="N11" s="58" t="s">
        <v>21</v>
      </c>
    </row>
    <row r="12" spans="1:14">
      <c r="A12" s="58">
        <v>1100</v>
      </c>
      <c r="B12" s="57" t="s">
        <v>6332</v>
      </c>
      <c r="C12" s="58" t="s">
        <v>16</v>
      </c>
      <c r="D12" s="58">
        <v>0</v>
      </c>
      <c r="E12" s="69" t="s">
        <v>6368</v>
      </c>
      <c r="F12" s="57" t="s">
        <v>395</v>
      </c>
      <c r="H12" s="57" t="s">
        <v>5780</v>
      </c>
      <c r="I12" s="57" t="s">
        <v>393</v>
      </c>
      <c r="J12" s="57" t="s">
        <v>394</v>
      </c>
      <c r="K12" s="57" t="s">
        <v>395</v>
      </c>
      <c r="L12" s="58">
        <v>1100</v>
      </c>
      <c r="M12" s="57" t="s">
        <v>5537</v>
      </c>
      <c r="N12" s="58" t="s">
        <v>16</v>
      </c>
    </row>
    <row r="13" spans="1:14">
      <c r="A13" s="58">
        <v>1110</v>
      </c>
      <c r="B13" s="57" t="s">
        <v>6206</v>
      </c>
      <c r="C13" s="58" t="s">
        <v>16</v>
      </c>
      <c r="D13" s="58">
        <v>1</v>
      </c>
      <c r="E13" s="60" t="s">
        <v>396</v>
      </c>
      <c r="F13" s="57" t="s">
        <v>397</v>
      </c>
      <c r="H13" s="57" t="s">
        <v>1614</v>
      </c>
      <c r="I13" s="57" t="s">
        <v>32</v>
      </c>
      <c r="J13" s="57" t="s">
        <v>396</v>
      </c>
      <c r="K13" s="57" t="s">
        <v>397</v>
      </c>
      <c r="L13" s="58">
        <v>1110</v>
      </c>
      <c r="M13" s="57" t="s">
        <v>5538</v>
      </c>
      <c r="N13" s="58" t="s">
        <v>16</v>
      </c>
    </row>
    <row r="14" spans="1:14">
      <c r="A14" s="58">
        <v>1120</v>
      </c>
      <c r="B14" s="57" t="s">
        <v>6205</v>
      </c>
      <c r="C14" s="58" t="s">
        <v>16</v>
      </c>
      <c r="D14" s="58">
        <v>1</v>
      </c>
      <c r="E14" s="60" t="s">
        <v>398</v>
      </c>
      <c r="F14" s="57" t="s">
        <v>399</v>
      </c>
      <c r="H14" s="57" t="s">
        <v>1653</v>
      </c>
      <c r="I14" s="57" t="s">
        <v>23</v>
      </c>
      <c r="J14" s="57" t="s">
        <v>398</v>
      </c>
      <c r="K14" s="57" t="s">
        <v>399</v>
      </c>
      <c r="L14" s="58">
        <v>1120</v>
      </c>
      <c r="M14" s="57" t="s">
        <v>5539</v>
      </c>
      <c r="N14" s="58" t="s">
        <v>16</v>
      </c>
    </row>
    <row r="15" spans="1:14">
      <c r="A15" s="58">
        <v>1130</v>
      </c>
      <c r="B15" s="57" t="s">
        <v>6333</v>
      </c>
      <c r="C15" s="58" t="s">
        <v>16</v>
      </c>
      <c r="D15" s="58">
        <v>0</v>
      </c>
      <c r="E15" s="69" t="s">
        <v>6369</v>
      </c>
      <c r="F15" s="57" t="s">
        <v>400</v>
      </c>
      <c r="H15" s="57" t="s">
        <v>5780</v>
      </c>
      <c r="I15" s="57" t="s">
        <v>37</v>
      </c>
      <c r="J15" s="57" t="s">
        <v>39</v>
      </c>
      <c r="K15" s="57" t="s">
        <v>400</v>
      </c>
      <c r="L15" s="58">
        <v>1130</v>
      </c>
      <c r="M15" s="57" t="s">
        <v>5540</v>
      </c>
      <c r="N15" s="58" t="s">
        <v>16</v>
      </c>
    </row>
    <row r="16" spans="1:14">
      <c r="A16" s="58">
        <v>1140</v>
      </c>
      <c r="B16" s="57" t="s">
        <v>6388</v>
      </c>
      <c r="C16" s="58" t="s">
        <v>16</v>
      </c>
      <c r="D16" s="58">
        <v>1</v>
      </c>
      <c r="E16" s="60" t="s">
        <v>401</v>
      </c>
      <c r="F16" s="57" t="s">
        <v>402</v>
      </c>
      <c r="H16" s="57" t="s">
        <v>1614</v>
      </c>
      <c r="I16" s="57" t="s">
        <v>32</v>
      </c>
      <c r="J16" s="57" t="s">
        <v>401</v>
      </c>
      <c r="K16" s="57" t="s">
        <v>402</v>
      </c>
      <c r="L16" s="58">
        <v>1140</v>
      </c>
      <c r="M16" s="57" t="s">
        <v>5541</v>
      </c>
      <c r="N16" s="58" t="s">
        <v>16</v>
      </c>
    </row>
    <row r="17" spans="1:14">
      <c r="A17" s="58">
        <v>1150</v>
      </c>
      <c r="B17" s="57" t="s">
        <v>6204</v>
      </c>
      <c r="C17" s="58" t="s">
        <v>16</v>
      </c>
      <c r="D17" s="58">
        <v>1</v>
      </c>
      <c r="E17" s="60" t="s">
        <v>403</v>
      </c>
      <c r="F17" s="57" t="s">
        <v>404</v>
      </c>
      <c r="H17" s="57" t="s">
        <v>1653</v>
      </c>
      <c r="I17" s="57" t="s">
        <v>23</v>
      </c>
      <c r="J17" s="57" t="s">
        <v>403</v>
      </c>
      <c r="K17" s="57" t="s">
        <v>404</v>
      </c>
      <c r="L17" s="58">
        <v>1150</v>
      </c>
      <c r="M17" s="57" t="s">
        <v>5542</v>
      </c>
      <c r="N17" s="58" t="s">
        <v>16</v>
      </c>
    </row>
    <row r="18" spans="1:14">
      <c r="A18" s="58">
        <v>1160</v>
      </c>
      <c r="B18" s="57" t="s">
        <v>6334</v>
      </c>
      <c r="C18" s="58" t="s">
        <v>16</v>
      </c>
      <c r="D18" s="58">
        <v>0</v>
      </c>
      <c r="E18" s="69" t="s">
        <v>6370</v>
      </c>
      <c r="F18" s="57" t="s">
        <v>406</v>
      </c>
      <c r="H18" s="57" t="s">
        <v>5780</v>
      </c>
      <c r="I18" s="57" t="s">
        <v>40</v>
      </c>
      <c r="J18" s="57" t="s">
        <v>405</v>
      </c>
      <c r="K18" s="57" t="s">
        <v>406</v>
      </c>
      <c r="L18" s="58">
        <v>1160</v>
      </c>
      <c r="M18" s="57" t="s">
        <v>5543</v>
      </c>
      <c r="N18" s="58" t="s">
        <v>21</v>
      </c>
    </row>
    <row r="19" spans="1:14">
      <c r="A19" s="58">
        <v>1170</v>
      </c>
      <c r="B19" s="57" t="s">
        <v>6203</v>
      </c>
      <c r="C19" s="58" t="s">
        <v>21</v>
      </c>
      <c r="D19" s="58">
        <v>1</v>
      </c>
      <c r="E19" s="60" t="s">
        <v>407</v>
      </c>
      <c r="F19" s="57" t="s">
        <v>408</v>
      </c>
      <c r="H19" s="57" t="s">
        <v>1614</v>
      </c>
      <c r="I19" s="57" t="s">
        <v>32</v>
      </c>
      <c r="J19" s="57" t="s">
        <v>407</v>
      </c>
      <c r="K19" s="57" t="s">
        <v>408</v>
      </c>
      <c r="L19" s="58">
        <v>1170</v>
      </c>
      <c r="M19" s="57" t="s">
        <v>5544</v>
      </c>
      <c r="N19" s="58" t="s">
        <v>21</v>
      </c>
    </row>
    <row r="20" spans="1:14">
      <c r="A20" s="58">
        <v>1180</v>
      </c>
      <c r="B20" s="57" t="s">
        <v>6202</v>
      </c>
      <c r="C20" s="58" t="s">
        <v>16</v>
      </c>
      <c r="D20" s="58">
        <v>1</v>
      </c>
      <c r="E20" s="60" t="s">
        <v>409</v>
      </c>
      <c r="F20" s="57" t="s">
        <v>410</v>
      </c>
      <c r="H20" s="57" t="s">
        <v>1653</v>
      </c>
      <c r="I20" s="57" t="s">
        <v>23</v>
      </c>
      <c r="J20" s="57" t="s">
        <v>409</v>
      </c>
      <c r="K20" s="57" t="s">
        <v>410</v>
      </c>
      <c r="L20" s="58">
        <v>1180</v>
      </c>
      <c r="M20" s="57" t="s">
        <v>5545</v>
      </c>
      <c r="N20" s="58" t="s">
        <v>16</v>
      </c>
    </row>
    <row r="21" spans="1:14">
      <c r="A21" s="58">
        <v>1190</v>
      </c>
      <c r="B21" s="57" t="s">
        <v>6335</v>
      </c>
      <c r="C21" s="58" t="s">
        <v>16</v>
      </c>
      <c r="D21" s="58">
        <v>0</v>
      </c>
      <c r="E21" s="69" t="s">
        <v>6371</v>
      </c>
      <c r="F21" s="57" t="s">
        <v>412</v>
      </c>
      <c r="H21" s="57" t="s">
        <v>5780</v>
      </c>
      <c r="I21" s="57" t="s">
        <v>25</v>
      </c>
      <c r="J21" s="57" t="s">
        <v>411</v>
      </c>
      <c r="K21" s="57" t="s">
        <v>412</v>
      </c>
      <c r="L21" s="58">
        <v>1190</v>
      </c>
      <c r="M21" s="57" t="s">
        <v>5546</v>
      </c>
      <c r="N21" s="58" t="s">
        <v>21</v>
      </c>
    </row>
    <row r="22" spans="1:14">
      <c r="A22" s="58">
        <v>1200</v>
      </c>
      <c r="B22" s="57" t="s">
        <v>6201</v>
      </c>
      <c r="C22" s="58" t="s">
        <v>16</v>
      </c>
      <c r="D22" s="58">
        <v>1</v>
      </c>
      <c r="E22" s="60" t="s">
        <v>389</v>
      </c>
      <c r="F22" s="57" t="s">
        <v>413</v>
      </c>
      <c r="H22" s="57" t="s">
        <v>1614</v>
      </c>
      <c r="I22" s="57" t="s">
        <v>27</v>
      </c>
      <c r="J22" s="57" t="s">
        <v>389</v>
      </c>
      <c r="K22" s="57" t="s">
        <v>413</v>
      </c>
      <c r="L22" s="58">
        <v>1200</v>
      </c>
      <c r="M22" s="57" t="s">
        <v>5547</v>
      </c>
      <c r="N22" s="58" t="s">
        <v>21</v>
      </c>
    </row>
    <row r="23" spans="1:14">
      <c r="A23" s="58">
        <v>1210</v>
      </c>
      <c r="B23" s="57" t="s">
        <v>6200</v>
      </c>
      <c r="C23" s="58" t="s">
        <v>16</v>
      </c>
      <c r="D23" s="58">
        <v>1</v>
      </c>
      <c r="E23" s="60" t="s">
        <v>391</v>
      </c>
      <c r="F23" s="57" t="s">
        <v>414</v>
      </c>
      <c r="H23" s="57" t="s">
        <v>1598</v>
      </c>
      <c r="I23" s="57" t="s">
        <v>42</v>
      </c>
      <c r="J23" s="57" t="s">
        <v>391</v>
      </c>
      <c r="K23" s="57" t="s">
        <v>414</v>
      </c>
      <c r="L23" s="58">
        <v>1210</v>
      </c>
      <c r="M23" s="57" t="s">
        <v>5577</v>
      </c>
      <c r="N23" s="58" t="s">
        <v>21</v>
      </c>
    </row>
    <row r="24" spans="1:14">
      <c r="A24" s="58">
        <v>1260</v>
      </c>
      <c r="B24" s="57" t="s">
        <v>6336</v>
      </c>
      <c r="C24" s="58" t="s">
        <v>16</v>
      </c>
      <c r="D24" s="58">
        <v>0</v>
      </c>
      <c r="E24" s="69" t="s">
        <v>6353</v>
      </c>
      <c r="F24" s="57" t="s">
        <v>417</v>
      </c>
      <c r="H24" s="57" t="s">
        <v>5780</v>
      </c>
      <c r="I24" s="57" t="s">
        <v>415</v>
      </c>
      <c r="J24" s="57" t="s">
        <v>416</v>
      </c>
      <c r="K24" s="57" t="s">
        <v>417</v>
      </c>
      <c r="L24" s="58">
        <v>1220</v>
      </c>
      <c r="M24" s="57" t="s">
        <v>5548</v>
      </c>
      <c r="N24" s="58" t="s">
        <v>21</v>
      </c>
    </row>
    <row r="25" spans="1:14">
      <c r="A25" s="58">
        <v>1270</v>
      </c>
      <c r="B25" s="57" t="s">
        <v>6195</v>
      </c>
      <c r="C25" s="58" t="s">
        <v>21</v>
      </c>
      <c r="D25" s="58">
        <v>1</v>
      </c>
      <c r="E25" s="60" t="s">
        <v>418</v>
      </c>
      <c r="F25" s="57" t="s">
        <v>419</v>
      </c>
      <c r="H25" s="57" t="s">
        <v>1590</v>
      </c>
      <c r="I25" s="57" t="s">
        <v>45</v>
      </c>
      <c r="J25" s="57" t="s">
        <v>418</v>
      </c>
      <c r="K25" s="57" t="s">
        <v>419</v>
      </c>
      <c r="L25" s="58">
        <v>1230</v>
      </c>
      <c r="M25" s="57" t="s">
        <v>5549</v>
      </c>
      <c r="N25" s="58" t="s">
        <v>21</v>
      </c>
    </row>
    <row r="26" spans="1:14">
      <c r="A26" s="58">
        <v>1280</v>
      </c>
      <c r="B26" s="57" t="s">
        <v>6194</v>
      </c>
      <c r="C26" s="58" t="s">
        <v>16</v>
      </c>
      <c r="D26" s="58">
        <v>1</v>
      </c>
      <c r="E26" s="60" t="s">
        <v>420</v>
      </c>
      <c r="F26" s="57" t="s">
        <v>421</v>
      </c>
      <c r="H26" s="57" t="s">
        <v>1653</v>
      </c>
      <c r="I26" s="57" t="s">
        <v>48</v>
      </c>
      <c r="J26" s="57" t="s">
        <v>420</v>
      </c>
      <c r="K26" s="57" t="s">
        <v>421</v>
      </c>
      <c r="L26" s="58">
        <v>1240</v>
      </c>
      <c r="M26" s="57" t="s">
        <v>5550</v>
      </c>
      <c r="N26" s="58" t="s">
        <v>16</v>
      </c>
    </row>
    <row r="27" spans="1:14">
      <c r="A27" s="58">
        <v>1290</v>
      </c>
      <c r="B27" s="57" t="s">
        <v>6193</v>
      </c>
      <c r="C27" s="58" t="s">
        <v>21</v>
      </c>
      <c r="D27" s="58">
        <v>1</v>
      </c>
      <c r="E27" s="60" t="s">
        <v>423</v>
      </c>
      <c r="F27" s="57" t="s">
        <v>6321</v>
      </c>
      <c r="H27" s="57" t="s">
        <v>1614</v>
      </c>
      <c r="I27" s="57" t="s">
        <v>422</v>
      </c>
      <c r="J27" s="57" t="s">
        <v>423</v>
      </c>
      <c r="K27" s="57" t="s">
        <v>6321</v>
      </c>
      <c r="L27" s="58">
        <v>1250</v>
      </c>
      <c r="M27" s="57" t="s">
        <v>5551</v>
      </c>
      <c r="N27" s="58" t="s">
        <v>21</v>
      </c>
    </row>
    <row r="28" spans="1:14">
      <c r="A28" s="58">
        <v>1300</v>
      </c>
      <c r="B28" s="57" t="s">
        <v>6192</v>
      </c>
      <c r="C28" s="58" t="s">
        <v>21</v>
      </c>
      <c r="D28" s="58">
        <v>1</v>
      </c>
      <c r="E28" s="60" t="s">
        <v>57</v>
      </c>
      <c r="F28" s="57" t="s">
        <v>424</v>
      </c>
      <c r="H28" s="57" t="s">
        <v>1598</v>
      </c>
      <c r="I28" s="57" t="s">
        <v>55</v>
      </c>
      <c r="J28" s="57" t="s">
        <v>57</v>
      </c>
      <c r="K28" s="57" t="s">
        <v>424</v>
      </c>
      <c r="L28" s="58">
        <v>1260</v>
      </c>
      <c r="M28" s="57" t="s">
        <v>5578</v>
      </c>
      <c r="N28" s="58" t="s">
        <v>21</v>
      </c>
    </row>
    <row r="29" spans="1:14">
      <c r="A29" s="58">
        <v>1320</v>
      </c>
      <c r="B29" s="57" t="s">
        <v>6189</v>
      </c>
      <c r="C29" s="58" t="s">
        <v>16</v>
      </c>
      <c r="D29" s="58">
        <v>1</v>
      </c>
      <c r="E29" s="60" t="s">
        <v>4063</v>
      </c>
      <c r="F29" s="57" t="s">
        <v>4064</v>
      </c>
      <c r="H29" s="57" t="s">
        <v>1614</v>
      </c>
      <c r="I29" s="57" t="s">
        <v>4062</v>
      </c>
      <c r="J29" s="57" t="s">
        <v>4063</v>
      </c>
      <c r="K29" s="57" t="s">
        <v>4064</v>
      </c>
      <c r="L29" s="58">
        <v>1270</v>
      </c>
      <c r="M29" s="57" t="s">
        <v>5552</v>
      </c>
      <c r="N29" s="58" t="s">
        <v>16</v>
      </c>
    </row>
    <row r="30" spans="1:14">
      <c r="A30" s="58">
        <v>1330</v>
      </c>
      <c r="B30" s="57" t="s">
        <v>6188</v>
      </c>
      <c r="C30" s="58" t="s">
        <v>16</v>
      </c>
      <c r="D30" s="58">
        <v>1</v>
      </c>
      <c r="E30" s="60" t="s">
        <v>855</v>
      </c>
      <c r="F30" s="57" t="s">
        <v>856</v>
      </c>
      <c r="H30" s="57" t="s">
        <v>1614</v>
      </c>
      <c r="I30" s="57" t="s">
        <v>60</v>
      </c>
      <c r="J30" s="57" t="s">
        <v>855</v>
      </c>
      <c r="K30" s="57" t="s">
        <v>856</v>
      </c>
      <c r="L30" s="58">
        <v>1280</v>
      </c>
      <c r="M30" s="57" t="s">
        <v>5553</v>
      </c>
      <c r="N30" s="58" t="s">
        <v>16</v>
      </c>
    </row>
    <row r="31" spans="1:14">
      <c r="A31" s="58">
        <v>1340</v>
      </c>
      <c r="B31" s="57" t="s">
        <v>6187</v>
      </c>
      <c r="C31" s="58" t="s">
        <v>21</v>
      </c>
      <c r="D31" s="58">
        <v>1</v>
      </c>
      <c r="E31" s="60" t="s">
        <v>426</v>
      </c>
      <c r="F31" s="57" t="s">
        <v>6319</v>
      </c>
      <c r="G31" s="58" t="s">
        <v>5764</v>
      </c>
      <c r="H31" s="57" t="s">
        <v>1614</v>
      </c>
      <c r="I31" s="57" t="s">
        <v>425</v>
      </c>
      <c r="J31" s="57" t="s">
        <v>426</v>
      </c>
      <c r="K31" s="57" t="s">
        <v>6319</v>
      </c>
      <c r="L31" s="58">
        <v>1290</v>
      </c>
      <c r="M31" s="57" t="s">
        <v>5554</v>
      </c>
      <c r="N31" s="58" t="s">
        <v>21</v>
      </c>
    </row>
    <row r="32" spans="1:14">
      <c r="A32" s="58">
        <v>1350</v>
      </c>
      <c r="B32" s="57" t="s">
        <v>6186</v>
      </c>
      <c r="C32" s="58" t="s">
        <v>21</v>
      </c>
      <c r="D32" s="58">
        <v>1</v>
      </c>
      <c r="E32" s="60" t="s">
        <v>62</v>
      </c>
      <c r="F32" s="57" t="s">
        <v>6318</v>
      </c>
      <c r="G32" s="58" t="s">
        <v>5764</v>
      </c>
      <c r="H32" s="57" t="s">
        <v>1614</v>
      </c>
      <c r="I32" s="57" t="s">
        <v>428</v>
      </c>
      <c r="J32" s="57" t="s">
        <v>62</v>
      </c>
      <c r="K32" s="57" t="s">
        <v>6318</v>
      </c>
      <c r="L32" s="58">
        <v>1300</v>
      </c>
      <c r="M32" s="57" t="s">
        <v>5555</v>
      </c>
      <c r="N32" s="58" t="s">
        <v>21</v>
      </c>
    </row>
    <row r="33" spans="1:14">
      <c r="A33" s="58">
        <v>1360</v>
      </c>
      <c r="B33" s="57" t="s">
        <v>6337</v>
      </c>
      <c r="C33" s="58" t="s">
        <v>65</v>
      </c>
      <c r="D33" s="58">
        <v>1</v>
      </c>
      <c r="E33" s="60" t="s">
        <v>3857</v>
      </c>
      <c r="F33" s="57" t="s">
        <v>433</v>
      </c>
      <c r="H33" s="57" t="s">
        <v>5780</v>
      </c>
      <c r="I33" s="57" t="s">
        <v>63</v>
      </c>
      <c r="J33" s="57" t="s">
        <v>430</v>
      </c>
      <c r="K33" s="57" t="s">
        <v>431</v>
      </c>
      <c r="L33" s="58">
        <v>1310</v>
      </c>
      <c r="M33" s="57" t="s">
        <v>5556</v>
      </c>
      <c r="N33" s="58" t="s">
        <v>65</v>
      </c>
    </row>
    <row r="34" spans="1:14">
      <c r="A34" s="58">
        <v>1370</v>
      </c>
      <c r="B34" s="57" t="s">
        <v>6185</v>
      </c>
      <c r="C34" s="58" t="s">
        <v>16</v>
      </c>
      <c r="D34" s="58">
        <v>2</v>
      </c>
      <c r="E34" s="61" t="s">
        <v>434</v>
      </c>
      <c r="F34" s="57" t="s">
        <v>435</v>
      </c>
      <c r="H34" s="57" t="s">
        <v>1653</v>
      </c>
      <c r="I34" s="57" t="s">
        <v>66</v>
      </c>
      <c r="J34" s="57" t="s">
        <v>434</v>
      </c>
      <c r="K34" s="57" t="s">
        <v>435</v>
      </c>
      <c r="L34" s="58">
        <v>1320</v>
      </c>
      <c r="M34" s="57" t="s">
        <v>5557</v>
      </c>
      <c r="N34" s="58" t="s">
        <v>16</v>
      </c>
    </row>
    <row r="35" spans="1:14">
      <c r="A35" s="58">
        <v>1380</v>
      </c>
      <c r="B35" s="57" t="s">
        <v>6184</v>
      </c>
      <c r="C35" s="58" t="s">
        <v>16</v>
      </c>
      <c r="D35" s="58">
        <v>2</v>
      </c>
      <c r="E35" s="61" t="s">
        <v>436</v>
      </c>
      <c r="F35" s="57" t="s">
        <v>437</v>
      </c>
      <c r="H35" s="57" t="s">
        <v>1653</v>
      </c>
      <c r="I35" s="57" t="s">
        <v>67</v>
      </c>
      <c r="J35" s="57" t="s">
        <v>436</v>
      </c>
      <c r="K35" s="57" t="s">
        <v>437</v>
      </c>
      <c r="L35" s="58">
        <v>1330</v>
      </c>
      <c r="M35" s="57" t="s">
        <v>5558</v>
      </c>
      <c r="N35" s="58" t="s">
        <v>16</v>
      </c>
    </row>
    <row r="36" spans="1:14">
      <c r="A36" s="58">
        <v>1390</v>
      </c>
      <c r="B36" s="57" t="s">
        <v>6183</v>
      </c>
      <c r="C36" s="58" t="s">
        <v>16</v>
      </c>
      <c r="D36" s="58">
        <v>2</v>
      </c>
      <c r="E36" s="61" t="s">
        <v>438</v>
      </c>
      <c r="F36" s="57" t="s">
        <v>439</v>
      </c>
      <c r="H36" s="57" t="s">
        <v>1614</v>
      </c>
      <c r="I36" s="57" t="s">
        <v>68</v>
      </c>
      <c r="J36" s="57" t="s">
        <v>438</v>
      </c>
      <c r="K36" s="57" t="s">
        <v>439</v>
      </c>
      <c r="L36" s="58">
        <v>1340</v>
      </c>
      <c r="M36" s="57" t="s">
        <v>5559</v>
      </c>
      <c r="N36" s="58" t="s">
        <v>16</v>
      </c>
    </row>
    <row r="37" spans="1:14">
      <c r="A37" s="58">
        <v>1400</v>
      </c>
      <c r="B37" s="57" t="s">
        <v>6338</v>
      </c>
      <c r="C37" s="58" t="s">
        <v>65</v>
      </c>
      <c r="D37" s="58">
        <v>1</v>
      </c>
      <c r="E37" s="60" t="s">
        <v>6419</v>
      </c>
      <c r="F37" s="57" t="s">
        <v>443</v>
      </c>
      <c r="H37" s="2" t="s">
        <v>5780</v>
      </c>
      <c r="I37" s="57" t="s">
        <v>440</v>
      </c>
      <c r="J37" s="57" t="s">
        <v>441</v>
      </c>
      <c r="K37" s="57" t="s">
        <v>442</v>
      </c>
      <c r="L37" s="58">
        <v>1350</v>
      </c>
      <c r="M37" s="57" t="s">
        <v>5560</v>
      </c>
      <c r="N37" s="58" t="s">
        <v>65</v>
      </c>
    </row>
    <row r="38" spans="1:14">
      <c r="A38" s="58">
        <v>1410</v>
      </c>
      <c r="B38" s="57" t="s">
        <v>6182</v>
      </c>
      <c r="C38" s="58" t="s">
        <v>21</v>
      </c>
      <c r="D38" s="58">
        <v>2</v>
      </c>
      <c r="E38" s="61" t="s">
        <v>6420</v>
      </c>
      <c r="F38" s="57" t="s">
        <v>444</v>
      </c>
      <c r="H38" s="2" t="s">
        <v>1663</v>
      </c>
      <c r="I38" s="57" t="s">
        <v>69</v>
      </c>
      <c r="J38" s="57" t="s">
        <v>4068</v>
      </c>
      <c r="K38" s="57" t="s">
        <v>444</v>
      </c>
      <c r="L38" s="58">
        <v>1360</v>
      </c>
      <c r="M38" s="57" t="s">
        <v>5561</v>
      </c>
      <c r="N38" s="58" t="s">
        <v>21</v>
      </c>
    </row>
    <row r="39" spans="1:14">
      <c r="A39" s="58">
        <v>1420</v>
      </c>
      <c r="B39" s="57" t="s">
        <v>6181</v>
      </c>
      <c r="C39" s="58" t="s">
        <v>16</v>
      </c>
      <c r="D39" s="58">
        <v>2</v>
      </c>
      <c r="E39" s="61" t="s">
        <v>6421</v>
      </c>
      <c r="F39" s="57" t="s">
        <v>445</v>
      </c>
      <c r="H39" s="57" t="s">
        <v>1598</v>
      </c>
      <c r="I39" s="57" t="s">
        <v>71</v>
      </c>
      <c r="J39" s="57" t="s">
        <v>4069</v>
      </c>
      <c r="K39" s="57" t="s">
        <v>445</v>
      </c>
      <c r="L39" s="58">
        <v>1370</v>
      </c>
      <c r="M39" s="57" t="s">
        <v>5579</v>
      </c>
      <c r="N39" s="58" t="s">
        <v>16</v>
      </c>
    </row>
    <row r="40" spans="1:14">
      <c r="A40" s="58">
        <v>1430</v>
      </c>
      <c r="B40" s="57" t="s">
        <v>6180</v>
      </c>
      <c r="C40" s="58" t="s">
        <v>16</v>
      </c>
      <c r="D40" s="58">
        <v>2</v>
      </c>
      <c r="E40" s="61" t="s">
        <v>6422</v>
      </c>
      <c r="F40" s="57" t="s">
        <v>4071</v>
      </c>
      <c r="G40" s="58" t="s">
        <v>5764</v>
      </c>
      <c r="H40" s="57" t="s">
        <v>1614</v>
      </c>
      <c r="I40" s="57" t="s">
        <v>329</v>
      </c>
      <c r="J40" s="57" t="s">
        <v>4070</v>
      </c>
      <c r="K40" s="57" t="s">
        <v>4071</v>
      </c>
      <c r="L40" s="58">
        <v>1380</v>
      </c>
      <c r="M40" s="57" t="s">
        <v>5562</v>
      </c>
      <c r="N40" s="58" t="s">
        <v>21</v>
      </c>
    </row>
    <row r="41" spans="1:14">
      <c r="A41" s="58">
        <v>1440</v>
      </c>
      <c r="B41" s="57" t="s">
        <v>6179</v>
      </c>
      <c r="C41" s="58" t="s">
        <v>16</v>
      </c>
      <c r="D41" s="58">
        <v>2</v>
      </c>
      <c r="E41" s="61" t="s">
        <v>6423</v>
      </c>
      <c r="F41" s="57" t="s">
        <v>860</v>
      </c>
      <c r="H41" s="57" t="s">
        <v>1614</v>
      </c>
      <c r="I41" s="57" t="s">
        <v>74</v>
      </c>
      <c r="J41" s="57" t="s">
        <v>4072</v>
      </c>
      <c r="K41" s="57" t="s">
        <v>860</v>
      </c>
      <c r="L41" s="58">
        <v>1390</v>
      </c>
      <c r="M41" s="57" t="s">
        <v>5563</v>
      </c>
      <c r="N41" s="58" t="s">
        <v>16</v>
      </c>
    </row>
    <row r="42" spans="1:14">
      <c r="A42" s="58">
        <v>1450</v>
      </c>
      <c r="B42" s="57" t="s">
        <v>6178</v>
      </c>
      <c r="C42" s="58" t="s">
        <v>16</v>
      </c>
      <c r="D42" s="58">
        <v>2</v>
      </c>
      <c r="E42" s="61" t="s">
        <v>6424</v>
      </c>
      <c r="F42" s="57" t="s">
        <v>446</v>
      </c>
      <c r="H42" s="57" t="s">
        <v>1653</v>
      </c>
      <c r="I42" s="57" t="s">
        <v>76</v>
      </c>
      <c r="J42" s="57" t="s">
        <v>5353</v>
      </c>
      <c r="K42" s="57" t="s">
        <v>446</v>
      </c>
      <c r="L42" s="58">
        <v>1400</v>
      </c>
      <c r="M42" s="57" t="s">
        <v>5564</v>
      </c>
      <c r="N42" s="58" t="s">
        <v>16</v>
      </c>
    </row>
    <row r="43" spans="1:14">
      <c r="A43" s="58">
        <v>1460</v>
      </c>
      <c r="B43" s="57" t="s">
        <v>6177</v>
      </c>
      <c r="C43" s="58" t="s">
        <v>21</v>
      </c>
      <c r="D43" s="58">
        <v>2</v>
      </c>
      <c r="E43" s="61" t="s">
        <v>6425</v>
      </c>
      <c r="F43" s="57" t="s">
        <v>447</v>
      </c>
      <c r="G43" s="58" t="s">
        <v>5764</v>
      </c>
      <c r="H43" s="57" t="s">
        <v>1614</v>
      </c>
      <c r="I43" s="57" t="s">
        <v>78</v>
      </c>
      <c r="J43" s="57" t="s">
        <v>4073</v>
      </c>
      <c r="K43" s="57" t="s">
        <v>447</v>
      </c>
      <c r="L43" s="58">
        <v>1410</v>
      </c>
      <c r="M43" s="57" t="s">
        <v>5565</v>
      </c>
      <c r="N43" s="58" t="s">
        <v>21</v>
      </c>
    </row>
    <row r="44" spans="1:14">
      <c r="A44" s="58">
        <v>1470</v>
      </c>
      <c r="B44" s="57" t="s">
        <v>6176</v>
      </c>
      <c r="C44" s="58" t="s">
        <v>16</v>
      </c>
      <c r="D44" s="58">
        <v>2</v>
      </c>
      <c r="E44" s="61" t="s">
        <v>6430</v>
      </c>
      <c r="F44" s="57" t="s">
        <v>448</v>
      </c>
      <c r="H44" s="57" t="s">
        <v>1614</v>
      </c>
      <c r="I44" s="57" t="s">
        <v>84</v>
      </c>
      <c r="J44" s="57" t="s">
        <v>4076</v>
      </c>
      <c r="K44" s="57" t="s">
        <v>448</v>
      </c>
      <c r="L44" s="58">
        <v>1420</v>
      </c>
      <c r="M44" s="57" t="s">
        <v>5567</v>
      </c>
      <c r="N44" s="58" t="s">
        <v>16</v>
      </c>
    </row>
    <row r="45" spans="1:14">
      <c r="A45" s="58">
        <v>1480</v>
      </c>
      <c r="B45" s="57" t="s">
        <v>6339</v>
      </c>
      <c r="C45" s="58" t="s">
        <v>16</v>
      </c>
      <c r="D45" s="58">
        <v>2</v>
      </c>
      <c r="E45" s="61" t="s">
        <v>6426</v>
      </c>
      <c r="F45" s="57" t="s">
        <v>6317</v>
      </c>
      <c r="H45" s="57" t="s">
        <v>1614</v>
      </c>
      <c r="I45" s="57" t="s">
        <v>81</v>
      </c>
      <c r="J45" s="57" t="s">
        <v>4074</v>
      </c>
      <c r="K45" s="57" t="s">
        <v>6317</v>
      </c>
      <c r="L45" s="58">
        <v>1430</v>
      </c>
      <c r="M45" s="57" t="s">
        <v>5566</v>
      </c>
      <c r="N45" s="58" t="s">
        <v>16</v>
      </c>
    </row>
    <row r="46" spans="1:14">
      <c r="A46" s="58">
        <v>1490</v>
      </c>
      <c r="B46" s="57" t="s">
        <v>6174</v>
      </c>
      <c r="C46" s="58" t="s">
        <v>21</v>
      </c>
      <c r="D46" s="58">
        <v>3</v>
      </c>
      <c r="E46" s="62" t="s">
        <v>6427</v>
      </c>
      <c r="F46" s="57" t="s">
        <v>6175</v>
      </c>
      <c r="H46" s="57" t="s">
        <v>1614</v>
      </c>
      <c r="L46" s="58">
        <v>1440</v>
      </c>
      <c r="M46" s="57" t="s">
        <v>5766</v>
      </c>
      <c r="N46" s="58" t="s">
        <v>21</v>
      </c>
    </row>
    <row r="47" spans="1:14">
      <c r="A47" s="58">
        <v>1500</v>
      </c>
      <c r="B47" s="57" t="s">
        <v>6173</v>
      </c>
      <c r="C47" s="58" t="s">
        <v>21</v>
      </c>
      <c r="D47" s="58">
        <v>3</v>
      </c>
      <c r="E47" s="62" t="s">
        <v>6428</v>
      </c>
      <c r="H47" s="57" t="s">
        <v>1653</v>
      </c>
      <c r="L47" s="58">
        <v>1450</v>
      </c>
      <c r="M47" s="57" t="s">
        <v>5768</v>
      </c>
      <c r="N47" s="58" t="s">
        <v>21</v>
      </c>
    </row>
    <row r="48" spans="1:14">
      <c r="A48" s="58">
        <v>1510</v>
      </c>
      <c r="B48" s="57" t="s">
        <v>6172</v>
      </c>
      <c r="C48" s="58" t="s">
        <v>16</v>
      </c>
      <c r="D48" s="58">
        <v>3</v>
      </c>
      <c r="E48" s="62" t="s">
        <v>6429</v>
      </c>
      <c r="F48" s="57" t="s">
        <v>2571</v>
      </c>
      <c r="H48" s="57" t="s">
        <v>3383</v>
      </c>
      <c r="L48" s="58">
        <v>1460</v>
      </c>
      <c r="M48" s="57" t="s">
        <v>5767</v>
      </c>
      <c r="N48" s="58" t="s">
        <v>16</v>
      </c>
    </row>
    <row r="49" spans="1:14">
      <c r="A49" s="58">
        <v>1520</v>
      </c>
      <c r="B49" s="57" t="s">
        <v>6534</v>
      </c>
      <c r="C49" s="58" t="s">
        <v>65</v>
      </c>
      <c r="D49" s="58">
        <v>1</v>
      </c>
      <c r="E49" s="60" t="s">
        <v>3858</v>
      </c>
      <c r="F49" s="57" t="s">
        <v>451</v>
      </c>
      <c r="H49" s="57" t="s">
        <v>5780</v>
      </c>
      <c r="I49" s="57" t="s">
        <v>861</v>
      </c>
      <c r="J49" s="57" t="s">
        <v>449</v>
      </c>
      <c r="K49" s="57" t="s">
        <v>450</v>
      </c>
      <c r="L49" s="58">
        <v>1470</v>
      </c>
      <c r="M49" s="57" t="s">
        <v>5568</v>
      </c>
      <c r="N49" s="58" t="s">
        <v>65</v>
      </c>
    </row>
    <row r="50" spans="1:14">
      <c r="A50" s="58">
        <v>1530</v>
      </c>
      <c r="B50" s="57" t="s">
        <v>6171</v>
      </c>
      <c r="C50" s="58" t="s">
        <v>16</v>
      </c>
      <c r="D50" s="58">
        <v>2</v>
      </c>
      <c r="E50" s="61" t="s">
        <v>452</v>
      </c>
      <c r="F50" s="57" t="s">
        <v>453</v>
      </c>
      <c r="H50" s="57" t="s">
        <v>1614</v>
      </c>
      <c r="I50" s="57" t="s">
        <v>86</v>
      </c>
      <c r="J50" s="57" t="s">
        <v>452</v>
      </c>
      <c r="K50" s="57" t="s">
        <v>453</v>
      </c>
      <c r="L50" s="58">
        <v>1480</v>
      </c>
      <c r="M50" s="57" t="s">
        <v>5569</v>
      </c>
      <c r="N50" s="58" t="s">
        <v>16</v>
      </c>
    </row>
    <row r="51" spans="1:14">
      <c r="A51" s="58">
        <v>1540</v>
      </c>
      <c r="B51" s="57" t="s">
        <v>6170</v>
      </c>
      <c r="C51" s="58" t="s">
        <v>21</v>
      </c>
      <c r="D51" s="58">
        <v>2</v>
      </c>
      <c r="E51" s="61" t="s">
        <v>458</v>
      </c>
      <c r="F51" s="57" t="s">
        <v>458</v>
      </c>
      <c r="G51" s="58" t="s">
        <v>5764</v>
      </c>
      <c r="H51" s="57" t="s">
        <v>1614</v>
      </c>
      <c r="I51" s="57" t="s">
        <v>92</v>
      </c>
      <c r="J51" s="57" t="s">
        <v>458</v>
      </c>
      <c r="K51" s="57" t="s">
        <v>458</v>
      </c>
      <c r="L51" s="58">
        <v>1490</v>
      </c>
      <c r="M51" s="57" t="s">
        <v>5570</v>
      </c>
      <c r="N51" s="58" t="s">
        <v>21</v>
      </c>
    </row>
    <row r="52" spans="1:14">
      <c r="A52" s="58">
        <v>1550</v>
      </c>
      <c r="B52" s="57" t="s">
        <v>6169</v>
      </c>
      <c r="C52" s="58" t="s">
        <v>16</v>
      </c>
      <c r="D52" s="58">
        <v>2</v>
      </c>
      <c r="E52" s="61" t="s">
        <v>454</v>
      </c>
      <c r="F52" s="57" t="s">
        <v>455</v>
      </c>
      <c r="H52" s="57" t="s">
        <v>1653</v>
      </c>
      <c r="I52" s="57" t="s">
        <v>88</v>
      </c>
      <c r="J52" s="57" t="s">
        <v>454</v>
      </c>
      <c r="K52" s="57" t="s">
        <v>455</v>
      </c>
      <c r="L52" s="58">
        <v>1500</v>
      </c>
      <c r="M52" s="57" t="s">
        <v>5571</v>
      </c>
      <c r="N52" s="58" t="s">
        <v>16</v>
      </c>
    </row>
    <row r="53" spans="1:14">
      <c r="A53" s="58">
        <v>1560</v>
      </c>
      <c r="B53" s="57" t="s">
        <v>6168</v>
      </c>
      <c r="C53" s="58" t="s">
        <v>16</v>
      </c>
      <c r="D53" s="58">
        <v>2</v>
      </c>
      <c r="E53" s="61" t="s">
        <v>456</v>
      </c>
      <c r="F53" s="57" t="s">
        <v>457</v>
      </c>
      <c r="H53" s="57" t="s">
        <v>1614</v>
      </c>
      <c r="I53" s="57" t="s">
        <v>90</v>
      </c>
      <c r="J53" s="57" t="s">
        <v>456</v>
      </c>
      <c r="K53" s="57" t="s">
        <v>457</v>
      </c>
      <c r="L53" s="58">
        <v>1510</v>
      </c>
      <c r="M53" s="57" t="s">
        <v>5572</v>
      </c>
      <c r="N53" s="58" t="s">
        <v>16</v>
      </c>
    </row>
    <row r="54" spans="1:14">
      <c r="A54" s="58">
        <v>1570</v>
      </c>
      <c r="B54" s="57" t="s">
        <v>6167</v>
      </c>
      <c r="C54" s="58" t="s">
        <v>16</v>
      </c>
      <c r="D54" s="58">
        <v>2</v>
      </c>
      <c r="E54" s="61" t="s">
        <v>461</v>
      </c>
      <c r="F54" s="57" t="s">
        <v>461</v>
      </c>
      <c r="H54" s="57" t="s">
        <v>1653</v>
      </c>
      <c r="I54" s="57" t="s">
        <v>94</v>
      </c>
      <c r="J54" s="57" t="s">
        <v>461</v>
      </c>
      <c r="K54" s="57" t="s">
        <v>461</v>
      </c>
      <c r="L54" s="58">
        <v>1520</v>
      </c>
      <c r="M54" s="57" t="s">
        <v>5573</v>
      </c>
      <c r="N54" s="58" t="s">
        <v>16</v>
      </c>
    </row>
    <row r="55" spans="1:14">
      <c r="A55" s="58">
        <v>1580</v>
      </c>
      <c r="B55" s="57" t="s">
        <v>6494</v>
      </c>
      <c r="C55" s="58" t="s">
        <v>21</v>
      </c>
      <c r="D55" s="58">
        <v>1</v>
      </c>
      <c r="E55" s="60" t="s">
        <v>1781</v>
      </c>
      <c r="F55" s="57" t="s">
        <v>5409</v>
      </c>
      <c r="H55" s="57" t="s">
        <v>5780</v>
      </c>
      <c r="I55" s="57" t="s">
        <v>101</v>
      </c>
      <c r="J55" s="57" t="s">
        <v>103</v>
      </c>
      <c r="K55" s="57" t="s">
        <v>465</v>
      </c>
      <c r="L55" s="58">
        <v>1530</v>
      </c>
      <c r="M55" s="57" t="s">
        <v>4526</v>
      </c>
      <c r="N55" s="58" t="s">
        <v>21</v>
      </c>
    </row>
    <row r="56" spans="1:14">
      <c r="A56" s="58">
        <v>1590</v>
      </c>
      <c r="B56" s="57" t="s">
        <v>6166</v>
      </c>
      <c r="C56" s="58" t="s">
        <v>21</v>
      </c>
      <c r="D56" s="58">
        <v>2</v>
      </c>
      <c r="E56" s="61" t="s">
        <v>5410</v>
      </c>
      <c r="F56" s="57" t="s">
        <v>466</v>
      </c>
      <c r="H56" s="57" t="s">
        <v>1590</v>
      </c>
      <c r="I56" s="57" t="s">
        <v>104</v>
      </c>
      <c r="J56" s="57" t="s">
        <v>4079</v>
      </c>
      <c r="K56" s="57" t="s">
        <v>466</v>
      </c>
      <c r="L56" s="58">
        <v>1540</v>
      </c>
      <c r="M56" s="57" t="s">
        <v>4527</v>
      </c>
      <c r="N56" s="58" t="s">
        <v>21</v>
      </c>
    </row>
    <row r="57" spans="1:14">
      <c r="A57" s="58">
        <v>1610</v>
      </c>
      <c r="B57" s="57" t="s">
        <v>6164</v>
      </c>
      <c r="C57" s="58" t="s">
        <v>16</v>
      </c>
      <c r="D57" s="58">
        <v>2</v>
      </c>
      <c r="E57" s="61" t="s">
        <v>5411</v>
      </c>
      <c r="F57" s="57" t="s">
        <v>468</v>
      </c>
      <c r="H57" s="57" t="s">
        <v>1590</v>
      </c>
      <c r="I57" s="57" t="s">
        <v>107</v>
      </c>
      <c r="J57" s="57" t="s">
        <v>4081</v>
      </c>
      <c r="K57" s="57" t="s">
        <v>468</v>
      </c>
      <c r="L57" s="58">
        <v>1550</v>
      </c>
      <c r="M57" s="57" t="s">
        <v>4528</v>
      </c>
      <c r="N57" s="58" t="s">
        <v>16</v>
      </c>
    </row>
    <row r="58" spans="1:14">
      <c r="A58" s="58">
        <v>1630</v>
      </c>
      <c r="B58" s="57" t="s">
        <v>6162</v>
      </c>
      <c r="C58" s="58" t="s">
        <v>21</v>
      </c>
      <c r="D58" s="58">
        <v>2</v>
      </c>
      <c r="E58" s="61" t="s">
        <v>1787</v>
      </c>
      <c r="F58" s="57" t="s">
        <v>470</v>
      </c>
      <c r="H58" s="57" t="s">
        <v>1653</v>
      </c>
      <c r="I58" s="57" t="s">
        <v>110</v>
      </c>
      <c r="J58" s="57" t="s">
        <v>469</v>
      </c>
      <c r="K58" s="57" t="s">
        <v>470</v>
      </c>
      <c r="L58" s="58">
        <v>1560</v>
      </c>
      <c r="M58" s="57" t="s">
        <v>4529</v>
      </c>
      <c r="N58" s="58" t="s">
        <v>21</v>
      </c>
    </row>
    <row r="59" spans="1:14">
      <c r="A59" s="58">
        <v>1650</v>
      </c>
      <c r="B59" s="57" t="s">
        <v>6160</v>
      </c>
      <c r="C59" s="58" t="s">
        <v>21</v>
      </c>
      <c r="D59" s="58">
        <v>2</v>
      </c>
      <c r="E59" s="61" t="s">
        <v>472</v>
      </c>
      <c r="F59" s="57" t="s">
        <v>6316</v>
      </c>
      <c r="H59" s="57" t="s">
        <v>1590</v>
      </c>
      <c r="I59" s="57" t="s">
        <v>471</v>
      </c>
      <c r="J59" s="57" t="s">
        <v>472</v>
      </c>
      <c r="K59" s="57" t="s">
        <v>6316</v>
      </c>
      <c r="L59" s="58">
        <v>1570</v>
      </c>
      <c r="M59" s="57" t="s">
        <v>4530</v>
      </c>
      <c r="N59" s="58" t="s">
        <v>21</v>
      </c>
    </row>
    <row r="60" spans="1:14">
      <c r="A60" s="58">
        <v>1660</v>
      </c>
      <c r="B60" s="57" t="s">
        <v>6159</v>
      </c>
      <c r="C60" s="58" t="s">
        <v>16</v>
      </c>
      <c r="D60" s="58">
        <v>3</v>
      </c>
      <c r="E60" s="62" t="s">
        <v>2790</v>
      </c>
      <c r="F60" s="57" t="s">
        <v>4086</v>
      </c>
      <c r="H60" s="57" t="s">
        <v>1614</v>
      </c>
      <c r="I60" s="57" t="s">
        <v>4084</v>
      </c>
      <c r="J60" s="57" t="s">
        <v>4085</v>
      </c>
      <c r="K60" s="57" t="s">
        <v>4086</v>
      </c>
      <c r="L60" s="58">
        <v>1580</v>
      </c>
      <c r="M60" s="57" t="s">
        <v>4531</v>
      </c>
      <c r="N60" s="58" t="s">
        <v>21</v>
      </c>
    </row>
    <row r="61" spans="1:14">
      <c r="A61" s="58">
        <v>1700</v>
      </c>
      <c r="B61" s="57" t="s">
        <v>6495</v>
      </c>
      <c r="C61" s="58" t="s">
        <v>21</v>
      </c>
      <c r="D61" s="58">
        <v>2</v>
      </c>
      <c r="E61" s="61" t="s">
        <v>6372</v>
      </c>
      <c r="F61" s="57" t="s">
        <v>4092</v>
      </c>
      <c r="H61" s="57" t="s">
        <v>5780</v>
      </c>
      <c r="I61" s="57" t="s">
        <v>3788</v>
      </c>
      <c r="J61" s="57" t="s">
        <v>4091</v>
      </c>
      <c r="K61" s="57" t="s">
        <v>4092</v>
      </c>
      <c r="L61" s="58">
        <v>1590</v>
      </c>
      <c r="M61" s="57" t="s">
        <v>4549</v>
      </c>
      <c r="N61" s="58" t="s">
        <v>21</v>
      </c>
    </row>
    <row r="62" spans="1:14">
      <c r="A62" s="58">
        <v>1710</v>
      </c>
      <c r="B62" s="57" t="s">
        <v>6156</v>
      </c>
      <c r="C62" s="58" t="s">
        <v>21</v>
      </c>
      <c r="D62" s="58">
        <v>3</v>
      </c>
      <c r="E62" s="62" t="s">
        <v>4095</v>
      </c>
      <c r="F62" s="57" t="s">
        <v>4096</v>
      </c>
      <c r="H62" s="57" t="s">
        <v>1614</v>
      </c>
      <c r="I62" s="57" t="s">
        <v>125</v>
      </c>
      <c r="J62" s="57" t="s">
        <v>4095</v>
      </c>
      <c r="K62" s="57" t="s">
        <v>4096</v>
      </c>
      <c r="L62" s="58">
        <v>1600</v>
      </c>
      <c r="M62" s="57" t="s">
        <v>4551</v>
      </c>
      <c r="N62" s="58" t="s">
        <v>21</v>
      </c>
    </row>
    <row r="63" spans="1:14">
      <c r="A63" s="58">
        <v>1720</v>
      </c>
      <c r="B63" s="57" t="s">
        <v>6460</v>
      </c>
      <c r="C63" s="58" t="s">
        <v>21</v>
      </c>
      <c r="D63" s="58">
        <v>3</v>
      </c>
      <c r="E63" s="62" t="s">
        <v>4093</v>
      </c>
      <c r="F63" s="57" t="s">
        <v>4094</v>
      </c>
      <c r="H63" s="57" t="s">
        <v>1590</v>
      </c>
      <c r="I63" s="57" t="s">
        <v>3756</v>
      </c>
      <c r="J63" s="57" t="s">
        <v>4093</v>
      </c>
      <c r="K63" s="57" t="s">
        <v>4094</v>
      </c>
      <c r="L63" s="58">
        <v>1610</v>
      </c>
      <c r="M63" s="57" t="s">
        <v>4550</v>
      </c>
      <c r="N63" s="58" t="s">
        <v>21</v>
      </c>
    </row>
    <row r="64" spans="1:14">
      <c r="A64" s="58">
        <v>1730</v>
      </c>
      <c r="B64" s="57" t="s">
        <v>6496</v>
      </c>
      <c r="C64" s="58" t="s">
        <v>16</v>
      </c>
      <c r="D64" s="58">
        <v>2</v>
      </c>
      <c r="E64" s="61" t="s">
        <v>1909</v>
      </c>
      <c r="F64" s="57" t="s">
        <v>5109</v>
      </c>
      <c r="H64" s="57" t="s">
        <v>5780</v>
      </c>
      <c r="I64" s="57" t="s">
        <v>112</v>
      </c>
      <c r="J64" s="57" t="s">
        <v>475</v>
      </c>
      <c r="K64" s="57" t="s">
        <v>114</v>
      </c>
      <c r="L64" s="58">
        <v>1620</v>
      </c>
      <c r="M64" s="57" t="s">
        <v>4532</v>
      </c>
      <c r="N64" s="58" t="s">
        <v>16</v>
      </c>
    </row>
    <row r="65" spans="1:14">
      <c r="A65" s="58">
        <v>1740</v>
      </c>
      <c r="B65" s="57" t="s">
        <v>6154</v>
      </c>
      <c r="C65" s="58" t="s">
        <v>16</v>
      </c>
      <c r="D65" s="58">
        <v>3</v>
      </c>
      <c r="E65" s="62" t="s">
        <v>477</v>
      </c>
      <c r="F65" s="57" t="s">
        <v>5412</v>
      </c>
      <c r="H65" s="57" t="s">
        <v>1614</v>
      </c>
      <c r="I65" s="57" t="s">
        <v>115</v>
      </c>
      <c r="J65" s="57" t="s">
        <v>477</v>
      </c>
      <c r="K65" s="57" t="s">
        <v>478</v>
      </c>
      <c r="L65" s="58">
        <v>1630</v>
      </c>
      <c r="M65" s="57" t="s">
        <v>4533</v>
      </c>
      <c r="N65" s="58" t="s">
        <v>16</v>
      </c>
    </row>
    <row r="66" spans="1:14">
      <c r="A66" s="58">
        <v>1750</v>
      </c>
      <c r="B66" s="57" t="s">
        <v>6153</v>
      </c>
      <c r="C66" s="58" t="s">
        <v>16</v>
      </c>
      <c r="D66" s="58">
        <v>3</v>
      </c>
      <c r="E66" s="62" t="s">
        <v>5413</v>
      </c>
      <c r="F66" s="57" t="s">
        <v>5414</v>
      </c>
      <c r="H66" s="57" t="s">
        <v>1653</v>
      </c>
      <c r="I66" s="57" t="s">
        <v>117</v>
      </c>
      <c r="J66" s="57" t="s">
        <v>479</v>
      </c>
      <c r="K66" s="57" t="s">
        <v>480</v>
      </c>
      <c r="L66" s="58">
        <v>1640</v>
      </c>
      <c r="M66" s="57" t="s">
        <v>4534</v>
      </c>
      <c r="N66" s="58" t="s">
        <v>16</v>
      </c>
    </row>
    <row r="67" spans="1:14">
      <c r="A67" s="58">
        <v>1760</v>
      </c>
      <c r="B67" s="57" t="s">
        <v>6152</v>
      </c>
      <c r="C67" s="58" t="s">
        <v>16</v>
      </c>
      <c r="D67" s="58">
        <v>3</v>
      </c>
      <c r="E67" s="62" t="s">
        <v>5415</v>
      </c>
      <c r="F67" s="57" t="s">
        <v>5416</v>
      </c>
      <c r="H67" s="57" t="s">
        <v>1653</v>
      </c>
      <c r="I67" s="57" t="s">
        <v>120</v>
      </c>
      <c r="J67" s="57" t="s">
        <v>481</v>
      </c>
      <c r="K67" s="57" t="s">
        <v>482</v>
      </c>
      <c r="L67" s="58">
        <v>1650</v>
      </c>
      <c r="M67" s="57" t="s">
        <v>4535</v>
      </c>
      <c r="N67" s="58" t="s">
        <v>16</v>
      </c>
    </row>
    <row r="68" spans="1:14">
      <c r="A68" s="58">
        <v>1770</v>
      </c>
      <c r="B68" s="57" t="s">
        <v>6151</v>
      </c>
      <c r="C68" s="58" t="s">
        <v>16</v>
      </c>
      <c r="D68" s="58">
        <v>3</v>
      </c>
      <c r="E68" s="62" t="s">
        <v>5417</v>
      </c>
      <c r="F68" s="57" t="s">
        <v>5418</v>
      </c>
      <c r="H68" s="57" t="s">
        <v>1614</v>
      </c>
      <c r="I68" s="57" t="s">
        <v>122</v>
      </c>
      <c r="J68" s="57" t="s">
        <v>483</v>
      </c>
      <c r="K68" s="57" t="s">
        <v>484</v>
      </c>
      <c r="L68" s="58">
        <v>1660</v>
      </c>
      <c r="M68" s="57" t="s">
        <v>4536</v>
      </c>
      <c r="N68" s="58" t="s">
        <v>16</v>
      </c>
    </row>
    <row r="69" spans="1:14">
      <c r="A69" s="58">
        <v>1780</v>
      </c>
      <c r="B69" s="57" t="s">
        <v>6150</v>
      </c>
      <c r="C69" s="58" t="s">
        <v>16</v>
      </c>
      <c r="D69" s="58">
        <v>3</v>
      </c>
      <c r="E69" s="62" t="s">
        <v>5419</v>
      </c>
      <c r="F69" s="57" t="s">
        <v>5420</v>
      </c>
      <c r="H69" s="57" t="s">
        <v>1614</v>
      </c>
      <c r="I69" s="57" t="s">
        <v>125</v>
      </c>
      <c r="J69" s="57" t="s">
        <v>487</v>
      </c>
      <c r="K69" s="57" t="s">
        <v>488</v>
      </c>
      <c r="L69" s="58">
        <v>1670</v>
      </c>
      <c r="M69" s="57" t="s">
        <v>4538</v>
      </c>
      <c r="N69" s="58" t="s">
        <v>16</v>
      </c>
    </row>
    <row r="70" spans="1:14">
      <c r="A70" s="58">
        <v>1790</v>
      </c>
      <c r="B70" s="57" t="s">
        <v>6149</v>
      </c>
      <c r="C70" s="58" t="s">
        <v>16</v>
      </c>
      <c r="D70" s="58">
        <v>3</v>
      </c>
      <c r="E70" s="62" t="s">
        <v>5421</v>
      </c>
      <c r="F70" s="57" t="s">
        <v>5422</v>
      </c>
      <c r="H70" s="57" t="s">
        <v>1614</v>
      </c>
      <c r="I70" s="57" t="s">
        <v>125</v>
      </c>
      <c r="J70" s="57" t="s">
        <v>491</v>
      </c>
      <c r="K70" s="57" t="s">
        <v>492</v>
      </c>
      <c r="L70" s="58">
        <v>1680</v>
      </c>
      <c r="M70" s="57" t="s">
        <v>4540</v>
      </c>
      <c r="N70" s="58" t="s">
        <v>16</v>
      </c>
    </row>
    <row r="71" spans="1:14">
      <c r="A71" s="58">
        <v>1800</v>
      </c>
      <c r="B71" s="57" t="s">
        <v>6148</v>
      </c>
      <c r="C71" s="58" t="s">
        <v>16</v>
      </c>
      <c r="D71" s="58">
        <v>3</v>
      </c>
      <c r="E71" s="62" t="s">
        <v>5423</v>
      </c>
      <c r="F71" s="57" t="s">
        <v>5424</v>
      </c>
      <c r="H71" s="57" t="s">
        <v>1653</v>
      </c>
      <c r="I71" s="57" t="s">
        <v>128</v>
      </c>
      <c r="J71" s="57" t="s">
        <v>495</v>
      </c>
      <c r="K71" s="57" t="s">
        <v>496</v>
      </c>
      <c r="L71" s="58">
        <v>1690</v>
      </c>
      <c r="M71" s="57" t="s">
        <v>4542</v>
      </c>
      <c r="N71" s="58" t="s">
        <v>16</v>
      </c>
    </row>
    <row r="72" spans="1:14">
      <c r="A72" s="58">
        <v>1810</v>
      </c>
      <c r="B72" s="57" t="s">
        <v>6497</v>
      </c>
      <c r="C72" s="58" t="s">
        <v>16</v>
      </c>
      <c r="D72" s="58">
        <v>2</v>
      </c>
      <c r="E72" s="61" t="s">
        <v>1858</v>
      </c>
      <c r="F72" s="57" t="s">
        <v>5425</v>
      </c>
      <c r="H72" s="57" t="s">
        <v>5780</v>
      </c>
      <c r="I72" s="57" t="s">
        <v>129</v>
      </c>
      <c r="J72" s="57" t="s">
        <v>497</v>
      </c>
      <c r="K72" s="57" t="s">
        <v>498</v>
      </c>
      <c r="L72" s="58">
        <v>1700</v>
      </c>
      <c r="M72" s="57" t="s">
        <v>4543</v>
      </c>
      <c r="N72" s="58" t="s">
        <v>16</v>
      </c>
    </row>
    <row r="73" spans="1:14">
      <c r="A73" s="58">
        <v>1820</v>
      </c>
      <c r="B73" s="57" t="s">
        <v>6147</v>
      </c>
      <c r="C73" s="58" t="s">
        <v>16</v>
      </c>
      <c r="D73" s="58">
        <v>3</v>
      </c>
      <c r="E73" s="62" t="s">
        <v>1888</v>
      </c>
      <c r="F73" s="57" t="s">
        <v>5426</v>
      </c>
      <c r="H73" s="57" t="s">
        <v>1614</v>
      </c>
      <c r="I73" s="57" t="s">
        <v>130</v>
      </c>
      <c r="J73" s="57" t="s">
        <v>499</v>
      </c>
      <c r="K73" s="57" t="s">
        <v>500</v>
      </c>
      <c r="L73" s="58">
        <v>1710</v>
      </c>
      <c r="M73" s="57" t="s">
        <v>4544</v>
      </c>
      <c r="N73" s="58" t="s">
        <v>16</v>
      </c>
    </row>
    <row r="74" spans="1:14">
      <c r="A74" s="58">
        <v>1830</v>
      </c>
      <c r="B74" s="57" t="s">
        <v>6146</v>
      </c>
      <c r="C74" s="58" t="s">
        <v>16</v>
      </c>
      <c r="D74" s="58">
        <v>3</v>
      </c>
      <c r="E74" s="62" t="s">
        <v>5427</v>
      </c>
      <c r="F74" s="57" t="s">
        <v>5428</v>
      </c>
      <c r="H74" s="57" t="s">
        <v>1653</v>
      </c>
      <c r="I74" s="57" t="s">
        <v>131</v>
      </c>
      <c r="J74" s="57" t="s">
        <v>501</v>
      </c>
      <c r="K74" s="57" t="s">
        <v>502</v>
      </c>
      <c r="L74" s="58">
        <v>1720</v>
      </c>
      <c r="M74" s="57" t="s">
        <v>4545</v>
      </c>
      <c r="N74" s="58" t="s">
        <v>16</v>
      </c>
    </row>
    <row r="75" spans="1:14">
      <c r="A75" s="58">
        <v>1840</v>
      </c>
      <c r="B75" s="57" t="s">
        <v>6145</v>
      </c>
      <c r="C75" s="58" t="s">
        <v>16</v>
      </c>
      <c r="D75" s="58">
        <v>3</v>
      </c>
      <c r="E75" s="62" t="s">
        <v>5429</v>
      </c>
      <c r="F75" s="57" t="s">
        <v>5430</v>
      </c>
      <c r="H75" s="57" t="s">
        <v>1653</v>
      </c>
      <c r="I75" s="57" t="s">
        <v>132</v>
      </c>
      <c r="J75" s="57" t="s">
        <v>503</v>
      </c>
      <c r="K75" s="57" t="s">
        <v>504</v>
      </c>
      <c r="L75" s="58">
        <v>1730</v>
      </c>
      <c r="M75" s="57" t="s">
        <v>4546</v>
      </c>
      <c r="N75" s="58" t="s">
        <v>16</v>
      </c>
    </row>
    <row r="76" spans="1:14">
      <c r="A76" s="58">
        <v>1850</v>
      </c>
      <c r="B76" s="57" t="s">
        <v>6144</v>
      </c>
      <c r="C76" s="58" t="s">
        <v>16</v>
      </c>
      <c r="D76" s="58">
        <v>3</v>
      </c>
      <c r="E76" s="62" t="s">
        <v>5431</v>
      </c>
      <c r="F76" s="57" t="s">
        <v>5432</v>
      </c>
      <c r="H76" s="57" t="s">
        <v>1653</v>
      </c>
      <c r="I76" s="57" t="s">
        <v>134</v>
      </c>
      <c r="J76" s="57" t="s">
        <v>505</v>
      </c>
      <c r="K76" s="57" t="s">
        <v>506</v>
      </c>
      <c r="L76" s="58">
        <v>1740</v>
      </c>
      <c r="M76" s="57" t="s">
        <v>4547</v>
      </c>
      <c r="N76" s="58" t="s">
        <v>16</v>
      </c>
    </row>
    <row r="77" spans="1:14">
      <c r="A77" s="58">
        <v>1880</v>
      </c>
      <c r="B77" s="57" t="s">
        <v>6141</v>
      </c>
      <c r="C77" s="58" t="s">
        <v>21</v>
      </c>
      <c r="D77" s="58">
        <v>3</v>
      </c>
      <c r="E77" s="62" t="s">
        <v>5433</v>
      </c>
      <c r="F77" s="57" t="s">
        <v>5434</v>
      </c>
      <c r="H77" s="57" t="s">
        <v>1614</v>
      </c>
      <c r="I77" s="57" t="s">
        <v>136</v>
      </c>
      <c r="J77" s="57" t="s">
        <v>507</v>
      </c>
      <c r="K77" s="57" t="s">
        <v>508</v>
      </c>
      <c r="L77" s="58">
        <v>1750</v>
      </c>
      <c r="M77" s="57" t="s">
        <v>4548</v>
      </c>
      <c r="N77" s="58" t="s">
        <v>21</v>
      </c>
    </row>
    <row r="78" spans="1:14">
      <c r="A78" s="58">
        <v>1890</v>
      </c>
      <c r="B78" s="57" t="s">
        <v>6498</v>
      </c>
      <c r="C78" s="58" t="s">
        <v>21</v>
      </c>
      <c r="D78" s="58">
        <v>1</v>
      </c>
      <c r="E78" s="60" t="s">
        <v>1930</v>
      </c>
      <c r="F78" s="57" t="s">
        <v>5437</v>
      </c>
      <c r="H78" s="57" t="s">
        <v>5780</v>
      </c>
      <c r="I78" s="57" t="s">
        <v>138</v>
      </c>
      <c r="J78" s="57" t="s">
        <v>140</v>
      </c>
      <c r="K78" s="57" t="s">
        <v>509</v>
      </c>
      <c r="L78" s="58">
        <v>1760</v>
      </c>
      <c r="M78" s="57" t="s">
        <v>4552</v>
      </c>
      <c r="N78" s="58" t="s">
        <v>21</v>
      </c>
    </row>
    <row r="79" spans="1:14">
      <c r="A79" s="58">
        <v>1900</v>
      </c>
      <c r="B79" s="57" t="s">
        <v>6140</v>
      </c>
      <c r="C79" s="58" t="s">
        <v>21</v>
      </c>
      <c r="D79" s="58">
        <v>2</v>
      </c>
      <c r="E79" s="61" t="s">
        <v>5438</v>
      </c>
      <c r="F79" s="57" t="s">
        <v>511</v>
      </c>
      <c r="H79" s="57" t="s">
        <v>1590</v>
      </c>
      <c r="I79" s="57" t="s">
        <v>104</v>
      </c>
      <c r="J79" s="57" t="s">
        <v>510</v>
      </c>
      <c r="K79" s="57" t="s">
        <v>511</v>
      </c>
      <c r="L79" s="58">
        <v>1770</v>
      </c>
      <c r="M79" s="57" t="s">
        <v>4553</v>
      </c>
      <c r="N79" s="58" t="s">
        <v>21</v>
      </c>
    </row>
    <row r="80" spans="1:14">
      <c r="A80" s="58">
        <v>1920</v>
      </c>
      <c r="B80" s="57" t="s">
        <v>6138</v>
      </c>
      <c r="C80" s="58" t="s">
        <v>16</v>
      </c>
      <c r="D80" s="58">
        <v>2</v>
      </c>
      <c r="E80" s="61" t="s">
        <v>5439</v>
      </c>
      <c r="F80" s="57" t="s">
        <v>514</v>
      </c>
      <c r="H80" s="57" t="s">
        <v>1590</v>
      </c>
      <c r="I80" s="57" t="s">
        <v>107</v>
      </c>
      <c r="J80" s="57" t="s">
        <v>513</v>
      </c>
      <c r="K80" s="57" t="s">
        <v>514</v>
      </c>
      <c r="L80" s="58">
        <v>1780</v>
      </c>
      <c r="M80" s="57" t="s">
        <v>4554</v>
      </c>
      <c r="N80" s="58" t="s">
        <v>16</v>
      </c>
    </row>
    <row r="81" spans="1:14">
      <c r="A81" s="58">
        <v>1940</v>
      </c>
      <c r="B81" s="57" t="s">
        <v>6136</v>
      </c>
      <c r="C81" s="58" t="s">
        <v>21</v>
      </c>
      <c r="D81" s="58">
        <v>2</v>
      </c>
      <c r="E81" s="61" t="s">
        <v>1936</v>
      </c>
      <c r="F81" s="57" t="s">
        <v>516</v>
      </c>
      <c r="H81" s="57" t="s">
        <v>1653</v>
      </c>
      <c r="I81" s="57" t="s">
        <v>110</v>
      </c>
      <c r="J81" s="57" t="s">
        <v>515</v>
      </c>
      <c r="K81" s="57" t="s">
        <v>516</v>
      </c>
      <c r="L81" s="58">
        <v>1790</v>
      </c>
      <c r="M81" s="57" t="s">
        <v>4555</v>
      </c>
      <c r="N81" s="58" t="s">
        <v>21</v>
      </c>
    </row>
    <row r="82" spans="1:14">
      <c r="A82" s="58">
        <v>1960</v>
      </c>
      <c r="B82" s="57" t="s">
        <v>6134</v>
      </c>
      <c r="C82" s="58" t="s">
        <v>16</v>
      </c>
      <c r="D82" s="58">
        <v>2</v>
      </c>
      <c r="E82" s="61" t="s">
        <v>472</v>
      </c>
      <c r="F82" s="57" t="s">
        <v>6315</v>
      </c>
      <c r="H82" s="57" t="s">
        <v>1590</v>
      </c>
      <c r="I82" s="57" t="s">
        <v>471</v>
      </c>
      <c r="J82" s="57" t="s">
        <v>472</v>
      </c>
      <c r="K82" s="57" t="s">
        <v>6314</v>
      </c>
      <c r="L82" s="58">
        <v>1800</v>
      </c>
      <c r="M82" s="57" t="s">
        <v>4556</v>
      </c>
      <c r="N82" s="58" t="s">
        <v>16</v>
      </c>
    </row>
    <row r="83" spans="1:14">
      <c r="A83" s="58">
        <v>1970</v>
      </c>
      <c r="B83" s="57" t="s">
        <v>6133</v>
      </c>
      <c r="C83" s="58" t="s">
        <v>21</v>
      </c>
      <c r="D83" s="58">
        <v>3</v>
      </c>
      <c r="E83" s="62" t="s">
        <v>2790</v>
      </c>
      <c r="F83" s="57" t="s">
        <v>4086</v>
      </c>
      <c r="H83" s="57" t="s">
        <v>1614</v>
      </c>
      <c r="I83" s="57" t="s">
        <v>4084</v>
      </c>
      <c r="J83" s="57" t="s">
        <v>4102</v>
      </c>
      <c r="K83" s="57" t="s">
        <v>4086</v>
      </c>
      <c r="L83" s="58">
        <v>1810</v>
      </c>
      <c r="M83" s="57" t="s">
        <v>4557</v>
      </c>
      <c r="N83" s="58" t="s">
        <v>21</v>
      </c>
    </row>
    <row r="84" spans="1:14">
      <c r="A84" s="58">
        <v>1980</v>
      </c>
      <c r="B84" s="57" t="s">
        <v>6499</v>
      </c>
      <c r="C84" s="58" t="s">
        <v>21</v>
      </c>
      <c r="D84" s="58">
        <v>2</v>
      </c>
      <c r="E84" s="61" t="s">
        <v>6372</v>
      </c>
      <c r="F84" s="57" t="s">
        <v>4092</v>
      </c>
      <c r="H84" s="57" t="s">
        <v>5780</v>
      </c>
      <c r="I84" s="57" t="s">
        <v>3757</v>
      </c>
      <c r="J84" s="57" t="s">
        <v>4091</v>
      </c>
      <c r="K84" s="57" t="s">
        <v>4092</v>
      </c>
      <c r="L84" s="58">
        <v>1820</v>
      </c>
      <c r="M84" s="57" t="s">
        <v>4575</v>
      </c>
      <c r="N84" s="58" t="s">
        <v>21</v>
      </c>
    </row>
    <row r="85" spans="1:14">
      <c r="A85" s="58">
        <v>1990</v>
      </c>
      <c r="B85" s="57" t="s">
        <v>6132</v>
      </c>
      <c r="C85" s="58" t="s">
        <v>21</v>
      </c>
      <c r="D85" s="58">
        <v>3</v>
      </c>
      <c r="E85" s="62" t="s">
        <v>4095</v>
      </c>
      <c r="F85" s="57" t="s">
        <v>4908</v>
      </c>
      <c r="H85" s="57" t="s">
        <v>1614</v>
      </c>
      <c r="I85" s="57" t="s">
        <v>125</v>
      </c>
      <c r="J85" s="57" t="s">
        <v>4095</v>
      </c>
      <c r="K85" s="57" t="s">
        <v>4096</v>
      </c>
      <c r="L85" s="58">
        <v>1830</v>
      </c>
      <c r="M85" s="57" t="s">
        <v>4577</v>
      </c>
      <c r="N85" s="58" t="s">
        <v>21</v>
      </c>
    </row>
    <row r="86" spans="1:14">
      <c r="A86" s="58">
        <v>2000</v>
      </c>
      <c r="B86" s="57" t="s">
        <v>6131</v>
      </c>
      <c r="C86" s="58" t="s">
        <v>21</v>
      </c>
      <c r="D86" s="58">
        <v>3</v>
      </c>
      <c r="E86" s="62" t="s">
        <v>4093</v>
      </c>
      <c r="F86" s="57" t="s">
        <v>4907</v>
      </c>
      <c r="H86" s="57" t="s">
        <v>1590</v>
      </c>
      <c r="I86" s="57" t="s">
        <v>3756</v>
      </c>
      <c r="J86" s="57" t="s">
        <v>4093</v>
      </c>
      <c r="K86" s="57" t="s">
        <v>4094</v>
      </c>
      <c r="L86" s="58">
        <v>1840</v>
      </c>
      <c r="M86" s="57" t="s">
        <v>4576</v>
      </c>
      <c r="N86" s="58" t="s">
        <v>21</v>
      </c>
    </row>
    <row r="87" spans="1:14">
      <c r="A87" s="58">
        <v>2010</v>
      </c>
      <c r="B87" s="57" t="s">
        <v>6500</v>
      </c>
      <c r="C87" s="58" t="s">
        <v>16</v>
      </c>
      <c r="D87" s="58">
        <v>2</v>
      </c>
      <c r="E87" s="61" t="s">
        <v>2016</v>
      </c>
      <c r="F87" s="57" t="s">
        <v>5109</v>
      </c>
      <c r="H87" s="57" t="s">
        <v>5780</v>
      </c>
      <c r="I87" s="57" t="s">
        <v>112</v>
      </c>
      <c r="J87" s="57" t="s">
        <v>142</v>
      </c>
      <c r="K87" s="57" t="s">
        <v>143</v>
      </c>
      <c r="L87" s="58">
        <v>1850</v>
      </c>
      <c r="M87" s="57" t="s">
        <v>4558</v>
      </c>
      <c r="N87" s="58" t="s">
        <v>16</v>
      </c>
    </row>
    <row r="88" spans="1:14">
      <c r="A88" s="58">
        <v>2020</v>
      </c>
      <c r="B88" s="57" t="s">
        <v>6130</v>
      </c>
      <c r="C88" s="58" t="s">
        <v>16</v>
      </c>
      <c r="D88" s="58">
        <v>3</v>
      </c>
      <c r="E88" s="62" t="s">
        <v>5440</v>
      </c>
      <c r="F88" s="57" t="s">
        <v>5441</v>
      </c>
      <c r="H88" s="57" t="s">
        <v>1614</v>
      </c>
      <c r="I88" s="57" t="s">
        <v>115</v>
      </c>
      <c r="J88" s="57" t="s">
        <v>518</v>
      </c>
      <c r="K88" s="57" t="s">
        <v>519</v>
      </c>
      <c r="L88" s="58">
        <v>1860</v>
      </c>
      <c r="M88" s="57" t="s">
        <v>4559</v>
      </c>
      <c r="N88" s="58" t="s">
        <v>16</v>
      </c>
    </row>
    <row r="89" spans="1:14">
      <c r="A89" s="58">
        <v>2030</v>
      </c>
      <c r="B89" s="57" t="s">
        <v>6129</v>
      </c>
      <c r="C89" s="58" t="s">
        <v>16</v>
      </c>
      <c r="D89" s="58">
        <v>3</v>
      </c>
      <c r="E89" s="62" t="s">
        <v>5442</v>
      </c>
      <c r="F89" s="57" t="s">
        <v>5443</v>
      </c>
      <c r="H89" s="57" t="s">
        <v>1653</v>
      </c>
      <c r="I89" s="57" t="s">
        <v>117</v>
      </c>
      <c r="J89" s="57" t="s">
        <v>520</v>
      </c>
      <c r="K89" s="57" t="s">
        <v>521</v>
      </c>
      <c r="L89" s="58">
        <v>1870</v>
      </c>
      <c r="M89" s="57" t="s">
        <v>4560</v>
      </c>
      <c r="N89" s="58" t="s">
        <v>16</v>
      </c>
    </row>
    <row r="90" spans="1:14">
      <c r="A90" s="58">
        <v>2040</v>
      </c>
      <c r="B90" s="57" t="s">
        <v>6128</v>
      </c>
      <c r="C90" s="58" t="s">
        <v>16</v>
      </c>
      <c r="D90" s="58">
        <v>3</v>
      </c>
      <c r="E90" s="62" t="s">
        <v>5444</v>
      </c>
      <c r="F90" s="57" t="s">
        <v>5445</v>
      </c>
      <c r="H90" s="57" t="s">
        <v>1653</v>
      </c>
      <c r="I90" s="57" t="s">
        <v>120</v>
      </c>
      <c r="J90" s="57" t="s">
        <v>522</v>
      </c>
      <c r="K90" s="57" t="s">
        <v>523</v>
      </c>
      <c r="L90" s="58">
        <v>1880</v>
      </c>
      <c r="M90" s="57" t="s">
        <v>4561</v>
      </c>
      <c r="N90" s="58" t="s">
        <v>16</v>
      </c>
    </row>
    <row r="91" spans="1:14">
      <c r="A91" s="58">
        <v>2050</v>
      </c>
      <c r="B91" s="57" t="s">
        <v>6127</v>
      </c>
      <c r="C91" s="58" t="s">
        <v>16</v>
      </c>
      <c r="D91" s="58">
        <v>3</v>
      </c>
      <c r="E91" s="62" t="s">
        <v>5446</v>
      </c>
      <c r="F91" s="57" t="s">
        <v>5447</v>
      </c>
      <c r="H91" s="57" t="s">
        <v>1614</v>
      </c>
      <c r="I91" s="57" t="s">
        <v>122</v>
      </c>
      <c r="J91" s="57" t="s">
        <v>524</v>
      </c>
      <c r="K91" s="57" t="s">
        <v>525</v>
      </c>
      <c r="L91" s="58">
        <v>1890</v>
      </c>
      <c r="M91" s="57" t="s">
        <v>4562</v>
      </c>
      <c r="N91" s="58" t="s">
        <v>16</v>
      </c>
    </row>
    <row r="92" spans="1:14">
      <c r="A92" s="58">
        <v>2060</v>
      </c>
      <c r="B92" s="57" t="s">
        <v>6126</v>
      </c>
      <c r="C92" s="58" t="s">
        <v>16</v>
      </c>
      <c r="D92" s="58">
        <v>3</v>
      </c>
      <c r="E92" s="62" t="s">
        <v>5448</v>
      </c>
      <c r="F92" s="57" t="s">
        <v>5449</v>
      </c>
      <c r="H92" s="57" t="s">
        <v>1614</v>
      </c>
      <c r="I92" s="57" t="s">
        <v>125</v>
      </c>
      <c r="J92" s="57" t="s">
        <v>526</v>
      </c>
      <c r="K92" s="57" t="s">
        <v>527</v>
      </c>
      <c r="L92" s="58">
        <v>1900</v>
      </c>
      <c r="M92" s="57" t="s">
        <v>4564</v>
      </c>
      <c r="N92" s="58" t="s">
        <v>16</v>
      </c>
    </row>
    <row r="93" spans="1:14">
      <c r="A93" s="58">
        <v>2070</v>
      </c>
      <c r="B93" s="57" t="s">
        <v>6125</v>
      </c>
      <c r="C93" s="58" t="s">
        <v>16</v>
      </c>
      <c r="D93" s="58">
        <v>3</v>
      </c>
      <c r="E93" s="62" t="s">
        <v>5450</v>
      </c>
      <c r="F93" s="57" t="s">
        <v>5451</v>
      </c>
      <c r="H93" s="57" t="s">
        <v>1614</v>
      </c>
      <c r="I93" s="57" t="s">
        <v>125</v>
      </c>
      <c r="J93" s="57" t="s">
        <v>528</v>
      </c>
      <c r="K93" s="57" t="s">
        <v>529</v>
      </c>
      <c r="L93" s="58">
        <v>1910</v>
      </c>
      <c r="M93" s="57" t="s">
        <v>4566</v>
      </c>
      <c r="N93" s="58" t="s">
        <v>16</v>
      </c>
    </row>
    <row r="94" spans="1:14">
      <c r="A94" s="58">
        <v>2080</v>
      </c>
      <c r="B94" s="57" t="s">
        <v>6124</v>
      </c>
      <c r="C94" s="58" t="s">
        <v>16</v>
      </c>
      <c r="D94" s="58">
        <v>3</v>
      </c>
      <c r="E94" s="62" t="s">
        <v>5452</v>
      </c>
      <c r="F94" s="57" t="s">
        <v>5453</v>
      </c>
      <c r="H94" s="57" t="s">
        <v>1653</v>
      </c>
      <c r="I94" s="57" t="s">
        <v>128</v>
      </c>
      <c r="J94" s="57" t="s">
        <v>530</v>
      </c>
      <c r="K94" s="57" t="s">
        <v>531</v>
      </c>
      <c r="L94" s="58">
        <v>1920</v>
      </c>
      <c r="M94" s="57" t="s">
        <v>4568</v>
      </c>
      <c r="N94" s="58" t="s">
        <v>16</v>
      </c>
    </row>
    <row r="95" spans="1:14">
      <c r="A95" s="58">
        <v>2090</v>
      </c>
      <c r="B95" s="57" t="s">
        <v>6501</v>
      </c>
      <c r="C95" s="58" t="s">
        <v>16</v>
      </c>
      <c r="D95" s="58">
        <v>2</v>
      </c>
      <c r="E95" s="61" t="s">
        <v>1978</v>
      </c>
      <c r="F95" s="57" t="s">
        <v>5454</v>
      </c>
      <c r="H95" s="57" t="s">
        <v>5780</v>
      </c>
      <c r="I95" s="57" t="s">
        <v>129</v>
      </c>
      <c r="J95" s="57" t="s">
        <v>532</v>
      </c>
      <c r="K95" s="57" t="s">
        <v>533</v>
      </c>
      <c r="L95" s="58">
        <v>1930</v>
      </c>
      <c r="M95" s="57" t="s">
        <v>4569</v>
      </c>
      <c r="N95" s="58" t="s">
        <v>16</v>
      </c>
    </row>
    <row r="96" spans="1:14">
      <c r="A96" s="58">
        <v>2100</v>
      </c>
      <c r="B96" s="57" t="s">
        <v>6123</v>
      </c>
      <c r="C96" s="58" t="s">
        <v>16</v>
      </c>
      <c r="D96" s="58">
        <v>3</v>
      </c>
      <c r="E96" s="62" t="s">
        <v>2002</v>
      </c>
      <c r="F96" s="57" t="s">
        <v>5455</v>
      </c>
      <c r="H96" s="57" t="s">
        <v>1614</v>
      </c>
      <c r="I96" s="57" t="s">
        <v>130</v>
      </c>
      <c r="J96" s="57" t="s">
        <v>534</v>
      </c>
      <c r="K96" s="57" t="s">
        <v>535</v>
      </c>
      <c r="L96" s="58">
        <v>1940</v>
      </c>
      <c r="M96" s="57" t="s">
        <v>4570</v>
      </c>
      <c r="N96" s="58" t="s">
        <v>16</v>
      </c>
    </row>
    <row r="97" spans="1:14">
      <c r="A97" s="58">
        <v>2110</v>
      </c>
      <c r="B97" s="57" t="s">
        <v>6122</v>
      </c>
      <c r="C97" s="58" t="s">
        <v>16</v>
      </c>
      <c r="D97" s="58">
        <v>3</v>
      </c>
      <c r="E97" s="62" t="s">
        <v>5456</v>
      </c>
      <c r="F97" s="57" t="s">
        <v>5457</v>
      </c>
      <c r="H97" s="57" t="s">
        <v>1653</v>
      </c>
      <c r="I97" s="57" t="s">
        <v>131</v>
      </c>
      <c r="J97" s="57" t="s">
        <v>536</v>
      </c>
      <c r="K97" s="57" t="s">
        <v>537</v>
      </c>
      <c r="L97" s="58">
        <v>1950</v>
      </c>
      <c r="M97" s="57" t="s">
        <v>4571</v>
      </c>
      <c r="N97" s="58" t="s">
        <v>16</v>
      </c>
    </row>
    <row r="98" spans="1:14">
      <c r="A98" s="58">
        <v>2120</v>
      </c>
      <c r="B98" s="57" t="s">
        <v>6121</v>
      </c>
      <c r="C98" s="58" t="s">
        <v>16</v>
      </c>
      <c r="D98" s="58">
        <v>3</v>
      </c>
      <c r="E98" s="62" t="s">
        <v>5458</v>
      </c>
      <c r="F98" s="57" t="s">
        <v>5459</v>
      </c>
      <c r="H98" s="57" t="s">
        <v>1653</v>
      </c>
      <c r="I98" s="57" t="s">
        <v>132</v>
      </c>
      <c r="J98" s="57" t="s">
        <v>538</v>
      </c>
      <c r="K98" s="57" t="s">
        <v>539</v>
      </c>
      <c r="L98" s="58">
        <v>1960</v>
      </c>
      <c r="M98" s="57" t="s">
        <v>4572</v>
      </c>
      <c r="N98" s="58" t="s">
        <v>16</v>
      </c>
    </row>
    <row r="99" spans="1:14">
      <c r="A99" s="58">
        <v>2130</v>
      </c>
      <c r="B99" s="57" t="s">
        <v>6120</v>
      </c>
      <c r="C99" s="58" t="s">
        <v>16</v>
      </c>
      <c r="D99" s="58">
        <v>3</v>
      </c>
      <c r="E99" s="62" t="s">
        <v>5460</v>
      </c>
      <c r="F99" s="57" t="s">
        <v>5461</v>
      </c>
      <c r="H99" s="57" t="s">
        <v>1653</v>
      </c>
      <c r="I99" s="57" t="s">
        <v>134</v>
      </c>
      <c r="J99" s="57" t="s">
        <v>540</v>
      </c>
      <c r="K99" s="57" t="s">
        <v>541</v>
      </c>
      <c r="L99" s="58">
        <v>1970</v>
      </c>
      <c r="M99" s="57" t="s">
        <v>4573</v>
      </c>
      <c r="N99" s="58" t="s">
        <v>16</v>
      </c>
    </row>
    <row r="100" spans="1:14">
      <c r="A100" s="58">
        <v>2160</v>
      </c>
      <c r="B100" s="57" t="s">
        <v>6117</v>
      </c>
      <c r="C100" s="58" t="s">
        <v>16</v>
      </c>
      <c r="D100" s="58">
        <v>3</v>
      </c>
      <c r="E100" s="62" t="s">
        <v>5462</v>
      </c>
      <c r="F100" s="57" t="s">
        <v>5463</v>
      </c>
      <c r="H100" s="57" t="s">
        <v>1614</v>
      </c>
      <c r="I100" s="57" t="s">
        <v>136</v>
      </c>
      <c r="J100" s="57" t="s">
        <v>542</v>
      </c>
      <c r="K100" s="57" t="s">
        <v>543</v>
      </c>
      <c r="L100" s="58">
        <v>1980</v>
      </c>
      <c r="M100" s="57" t="s">
        <v>4574</v>
      </c>
      <c r="N100" s="58" t="s">
        <v>21</v>
      </c>
    </row>
    <row r="101" spans="1:14">
      <c r="A101" s="58">
        <v>2170</v>
      </c>
      <c r="B101" s="57" t="s">
        <v>6502</v>
      </c>
      <c r="C101" s="58" t="s">
        <v>16</v>
      </c>
      <c r="D101" s="58">
        <v>1</v>
      </c>
      <c r="E101" s="60" t="s">
        <v>3859</v>
      </c>
      <c r="F101" s="57" t="s">
        <v>546</v>
      </c>
      <c r="H101" s="57" t="s">
        <v>5780</v>
      </c>
      <c r="I101" s="57" t="s">
        <v>145</v>
      </c>
      <c r="J101" s="57" t="s">
        <v>544</v>
      </c>
      <c r="K101" s="57" t="s">
        <v>545</v>
      </c>
      <c r="L101" s="58">
        <v>1990</v>
      </c>
      <c r="M101" s="57" t="s">
        <v>4578</v>
      </c>
      <c r="N101" s="58" t="s">
        <v>16</v>
      </c>
    </row>
    <row r="102" spans="1:14">
      <c r="A102" s="58">
        <v>2180</v>
      </c>
      <c r="B102" s="57" t="s">
        <v>6116</v>
      </c>
      <c r="C102" s="58" t="s">
        <v>16</v>
      </c>
      <c r="D102" s="58">
        <v>2</v>
      </c>
      <c r="E102" s="61" t="s">
        <v>547</v>
      </c>
      <c r="F102" s="57" t="s">
        <v>548</v>
      </c>
      <c r="H102" s="57" t="s">
        <v>1663</v>
      </c>
      <c r="I102" s="57" t="s">
        <v>146</v>
      </c>
      <c r="J102" s="57" t="s">
        <v>547</v>
      </c>
      <c r="K102" s="57" t="s">
        <v>548</v>
      </c>
      <c r="L102" s="58">
        <v>2000</v>
      </c>
      <c r="M102" s="57" t="s">
        <v>4579</v>
      </c>
      <c r="N102" s="58" t="s">
        <v>16</v>
      </c>
    </row>
    <row r="103" spans="1:14">
      <c r="A103" s="58">
        <v>2190</v>
      </c>
      <c r="B103" s="57" t="s">
        <v>6115</v>
      </c>
      <c r="C103" s="58" t="s">
        <v>16</v>
      </c>
      <c r="D103" s="58">
        <v>2</v>
      </c>
      <c r="E103" s="61" t="s">
        <v>549</v>
      </c>
      <c r="F103" s="57" t="s">
        <v>550</v>
      </c>
      <c r="H103" s="57" t="s">
        <v>1653</v>
      </c>
      <c r="I103" s="57" t="s">
        <v>148</v>
      </c>
      <c r="J103" s="57" t="s">
        <v>549</v>
      </c>
      <c r="K103" s="57" t="s">
        <v>550</v>
      </c>
      <c r="L103" s="58">
        <v>2010</v>
      </c>
      <c r="M103" s="57" t="s">
        <v>4580</v>
      </c>
      <c r="N103" s="58" t="s">
        <v>16</v>
      </c>
    </row>
    <row r="104" spans="1:14">
      <c r="A104" s="58">
        <v>2200</v>
      </c>
      <c r="D104" s="58">
        <v>0</v>
      </c>
      <c r="E104" s="69"/>
      <c r="I104" s="57" t="s">
        <v>149</v>
      </c>
      <c r="J104" s="57" t="s">
        <v>151</v>
      </c>
      <c r="K104" s="57" t="s">
        <v>551</v>
      </c>
      <c r="L104" s="58">
        <v>2020</v>
      </c>
      <c r="M104" s="57" t="s">
        <v>4581</v>
      </c>
      <c r="N104" s="58" t="s">
        <v>21</v>
      </c>
    </row>
    <row r="105" spans="1:14">
      <c r="A105" s="58">
        <v>2210</v>
      </c>
      <c r="B105" s="57" t="s">
        <v>6114</v>
      </c>
      <c r="C105" s="58" t="s">
        <v>21</v>
      </c>
      <c r="D105" s="58">
        <v>1</v>
      </c>
      <c r="E105" s="60" t="s">
        <v>555</v>
      </c>
      <c r="F105" s="57" t="s">
        <v>556</v>
      </c>
      <c r="H105" s="57" t="s">
        <v>1614</v>
      </c>
      <c r="I105" s="57" t="s">
        <v>153</v>
      </c>
      <c r="J105" s="57" t="s">
        <v>555</v>
      </c>
      <c r="K105" s="57" t="s">
        <v>556</v>
      </c>
      <c r="L105" s="58">
        <v>2030</v>
      </c>
      <c r="M105" s="57" t="s">
        <v>4583</v>
      </c>
      <c r="N105" s="58" t="s">
        <v>21</v>
      </c>
    </row>
    <row r="106" spans="1:14">
      <c r="A106" s="58">
        <v>2220</v>
      </c>
      <c r="B106" s="57" t="s">
        <v>6113</v>
      </c>
      <c r="C106" s="58" t="s">
        <v>16</v>
      </c>
      <c r="D106" s="58">
        <v>1</v>
      </c>
      <c r="E106" s="60" t="s">
        <v>553</v>
      </c>
      <c r="F106" s="57" t="s">
        <v>5245</v>
      </c>
      <c r="H106" s="57" t="s">
        <v>1614</v>
      </c>
      <c r="I106" s="57" t="s">
        <v>552</v>
      </c>
      <c r="J106" s="57" t="s">
        <v>553</v>
      </c>
      <c r="K106" s="57" t="s">
        <v>554</v>
      </c>
      <c r="L106" s="58">
        <v>2040</v>
      </c>
      <c r="M106" s="57" t="s">
        <v>4582</v>
      </c>
      <c r="N106" s="58" t="s">
        <v>21</v>
      </c>
    </row>
    <row r="107" spans="1:14">
      <c r="A107" s="58">
        <v>2230</v>
      </c>
      <c r="B107" s="57" t="s">
        <v>6112</v>
      </c>
      <c r="C107" s="58" t="s">
        <v>16</v>
      </c>
      <c r="D107" s="58">
        <v>1</v>
      </c>
      <c r="E107" s="60" t="s">
        <v>557</v>
      </c>
      <c r="F107" s="57" t="s">
        <v>558</v>
      </c>
      <c r="H107" s="57" t="s">
        <v>1614</v>
      </c>
      <c r="I107" s="57" t="s">
        <v>155</v>
      </c>
      <c r="J107" s="57" t="s">
        <v>557</v>
      </c>
      <c r="K107" s="57" t="s">
        <v>558</v>
      </c>
      <c r="L107" s="58">
        <v>2050</v>
      </c>
      <c r="M107" s="57" t="s">
        <v>4584</v>
      </c>
      <c r="N107" s="58" t="s">
        <v>16</v>
      </c>
    </row>
    <row r="108" spans="1:14">
      <c r="A108" s="58">
        <v>2240</v>
      </c>
      <c r="B108" s="57" t="s">
        <v>6535</v>
      </c>
      <c r="C108" s="58" t="s">
        <v>16</v>
      </c>
      <c r="D108" s="58">
        <v>1</v>
      </c>
      <c r="E108" s="60" t="s">
        <v>5134</v>
      </c>
      <c r="F108" s="57" t="s">
        <v>952</v>
      </c>
      <c r="H108" s="57" t="s">
        <v>5780</v>
      </c>
      <c r="I108" s="57" t="s">
        <v>173</v>
      </c>
      <c r="J108" s="57" t="s">
        <v>951</v>
      </c>
      <c r="K108" s="57" t="s">
        <v>952</v>
      </c>
      <c r="L108" s="58">
        <v>2060</v>
      </c>
      <c r="M108" s="57" t="s">
        <v>4677</v>
      </c>
      <c r="N108" s="58" t="s">
        <v>16</v>
      </c>
    </row>
    <row r="109" spans="1:14">
      <c r="A109" s="58">
        <v>2250</v>
      </c>
      <c r="B109" s="57" t="s">
        <v>6111</v>
      </c>
      <c r="C109" s="58" t="s">
        <v>16</v>
      </c>
      <c r="D109" s="58">
        <v>2</v>
      </c>
      <c r="E109" s="61" t="s">
        <v>176</v>
      </c>
      <c r="F109" s="57" t="s">
        <v>6313</v>
      </c>
      <c r="H109" s="57" t="s">
        <v>1614</v>
      </c>
      <c r="I109" s="57" t="s">
        <v>175</v>
      </c>
      <c r="J109" s="57" t="s">
        <v>176</v>
      </c>
      <c r="K109" s="57" t="s">
        <v>6313</v>
      </c>
      <c r="L109" s="58">
        <v>2070</v>
      </c>
      <c r="M109" s="57" t="s">
        <v>4678</v>
      </c>
      <c r="N109" s="58" t="s">
        <v>16</v>
      </c>
    </row>
    <row r="110" spans="1:14">
      <c r="A110" s="58">
        <v>2260</v>
      </c>
      <c r="B110" s="57" t="s">
        <v>6110</v>
      </c>
      <c r="C110" s="58" t="s">
        <v>16</v>
      </c>
      <c r="D110" s="58">
        <v>2</v>
      </c>
      <c r="E110" s="61" t="s">
        <v>180</v>
      </c>
      <c r="F110" s="57" t="s">
        <v>6312</v>
      </c>
      <c r="H110" s="57" t="s">
        <v>1614</v>
      </c>
      <c r="I110" s="57" t="s">
        <v>179</v>
      </c>
      <c r="J110" s="57" t="s">
        <v>180</v>
      </c>
      <c r="K110" s="57" t="s">
        <v>6312</v>
      </c>
      <c r="L110" s="58">
        <v>2080</v>
      </c>
      <c r="M110" s="57" t="s">
        <v>4679</v>
      </c>
      <c r="N110" s="58" t="s">
        <v>16</v>
      </c>
    </row>
    <row r="111" spans="1:14">
      <c r="A111" s="58">
        <v>2270</v>
      </c>
      <c r="B111" s="57" t="s">
        <v>6109</v>
      </c>
      <c r="C111" s="58" t="s">
        <v>16</v>
      </c>
      <c r="D111" s="58">
        <v>2</v>
      </c>
      <c r="E111" s="61" t="s">
        <v>183</v>
      </c>
      <c r="F111" s="57" t="s">
        <v>956</v>
      </c>
      <c r="H111" s="57" t="s">
        <v>6105</v>
      </c>
      <c r="I111" s="57" t="s">
        <v>181</v>
      </c>
      <c r="J111" s="57" t="s">
        <v>183</v>
      </c>
      <c r="K111" s="57" t="s">
        <v>956</v>
      </c>
      <c r="L111" s="58">
        <v>2090</v>
      </c>
      <c r="M111" s="57" t="s">
        <v>4680</v>
      </c>
      <c r="N111" s="58" t="s">
        <v>16</v>
      </c>
    </row>
    <row r="112" spans="1:14">
      <c r="A112" s="58">
        <v>2280</v>
      </c>
      <c r="B112" s="57" t="s">
        <v>6108</v>
      </c>
      <c r="C112" s="58" t="s">
        <v>16</v>
      </c>
      <c r="D112" s="58">
        <v>2</v>
      </c>
      <c r="E112" s="61" t="s">
        <v>186</v>
      </c>
      <c r="F112" s="57" t="s">
        <v>958</v>
      </c>
      <c r="H112" s="57" t="s">
        <v>1598</v>
      </c>
      <c r="I112" s="57" t="s">
        <v>957</v>
      </c>
      <c r="J112" s="57" t="s">
        <v>186</v>
      </c>
      <c r="K112" s="57" t="s">
        <v>958</v>
      </c>
      <c r="L112" s="58">
        <v>2100</v>
      </c>
      <c r="M112" s="57" t="s">
        <v>5580</v>
      </c>
      <c r="N112" s="58" t="s">
        <v>16</v>
      </c>
    </row>
    <row r="113" spans="1:14">
      <c r="A113" s="58">
        <v>2290</v>
      </c>
      <c r="B113" s="57" t="s">
        <v>6536</v>
      </c>
      <c r="C113" s="58" t="s">
        <v>16</v>
      </c>
      <c r="D113" s="58">
        <v>1</v>
      </c>
      <c r="E113" s="60" t="s">
        <v>5135</v>
      </c>
      <c r="F113" s="57" t="s">
        <v>960</v>
      </c>
      <c r="H113" s="57" t="s">
        <v>5780</v>
      </c>
      <c r="I113" s="57" t="s">
        <v>187</v>
      </c>
      <c r="J113" s="57" t="s">
        <v>959</v>
      </c>
      <c r="K113" s="57" t="s">
        <v>960</v>
      </c>
      <c r="L113" s="58">
        <v>2110</v>
      </c>
      <c r="M113" s="57" t="s">
        <v>4681</v>
      </c>
      <c r="N113" s="58" t="s">
        <v>16</v>
      </c>
    </row>
    <row r="114" spans="1:14">
      <c r="A114" s="58">
        <v>2300</v>
      </c>
      <c r="B114" s="57" t="s">
        <v>6107</v>
      </c>
      <c r="C114" s="58" t="s">
        <v>16</v>
      </c>
      <c r="D114" s="58">
        <v>2</v>
      </c>
      <c r="E114" s="61" t="s">
        <v>176</v>
      </c>
      <c r="F114" s="57" t="s">
        <v>177</v>
      </c>
      <c r="H114" s="57" t="s">
        <v>1614</v>
      </c>
      <c r="I114" s="57" t="s">
        <v>175</v>
      </c>
      <c r="J114" s="57" t="s">
        <v>176</v>
      </c>
      <c r="K114" s="57" t="s">
        <v>177</v>
      </c>
      <c r="L114" s="58">
        <v>2120</v>
      </c>
      <c r="M114" s="57" t="s">
        <v>4682</v>
      </c>
      <c r="N114" s="58" t="s">
        <v>16</v>
      </c>
    </row>
    <row r="115" spans="1:14">
      <c r="A115" s="58">
        <v>2310</v>
      </c>
      <c r="B115" s="57" t="s">
        <v>6106</v>
      </c>
      <c r="C115" s="58" t="s">
        <v>16</v>
      </c>
      <c r="D115" s="58">
        <v>2</v>
      </c>
      <c r="E115" s="61" t="s">
        <v>180</v>
      </c>
      <c r="F115" s="57" t="s">
        <v>955</v>
      </c>
      <c r="H115" s="57" t="s">
        <v>1614</v>
      </c>
      <c r="I115" s="57" t="s">
        <v>179</v>
      </c>
      <c r="J115" s="57" t="s">
        <v>180</v>
      </c>
      <c r="K115" s="57" t="s">
        <v>955</v>
      </c>
      <c r="L115" s="58">
        <v>2130</v>
      </c>
      <c r="M115" s="57" t="s">
        <v>4683</v>
      </c>
      <c r="N115" s="58" t="s">
        <v>16</v>
      </c>
    </row>
    <row r="116" spans="1:14">
      <c r="A116" s="58">
        <v>2320</v>
      </c>
      <c r="B116" s="57" t="s">
        <v>6485</v>
      </c>
      <c r="C116" s="58" t="s">
        <v>16</v>
      </c>
      <c r="D116" s="58">
        <v>2</v>
      </c>
      <c r="E116" s="61" t="s">
        <v>183</v>
      </c>
      <c r="F116" s="57" t="s">
        <v>956</v>
      </c>
      <c r="H116" s="57" t="s">
        <v>6105</v>
      </c>
      <c r="I116" s="57" t="s">
        <v>181</v>
      </c>
      <c r="J116" s="57" t="s">
        <v>183</v>
      </c>
      <c r="K116" s="57" t="s">
        <v>956</v>
      </c>
      <c r="L116" s="58">
        <v>2140</v>
      </c>
      <c r="M116" s="57" t="s">
        <v>4684</v>
      </c>
      <c r="N116" s="58" t="s">
        <v>16</v>
      </c>
    </row>
    <row r="117" spans="1:14">
      <c r="A117" s="58">
        <v>2330</v>
      </c>
      <c r="B117" s="57" t="s">
        <v>6537</v>
      </c>
      <c r="C117" s="58" t="s">
        <v>16</v>
      </c>
      <c r="D117" s="58">
        <v>2</v>
      </c>
      <c r="E117" s="61" t="s">
        <v>186</v>
      </c>
      <c r="F117" s="57" t="s">
        <v>958</v>
      </c>
      <c r="H117" s="57" t="s">
        <v>1598</v>
      </c>
      <c r="I117" s="57" t="s">
        <v>957</v>
      </c>
      <c r="J117" s="57" t="s">
        <v>186</v>
      </c>
      <c r="K117" s="57" t="s">
        <v>958</v>
      </c>
      <c r="L117" s="58">
        <v>2150</v>
      </c>
      <c r="M117" s="57" t="s">
        <v>5581</v>
      </c>
      <c r="N117" s="58" t="s">
        <v>16</v>
      </c>
    </row>
    <row r="118" spans="1:14">
      <c r="A118" s="58">
        <v>2340</v>
      </c>
      <c r="B118" s="57" t="s">
        <v>6104</v>
      </c>
      <c r="C118" s="58" t="s">
        <v>65</v>
      </c>
      <c r="D118" s="58">
        <v>1</v>
      </c>
      <c r="E118" s="60" t="s">
        <v>5133</v>
      </c>
      <c r="F118" s="57" t="s">
        <v>4203</v>
      </c>
      <c r="H118" s="57" t="s">
        <v>5780</v>
      </c>
      <c r="I118" s="57" t="s">
        <v>4201</v>
      </c>
      <c r="J118" s="57" t="s">
        <v>4202</v>
      </c>
      <c r="K118" s="57" t="s">
        <v>4203</v>
      </c>
      <c r="L118" s="58">
        <v>2160</v>
      </c>
      <c r="M118" s="57" t="s">
        <v>4740</v>
      </c>
      <c r="N118" s="58" t="s">
        <v>65</v>
      </c>
    </row>
    <row r="119" spans="1:14">
      <c r="A119" s="58">
        <v>2350</v>
      </c>
      <c r="B119" s="57" t="s">
        <v>6103</v>
      </c>
      <c r="C119" s="58" t="s">
        <v>16</v>
      </c>
      <c r="D119" s="58">
        <v>2</v>
      </c>
      <c r="E119" s="61" t="s">
        <v>672</v>
      </c>
      <c r="F119" s="57" t="s">
        <v>4205</v>
      </c>
      <c r="H119" s="57" t="s">
        <v>1733</v>
      </c>
      <c r="I119" s="57" t="s">
        <v>4204</v>
      </c>
      <c r="J119" s="57" t="s">
        <v>672</v>
      </c>
      <c r="K119" s="57" t="s">
        <v>4205</v>
      </c>
      <c r="L119" s="58">
        <v>2170</v>
      </c>
      <c r="M119" s="57" t="s">
        <v>4741</v>
      </c>
      <c r="N119" s="58" t="s">
        <v>16</v>
      </c>
    </row>
    <row r="120" spans="1:14">
      <c r="A120" s="58">
        <v>2360</v>
      </c>
      <c r="B120" s="57" t="s">
        <v>6102</v>
      </c>
      <c r="C120" s="58" t="s">
        <v>16</v>
      </c>
      <c r="D120" s="58">
        <v>2</v>
      </c>
      <c r="E120" s="61" t="s">
        <v>4207</v>
      </c>
      <c r="F120" s="57" t="s">
        <v>4208</v>
      </c>
      <c r="H120" s="57" t="s">
        <v>1598</v>
      </c>
      <c r="I120" s="57" t="s">
        <v>4206</v>
      </c>
      <c r="J120" s="57" t="s">
        <v>4207</v>
      </c>
      <c r="K120" s="57" t="s">
        <v>4208</v>
      </c>
      <c r="L120" s="58">
        <v>2180</v>
      </c>
      <c r="M120" s="57" t="s">
        <v>5582</v>
      </c>
      <c r="N120" s="58" t="s">
        <v>16</v>
      </c>
    </row>
    <row r="121" spans="1:14">
      <c r="A121" s="58">
        <v>2370</v>
      </c>
      <c r="B121" s="57" t="s">
        <v>6101</v>
      </c>
      <c r="C121" s="58" t="s">
        <v>16</v>
      </c>
      <c r="D121" s="58">
        <v>2</v>
      </c>
      <c r="E121" s="61" t="s">
        <v>4210</v>
      </c>
      <c r="F121" s="57" t="s">
        <v>4211</v>
      </c>
      <c r="H121" s="57" t="s">
        <v>1614</v>
      </c>
      <c r="I121" s="57" t="s">
        <v>4209</v>
      </c>
      <c r="J121" s="57" t="s">
        <v>4210</v>
      </c>
      <c r="K121" s="57" t="s">
        <v>4211</v>
      </c>
      <c r="L121" s="58">
        <v>2190</v>
      </c>
      <c r="M121" s="57" t="s">
        <v>5144</v>
      </c>
      <c r="N121" s="58" t="s">
        <v>16</v>
      </c>
    </row>
    <row r="122" spans="1:14">
      <c r="A122" s="58">
        <v>2380</v>
      </c>
      <c r="D122" s="58">
        <v>0</v>
      </c>
      <c r="E122" s="69"/>
      <c r="I122" s="57" t="s">
        <v>4212</v>
      </c>
      <c r="J122" s="57" t="s">
        <v>4213</v>
      </c>
      <c r="K122" s="57" t="s">
        <v>4214</v>
      </c>
      <c r="L122" s="58">
        <v>2200</v>
      </c>
      <c r="M122" s="57" t="s">
        <v>4742</v>
      </c>
      <c r="N122" s="58" t="s">
        <v>16</v>
      </c>
    </row>
    <row r="123" spans="1:14">
      <c r="A123" s="58">
        <v>2390</v>
      </c>
      <c r="B123" s="57" t="s">
        <v>6100</v>
      </c>
      <c r="C123" s="58" t="s">
        <v>16</v>
      </c>
      <c r="D123" s="58">
        <v>2</v>
      </c>
      <c r="E123" s="61" t="s">
        <v>4215</v>
      </c>
      <c r="F123" s="57" t="s">
        <v>4216</v>
      </c>
      <c r="H123" s="57" t="s">
        <v>1614</v>
      </c>
      <c r="I123" s="57" t="s">
        <v>663</v>
      </c>
      <c r="J123" s="57" t="s">
        <v>4215</v>
      </c>
      <c r="K123" s="57" t="s">
        <v>4216</v>
      </c>
      <c r="L123" s="58">
        <v>2210</v>
      </c>
      <c r="M123" s="57" t="s">
        <v>4743</v>
      </c>
      <c r="N123" s="58" t="s">
        <v>16</v>
      </c>
    </row>
    <row r="124" spans="1:14">
      <c r="A124" s="58">
        <v>2400</v>
      </c>
      <c r="B124" s="57" t="s">
        <v>6538</v>
      </c>
      <c r="C124" s="58" t="s">
        <v>16</v>
      </c>
      <c r="D124" s="58">
        <v>1</v>
      </c>
      <c r="E124" s="60" t="s">
        <v>3863</v>
      </c>
      <c r="F124" s="57" t="s">
        <v>687</v>
      </c>
      <c r="H124" s="57" t="s">
        <v>5780</v>
      </c>
      <c r="I124" s="57" t="s">
        <v>4217</v>
      </c>
      <c r="J124" s="57" t="s">
        <v>276</v>
      </c>
      <c r="K124" s="57" t="s">
        <v>687</v>
      </c>
      <c r="L124" s="58">
        <v>2220</v>
      </c>
      <c r="M124" s="57" t="s">
        <v>4744</v>
      </c>
      <c r="N124" s="58" t="s">
        <v>16</v>
      </c>
    </row>
    <row r="125" spans="1:14">
      <c r="A125" s="58">
        <v>2410</v>
      </c>
      <c r="B125" s="57" t="s">
        <v>6099</v>
      </c>
      <c r="C125" s="58" t="s">
        <v>16</v>
      </c>
      <c r="D125" s="58">
        <v>2</v>
      </c>
      <c r="E125" s="61" t="s">
        <v>688</v>
      </c>
      <c r="F125" s="57" t="s">
        <v>6311</v>
      </c>
      <c r="H125" s="57" t="s">
        <v>1733</v>
      </c>
      <c r="I125" s="57" t="s">
        <v>253</v>
      </c>
      <c r="J125" s="57" t="s">
        <v>688</v>
      </c>
      <c r="K125" s="57" t="s">
        <v>6311</v>
      </c>
      <c r="L125" s="58">
        <v>2230</v>
      </c>
      <c r="M125" s="57" t="s">
        <v>4745</v>
      </c>
      <c r="N125" s="58" t="s">
        <v>16</v>
      </c>
    </row>
    <row r="126" spans="1:14">
      <c r="A126" s="58">
        <v>2420</v>
      </c>
      <c r="B126" s="57" t="s">
        <v>6098</v>
      </c>
      <c r="C126" s="58" t="s">
        <v>16</v>
      </c>
      <c r="D126" s="58">
        <v>2</v>
      </c>
      <c r="E126" s="61" t="s">
        <v>690</v>
      </c>
      <c r="F126" s="57" t="s">
        <v>6310</v>
      </c>
      <c r="H126" s="57" t="s">
        <v>1733</v>
      </c>
      <c r="I126" s="57" t="s">
        <v>669</v>
      </c>
      <c r="J126" s="57" t="s">
        <v>690</v>
      </c>
      <c r="K126" s="57" t="s">
        <v>6310</v>
      </c>
      <c r="L126" s="58">
        <v>2240</v>
      </c>
      <c r="M126" s="57" t="s">
        <v>4746</v>
      </c>
      <c r="N126" s="58" t="s">
        <v>16</v>
      </c>
    </row>
    <row r="127" spans="1:14">
      <c r="A127" s="58">
        <v>2430</v>
      </c>
      <c r="B127" s="57" t="s">
        <v>6097</v>
      </c>
      <c r="C127" s="58" t="s">
        <v>21</v>
      </c>
      <c r="D127" s="58">
        <v>2</v>
      </c>
      <c r="E127" s="61" t="s">
        <v>4220</v>
      </c>
      <c r="F127" s="57" t="s">
        <v>4221</v>
      </c>
      <c r="H127" s="57" t="s">
        <v>1733</v>
      </c>
      <c r="I127" s="57" t="s">
        <v>260</v>
      </c>
      <c r="J127" s="57" t="s">
        <v>4220</v>
      </c>
      <c r="K127" s="57" t="s">
        <v>4221</v>
      </c>
      <c r="L127" s="58">
        <v>2250</v>
      </c>
      <c r="M127" s="57" t="s">
        <v>4747</v>
      </c>
      <c r="N127" s="58" t="s">
        <v>21</v>
      </c>
    </row>
    <row r="128" spans="1:14">
      <c r="A128" s="58">
        <v>2440</v>
      </c>
      <c r="B128" s="57" t="s">
        <v>6096</v>
      </c>
      <c r="C128" s="58" t="s">
        <v>21</v>
      </c>
      <c r="D128" s="58">
        <v>2</v>
      </c>
      <c r="E128" s="61" t="s">
        <v>4222</v>
      </c>
      <c r="F128" s="57" t="s">
        <v>692</v>
      </c>
      <c r="H128" s="57" t="s">
        <v>1733</v>
      </c>
      <c r="I128" s="57" t="s">
        <v>262</v>
      </c>
      <c r="J128" s="57" t="s">
        <v>4222</v>
      </c>
      <c r="K128" s="57" t="s">
        <v>692</v>
      </c>
      <c r="L128" s="58">
        <v>2260</v>
      </c>
      <c r="M128" s="57" t="s">
        <v>4748</v>
      </c>
      <c r="N128" s="58" t="s">
        <v>21</v>
      </c>
    </row>
    <row r="129" spans="1:14">
      <c r="A129" s="58">
        <v>2450</v>
      </c>
      <c r="B129" s="57" t="s">
        <v>6095</v>
      </c>
      <c r="C129" s="58" t="s">
        <v>16</v>
      </c>
      <c r="D129" s="58">
        <v>2</v>
      </c>
      <c r="E129" s="61" t="s">
        <v>4223</v>
      </c>
      <c r="F129" s="57" t="s">
        <v>6309</v>
      </c>
      <c r="H129" s="57" t="s">
        <v>1733</v>
      </c>
      <c r="I129" s="57" t="s">
        <v>264</v>
      </c>
      <c r="J129" s="57" t="s">
        <v>4223</v>
      </c>
      <c r="K129" s="57" t="s">
        <v>6309</v>
      </c>
      <c r="L129" s="58">
        <v>2270</v>
      </c>
      <c r="M129" s="57" t="s">
        <v>4749</v>
      </c>
      <c r="N129" s="58" t="s">
        <v>16</v>
      </c>
    </row>
    <row r="130" spans="1:14">
      <c r="A130" s="58">
        <v>2460</v>
      </c>
      <c r="B130" s="57" t="s">
        <v>6539</v>
      </c>
      <c r="C130" s="58" t="s">
        <v>65</v>
      </c>
      <c r="D130" s="58">
        <v>1</v>
      </c>
      <c r="E130" s="60" t="s">
        <v>5136</v>
      </c>
      <c r="F130" s="57" t="s">
        <v>694</v>
      </c>
      <c r="H130" s="57" t="s">
        <v>5780</v>
      </c>
      <c r="I130" s="57" t="s">
        <v>4225</v>
      </c>
      <c r="J130" s="57" t="s">
        <v>693</v>
      </c>
      <c r="K130" s="57" t="s">
        <v>694</v>
      </c>
      <c r="L130" s="58">
        <v>2280</v>
      </c>
      <c r="M130" s="57" t="s">
        <v>4750</v>
      </c>
      <c r="N130" s="58" t="s">
        <v>65</v>
      </c>
    </row>
    <row r="131" spans="1:14">
      <c r="A131" s="58">
        <v>2470</v>
      </c>
      <c r="B131" s="57" t="s">
        <v>6094</v>
      </c>
      <c r="C131" s="58" t="s">
        <v>21</v>
      </c>
      <c r="D131" s="58">
        <v>2</v>
      </c>
      <c r="E131" s="61" t="s">
        <v>695</v>
      </c>
      <c r="F131" s="57" t="s">
        <v>696</v>
      </c>
      <c r="H131" s="57" t="s">
        <v>1614</v>
      </c>
      <c r="I131" s="57" t="s">
        <v>69</v>
      </c>
      <c r="J131" s="57" t="s">
        <v>695</v>
      </c>
      <c r="K131" s="57" t="s">
        <v>696</v>
      </c>
      <c r="L131" s="58">
        <v>2290</v>
      </c>
      <c r="M131" s="57" t="s">
        <v>4751</v>
      </c>
      <c r="N131" s="58" t="s">
        <v>21</v>
      </c>
    </row>
    <row r="132" spans="1:14">
      <c r="A132" s="58">
        <v>2480</v>
      </c>
      <c r="B132" s="57" t="s">
        <v>6093</v>
      </c>
      <c r="C132" s="58" t="s">
        <v>16</v>
      </c>
      <c r="D132" s="58">
        <v>2</v>
      </c>
      <c r="E132" s="61" t="s">
        <v>697</v>
      </c>
      <c r="F132" s="57" t="s">
        <v>698</v>
      </c>
      <c r="H132" s="57" t="s">
        <v>1598</v>
      </c>
      <c r="I132" s="57" t="s">
        <v>71</v>
      </c>
      <c r="J132" s="57" t="s">
        <v>697</v>
      </c>
      <c r="K132" s="57" t="s">
        <v>698</v>
      </c>
      <c r="L132" s="58">
        <v>2300</v>
      </c>
      <c r="M132" s="57" t="s">
        <v>5583</v>
      </c>
      <c r="N132" s="58" t="s">
        <v>16</v>
      </c>
    </row>
    <row r="133" spans="1:14">
      <c r="A133" s="58">
        <v>2490</v>
      </c>
      <c r="B133" s="57" t="s">
        <v>6092</v>
      </c>
      <c r="C133" s="58" t="s">
        <v>16</v>
      </c>
      <c r="D133" s="58">
        <v>2</v>
      </c>
      <c r="E133" s="61" t="s">
        <v>4226</v>
      </c>
      <c r="F133" s="57" t="s">
        <v>6308</v>
      </c>
      <c r="H133" s="57" t="s">
        <v>1614</v>
      </c>
      <c r="I133" s="57" t="s">
        <v>329</v>
      </c>
      <c r="J133" s="57" t="s">
        <v>4226</v>
      </c>
      <c r="K133" s="57" t="s">
        <v>6308</v>
      </c>
      <c r="L133" s="58">
        <v>2310</v>
      </c>
      <c r="M133" s="57" t="s">
        <v>4752</v>
      </c>
      <c r="N133" s="58" t="s">
        <v>16</v>
      </c>
    </row>
    <row r="134" spans="1:14">
      <c r="A134" s="58">
        <v>2500</v>
      </c>
      <c r="B134" s="57" t="s">
        <v>6091</v>
      </c>
      <c r="C134" s="58" t="s">
        <v>16</v>
      </c>
      <c r="D134" s="58">
        <v>2</v>
      </c>
      <c r="E134" s="61" t="s">
        <v>985</v>
      </c>
      <c r="F134" s="57" t="s">
        <v>986</v>
      </c>
      <c r="H134" s="57" t="s">
        <v>1614</v>
      </c>
      <c r="I134" s="57" t="s">
        <v>74</v>
      </c>
      <c r="J134" s="57" t="s">
        <v>985</v>
      </c>
      <c r="K134" s="57" t="s">
        <v>986</v>
      </c>
      <c r="L134" s="58">
        <v>2320</v>
      </c>
      <c r="M134" s="57" t="s">
        <v>4753</v>
      </c>
      <c r="N134" s="58" t="s">
        <v>16</v>
      </c>
    </row>
    <row r="135" spans="1:14">
      <c r="A135" s="58">
        <v>2510</v>
      </c>
      <c r="B135" s="57" t="s">
        <v>6090</v>
      </c>
      <c r="C135" s="58" t="s">
        <v>16</v>
      </c>
      <c r="D135" s="58">
        <v>2</v>
      </c>
      <c r="E135" s="61" t="s">
        <v>699</v>
      </c>
      <c r="F135" s="57" t="s">
        <v>700</v>
      </c>
      <c r="H135" s="57" t="s">
        <v>1653</v>
      </c>
      <c r="I135" s="57" t="s">
        <v>76</v>
      </c>
      <c r="J135" s="57" t="s">
        <v>699</v>
      </c>
      <c r="K135" s="57" t="s">
        <v>700</v>
      </c>
      <c r="L135" s="58">
        <v>2330</v>
      </c>
      <c r="M135" s="57" t="s">
        <v>4754</v>
      </c>
      <c r="N135" s="58" t="s">
        <v>16</v>
      </c>
    </row>
    <row r="136" spans="1:14">
      <c r="A136" s="58">
        <v>2520</v>
      </c>
      <c r="B136" s="57" t="s">
        <v>6089</v>
      </c>
      <c r="C136" s="58" t="s">
        <v>21</v>
      </c>
      <c r="D136" s="58">
        <v>2</v>
      </c>
      <c r="E136" s="61" t="s">
        <v>701</v>
      </c>
      <c r="F136" s="57" t="s">
        <v>702</v>
      </c>
      <c r="H136" s="57" t="s">
        <v>1614</v>
      </c>
      <c r="I136" s="57" t="s">
        <v>78</v>
      </c>
      <c r="J136" s="57" t="s">
        <v>701</v>
      </c>
      <c r="K136" s="57" t="s">
        <v>702</v>
      </c>
      <c r="L136" s="58">
        <v>2340</v>
      </c>
      <c r="M136" s="57" t="s">
        <v>4755</v>
      </c>
      <c r="N136" s="58" t="s">
        <v>21</v>
      </c>
    </row>
    <row r="137" spans="1:14">
      <c r="A137" s="58">
        <v>2530</v>
      </c>
      <c r="B137" s="57" t="s">
        <v>6088</v>
      </c>
      <c r="C137" s="58" t="s">
        <v>16</v>
      </c>
      <c r="D137" s="58">
        <v>2</v>
      </c>
      <c r="E137" s="61" t="s">
        <v>703</v>
      </c>
      <c r="F137" s="57" t="s">
        <v>6307</v>
      </c>
      <c r="H137" s="57" t="s">
        <v>1653</v>
      </c>
      <c r="I137" s="57" t="s">
        <v>81</v>
      </c>
      <c r="J137" s="57" t="s">
        <v>703</v>
      </c>
      <c r="K137" s="57" t="s">
        <v>6307</v>
      </c>
      <c r="L137" s="58">
        <v>2350</v>
      </c>
      <c r="M137" s="57" t="s">
        <v>4756</v>
      </c>
      <c r="N137" s="58" t="s">
        <v>16</v>
      </c>
    </row>
    <row r="138" spans="1:14">
      <c r="A138" s="58">
        <v>2540</v>
      </c>
      <c r="B138" s="57" t="s">
        <v>6087</v>
      </c>
      <c r="C138" s="58" t="s">
        <v>16</v>
      </c>
      <c r="D138" s="58">
        <v>2</v>
      </c>
      <c r="E138" s="61" t="s">
        <v>704</v>
      </c>
      <c r="F138" s="57" t="s">
        <v>705</v>
      </c>
      <c r="H138" s="57" t="s">
        <v>1614</v>
      </c>
      <c r="I138" s="57" t="s">
        <v>84</v>
      </c>
      <c r="J138" s="57" t="s">
        <v>704</v>
      </c>
      <c r="K138" s="57" t="s">
        <v>705</v>
      </c>
      <c r="L138" s="58">
        <v>2360</v>
      </c>
      <c r="M138" s="57" t="s">
        <v>4757</v>
      </c>
      <c r="N138" s="58" t="s">
        <v>16</v>
      </c>
    </row>
    <row r="139" spans="1:14">
      <c r="A139" s="58">
        <v>2550</v>
      </c>
      <c r="B139" s="57" t="s">
        <v>6503</v>
      </c>
      <c r="C139" s="58" t="s">
        <v>16</v>
      </c>
      <c r="D139" s="58">
        <v>1</v>
      </c>
      <c r="E139" s="60" t="s">
        <v>3239</v>
      </c>
      <c r="F139" s="57" t="s">
        <v>5110</v>
      </c>
      <c r="H139" s="57" t="s">
        <v>5780</v>
      </c>
      <c r="I139" s="57" t="s">
        <v>157</v>
      </c>
      <c r="J139" s="57" t="s">
        <v>561</v>
      </c>
      <c r="K139" s="57" t="s">
        <v>562</v>
      </c>
      <c r="L139" s="58">
        <v>2370</v>
      </c>
      <c r="M139" s="57" t="s">
        <v>4585</v>
      </c>
      <c r="N139" s="58" t="s">
        <v>16</v>
      </c>
    </row>
    <row r="140" spans="1:14">
      <c r="A140" s="58">
        <v>2560</v>
      </c>
      <c r="B140" s="57" t="s">
        <v>6086</v>
      </c>
      <c r="C140" s="58" t="s">
        <v>16</v>
      </c>
      <c r="D140" s="58">
        <v>2</v>
      </c>
      <c r="E140" s="61" t="s">
        <v>563</v>
      </c>
      <c r="F140" s="57" t="s">
        <v>564</v>
      </c>
      <c r="H140" s="57" t="s">
        <v>1590</v>
      </c>
      <c r="I140" s="57" t="s">
        <v>104</v>
      </c>
      <c r="J140" s="57" t="s">
        <v>563</v>
      </c>
      <c r="K140" s="57" t="s">
        <v>564</v>
      </c>
      <c r="L140" s="58">
        <v>2380</v>
      </c>
      <c r="M140" s="57" t="s">
        <v>4586</v>
      </c>
      <c r="N140" s="58" t="s">
        <v>16</v>
      </c>
    </row>
    <row r="141" spans="1:14">
      <c r="A141" s="58">
        <v>2580</v>
      </c>
      <c r="B141" s="57" t="s">
        <v>6084</v>
      </c>
      <c r="C141" s="58" t="s">
        <v>16</v>
      </c>
      <c r="D141" s="58">
        <v>2</v>
      </c>
      <c r="E141" s="61" t="s">
        <v>566</v>
      </c>
      <c r="F141" s="57" t="s">
        <v>567</v>
      </c>
      <c r="H141" s="57" t="s">
        <v>1590</v>
      </c>
      <c r="I141" s="57" t="s">
        <v>107</v>
      </c>
      <c r="J141" s="57" t="s">
        <v>566</v>
      </c>
      <c r="K141" s="57" t="s">
        <v>567</v>
      </c>
      <c r="L141" s="58">
        <v>2390</v>
      </c>
      <c r="M141" s="57" t="s">
        <v>4587</v>
      </c>
      <c r="N141" s="58" t="s">
        <v>16</v>
      </c>
    </row>
    <row r="142" spans="1:14">
      <c r="A142" s="58">
        <v>2600</v>
      </c>
      <c r="B142" s="57" t="s">
        <v>6082</v>
      </c>
      <c r="C142" s="58" t="s">
        <v>16</v>
      </c>
      <c r="D142" s="58">
        <v>2</v>
      </c>
      <c r="E142" s="61" t="s">
        <v>568</v>
      </c>
      <c r="F142" s="57" t="s">
        <v>569</v>
      </c>
      <c r="H142" s="57" t="s">
        <v>1653</v>
      </c>
      <c r="I142" s="57" t="s">
        <v>110</v>
      </c>
      <c r="J142" s="57" t="s">
        <v>568</v>
      </c>
      <c r="K142" s="57" t="s">
        <v>569</v>
      </c>
      <c r="L142" s="58">
        <v>2400</v>
      </c>
      <c r="M142" s="57" t="s">
        <v>4588</v>
      </c>
      <c r="N142" s="58" t="s">
        <v>16</v>
      </c>
    </row>
    <row r="143" spans="1:14">
      <c r="A143" s="58">
        <v>2610</v>
      </c>
      <c r="B143" s="57" t="s">
        <v>6081</v>
      </c>
      <c r="C143" s="58" t="s">
        <v>16</v>
      </c>
      <c r="D143" s="58">
        <v>2</v>
      </c>
      <c r="E143" s="61" t="s">
        <v>570</v>
      </c>
      <c r="F143" s="57" t="s">
        <v>571</v>
      </c>
      <c r="H143" s="57" t="s">
        <v>1614</v>
      </c>
      <c r="I143" s="57" t="s">
        <v>471</v>
      </c>
      <c r="J143" s="57" t="s">
        <v>570</v>
      </c>
      <c r="K143" s="57" t="s">
        <v>571</v>
      </c>
      <c r="L143" s="58">
        <v>2410</v>
      </c>
      <c r="M143" s="57" t="s">
        <v>4589</v>
      </c>
      <c r="N143" s="58" t="s">
        <v>16</v>
      </c>
    </row>
    <row r="144" spans="1:14">
      <c r="A144" s="58">
        <v>2620</v>
      </c>
      <c r="B144" s="57" t="s">
        <v>6080</v>
      </c>
      <c r="C144" s="58" t="s">
        <v>21</v>
      </c>
      <c r="D144" s="58">
        <v>2</v>
      </c>
      <c r="E144" s="61" t="s">
        <v>4113</v>
      </c>
      <c r="F144" s="57" t="s">
        <v>4086</v>
      </c>
      <c r="H144" s="57" t="s">
        <v>1614</v>
      </c>
      <c r="I144" s="57" t="s">
        <v>4084</v>
      </c>
      <c r="J144" s="57" t="s">
        <v>4113</v>
      </c>
      <c r="K144" s="57" t="s">
        <v>4086</v>
      </c>
      <c r="L144" s="58">
        <v>2420</v>
      </c>
      <c r="M144" s="57" t="s">
        <v>4590</v>
      </c>
      <c r="N144" s="58" t="s">
        <v>21</v>
      </c>
    </row>
    <row r="145" spans="1:14">
      <c r="A145" s="58">
        <v>2630</v>
      </c>
      <c r="B145" s="57" t="s">
        <v>6540</v>
      </c>
      <c r="C145" s="58" t="s">
        <v>16</v>
      </c>
      <c r="D145" s="58">
        <v>2</v>
      </c>
      <c r="E145" s="61" t="s">
        <v>3860</v>
      </c>
      <c r="F145" s="57" t="s">
        <v>5109</v>
      </c>
      <c r="H145" s="57" t="s">
        <v>5780</v>
      </c>
      <c r="I145" s="57" t="s">
        <v>112</v>
      </c>
      <c r="J145" s="57" t="s">
        <v>574</v>
      </c>
      <c r="K145" s="57" t="s">
        <v>476</v>
      </c>
      <c r="L145" s="58">
        <v>2430</v>
      </c>
      <c r="M145" s="57" t="s">
        <v>4591</v>
      </c>
      <c r="N145" s="58" t="s">
        <v>16</v>
      </c>
    </row>
    <row r="146" spans="1:14">
      <c r="A146" s="58">
        <v>2640</v>
      </c>
      <c r="B146" s="57" t="s">
        <v>6079</v>
      </c>
      <c r="C146" s="58" t="s">
        <v>16</v>
      </c>
      <c r="D146" s="58">
        <v>3</v>
      </c>
      <c r="E146" s="62" t="s">
        <v>575</v>
      </c>
      <c r="F146" s="57" t="s">
        <v>576</v>
      </c>
      <c r="H146" s="57" t="s">
        <v>1614</v>
      </c>
      <c r="I146" s="57" t="s">
        <v>115</v>
      </c>
      <c r="J146" s="57" t="s">
        <v>575</v>
      </c>
      <c r="K146" s="57" t="s">
        <v>576</v>
      </c>
      <c r="L146" s="58">
        <v>2440</v>
      </c>
      <c r="M146" s="57" t="s">
        <v>4592</v>
      </c>
      <c r="N146" s="58" t="s">
        <v>16</v>
      </c>
    </row>
    <row r="147" spans="1:14">
      <c r="A147" s="58">
        <v>2650</v>
      </c>
      <c r="B147" s="57" t="s">
        <v>6078</v>
      </c>
      <c r="C147" s="58" t="s">
        <v>16</v>
      </c>
      <c r="D147" s="58">
        <v>3</v>
      </c>
      <c r="E147" s="62" t="s">
        <v>577</v>
      </c>
      <c r="F147" s="57" t="s">
        <v>578</v>
      </c>
      <c r="H147" s="57" t="s">
        <v>1653</v>
      </c>
      <c r="I147" s="57" t="s">
        <v>117</v>
      </c>
      <c r="J147" s="57" t="s">
        <v>577</v>
      </c>
      <c r="K147" s="57" t="s">
        <v>578</v>
      </c>
      <c r="L147" s="58">
        <v>2450</v>
      </c>
      <c r="M147" s="57" t="s">
        <v>4593</v>
      </c>
      <c r="N147" s="58" t="s">
        <v>16</v>
      </c>
    </row>
    <row r="148" spans="1:14">
      <c r="A148" s="58">
        <v>2660</v>
      </c>
      <c r="B148" s="57" t="s">
        <v>6077</v>
      </c>
      <c r="C148" s="58" t="s">
        <v>16</v>
      </c>
      <c r="D148" s="58">
        <v>3</v>
      </c>
      <c r="E148" s="62" t="s">
        <v>579</v>
      </c>
      <c r="F148" s="57" t="s">
        <v>580</v>
      </c>
      <c r="H148" s="57" t="s">
        <v>1653</v>
      </c>
      <c r="I148" s="57" t="s">
        <v>120</v>
      </c>
      <c r="J148" s="57" t="s">
        <v>579</v>
      </c>
      <c r="K148" s="57" t="s">
        <v>580</v>
      </c>
      <c r="L148" s="58">
        <v>2460</v>
      </c>
      <c r="M148" s="57" t="s">
        <v>4594</v>
      </c>
      <c r="N148" s="58" t="s">
        <v>16</v>
      </c>
    </row>
    <row r="149" spans="1:14">
      <c r="A149" s="58">
        <v>2670</v>
      </c>
      <c r="B149" s="57" t="s">
        <v>6076</v>
      </c>
      <c r="C149" s="58" t="s">
        <v>16</v>
      </c>
      <c r="D149" s="58">
        <v>3</v>
      </c>
      <c r="E149" s="62" t="s">
        <v>581</v>
      </c>
      <c r="F149" s="57" t="s">
        <v>582</v>
      </c>
      <c r="H149" s="57" t="s">
        <v>1614</v>
      </c>
      <c r="I149" s="57" t="s">
        <v>122</v>
      </c>
      <c r="J149" s="57" t="s">
        <v>581</v>
      </c>
      <c r="K149" s="57" t="s">
        <v>582</v>
      </c>
      <c r="L149" s="58">
        <v>2470</v>
      </c>
      <c r="M149" s="57" t="s">
        <v>4595</v>
      </c>
      <c r="N149" s="58" t="s">
        <v>16</v>
      </c>
    </row>
    <row r="150" spans="1:14">
      <c r="A150" s="58">
        <v>2680</v>
      </c>
      <c r="B150" s="57" t="s">
        <v>6075</v>
      </c>
      <c r="C150" s="58" t="s">
        <v>16</v>
      </c>
      <c r="D150" s="58">
        <v>3</v>
      </c>
      <c r="E150" s="62" t="s">
        <v>583</v>
      </c>
      <c r="F150" s="57" t="s">
        <v>584</v>
      </c>
      <c r="H150" s="57" t="s">
        <v>1614</v>
      </c>
      <c r="I150" s="57" t="s">
        <v>125</v>
      </c>
      <c r="J150" s="57" t="s">
        <v>583</v>
      </c>
      <c r="K150" s="57" t="s">
        <v>584</v>
      </c>
      <c r="L150" s="58">
        <v>2480</v>
      </c>
      <c r="M150" s="57" t="s">
        <v>4597</v>
      </c>
      <c r="N150" s="58" t="s">
        <v>16</v>
      </c>
    </row>
    <row r="151" spans="1:14">
      <c r="A151" s="58">
        <v>2690</v>
      </c>
      <c r="B151" s="57" t="s">
        <v>6074</v>
      </c>
      <c r="C151" s="58" t="s">
        <v>16</v>
      </c>
      <c r="D151" s="58">
        <v>3</v>
      </c>
      <c r="E151" s="62" t="s">
        <v>585</v>
      </c>
      <c r="F151" s="57" t="s">
        <v>586</v>
      </c>
      <c r="H151" s="57" t="s">
        <v>1614</v>
      </c>
      <c r="I151" s="57" t="s">
        <v>125</v>
      </c>
      <c r="J151" s="57" t="s">
        <v>585</v>
      </c>
      <c r="K151" s="57" t="s">
        <v>586</v>
      </c>
      <c r="L151" s="58">
        <v>2490</v>
      </c>
      <c r="M151" s="57" t="s">
        <v>4599</v>
      </c>
      <c r="N151" s="58" t="s">
        <v>16</v>
      </c>
    </row>
    <row r="152" spans="1:14">
      <c r="A152" s="58">
        <v>2700</v>
      </c>
      <c r="B152" s="57" t="s">
        <v>6073</v>
      </c>
      <c r="C152" s="58" t="s">
        <v>16</v>
      </c>
      <c r="D152" s="58">
        <v>3</v>
      </c>
      <c r="E152" s="62" t="s">
        <v>587</v>
      </c>
      <c r="F152" s="57" t="s">
        <v>588</v>
      </c>
      <c r="H152" s="57" t="s">
        <v>1614</v>
      </c>
      <c r="I152" s="57" t="s">
        <v>128</v>
      </c>
      <c r="J152" s="57" t="s">
        <v>587</v>
      </c>
      <c r="K152" s="57" t="s">
        <v>588</v>
      </c>
      <c r="L152" s="58">
        <v>2500</v>
      </c>
      <c r="M152" s="57" t="s">
        <v>4601</v>
      </c>
      <c r="N152" s="58" t="s">
        <v>16</v>
      </c>
    </row>
    <row r="153" spans="1:14">
      <c r="A153" s="58">
        <v>2710</v>
      </c>
      <c r="B153" s="57" t="s">
        <v>6541</v>
      </c>
      <c r="C153" s="58" t="s">
        <v>16</v>
      </c>
      <c r="D153" s="58">
        <v>2</v>
      </c>
      <c r="E153" s="61" t="s">
        <v>3861</v>
      </c>
      <c r="F153" s="57" t="s">
        <v>5111</v>
      </c>
      <c r="H153" s="57" t="s">
        <v>5780</v>
      </c>
      <c r="I153" s="57" t="s">
        <v>129</v>
      </c>
      <c r="J153" s="57" t="s">
        <v>591</v>
      </c>
      <c r="K153" s="57" t="s">
        <v>592</v>
      </c>
      <c r="L153" s="58">
        <v>2510</v>
      </c>
      <c r="M153" s="57" t="s">
        <v>4602</v>
      </c>
      <c r="N153" s="58" t="s">
        <v>16</v>
      </c>
    </row>
    <row r="154" spans="1:14">
      <c r="A154" s="58">
        <v>2720</v>
      </c>
      <c r="B154" s="57" t="s">
        <v>6072</v>
      </c>
      <c r="C154" s="58" t="s">
        <v>16</v>
      </c>
      <c r="D154" s="58">
        <v>3</v>
      </c>
      <c r="E154" s="62" t="s">
        <v>593</v>
      </c>
      <c r="F154" s="57" t="s">
        <v>594</v>
      </c>
      <c r="H154" s="57" t="s">
        <v>1614</v>
      </c>
      <c r="I154" s="57" t="s">
        <v>130</v>
      </c>
      <c r="J154" s="57" t="s">
        <v>593</v>
      </c>
      <c r="K154" s="57" t="s">
        <v>594</v>
      </c>
      <c r="L154" s="58">
        <v>2520</v>
      </c>
      <c r="M154" s="57" t="s">
        <v>4603</v>
      </c>
      <c r="N154" s="58" t="s">
        <v>16</v>
      </c>
    </row>
    <row r="155" spans="1:14">
      <c r="A155" s="58">
        <v>2730</v>
      </c>
      <c r="B155" s="57" t="s">
        <v>6071</v>
      </c>
      <c r="C155" s="58" t="s">
        <v>16</v>
      </c>
      <c r="D155" s="58">
        <v>3</v>
      </c>
      <c r="E155" s="62" t="s">
        <v>595</v>
      </c>
      <c r="F155" s="57" t="s">
        <v>596</v>
      </c>
      <c r="H155" s="57" t="s">
        <v>1653</v>
      </c>
      <c r="I155" s="57" t="s">
        <v>131</v>
      </c>
      <c r="J155" s="57" t="s">
        <v>595</v>
      </c>
      <c r="K155" s="57" t="s">
        <v>596</v>
      </c>
      <c r="L155" s="58">
        <v>2530</v>
      </c>
      <c r="M155" s="57" t="s">
        <v>4604</v>
      </c>
      <c r="N155" s="58" t="s">
        <v>16</v>
      </c>
    </row>
    <row r="156" spans="1:14">
      <c r="A156" s="58">
        <v>2740</v>
      </c>
      <c r="B156" s="57" t="s">
        <v>6070</v>
      </c>
      <c r="C156" s="58" t="s">
        <v>16</v>
      </c>
      <c r="D156" s="58">
        <v>3</v>
      </c>
      <c r="E156" s="62" t="s">
        <v>597</v>
      </c>
      <c r="F156" s="57" t="s">
        <v>598</v>
      </c>
      <c r="H156" s="57" t="s">
        <v>1653</v>
      </c>
      <c r="I156" s="57" t="s">
        <v>132</v>
      </c>
      <c r="J156" s="57" t="s">
        <v>597</v>
      </c>
      <c r="K156" s="57" t="s">
        <v>598</v>
      </c>
      <c r="L156" s="58">
        <v>2540</v>
      </c>
      <c r="M156" s="57" t="s">
        <v>4605</v>
      </c>
      <c r="N156" s="58" t="s">
        <v>16</v>
      </c>
    </row>
    <row r="157" spans="1:14">
      <c r="A157" s="58">
        <v>2750</v>
      </c>
      <c r="B157" s="57" t="s">
        <v>6069</v>
      </c>
      <c r="C157" s="58" t="s">
        <v>16</v>
      </c>
      <c r="D157" s="58">
        <v>3</v>
      </c>
      <c r="E157" s="62" t="s">
        <v>599</v>
      </c>
      <c r="F157" s="57" t="s">
        <v>600</v>
      </c>
      <c r="H157" s="57" t="s">
        <v>1653</v>
      </c>
      <c r="I157" s="57" t="s">
        <v>134</v>
      </c>
      <c r="J157" s="57" t="s">
        <v>599</v>
      </c>
      <c r="K157" s="57" t="s">
        <v>600</v>
      </c>
      <c r="L157" s="58">
        <v>2550</v>
      </c>
      <c r="M157" s="57" t="s">
        <v>4606</v>
      </c>
      <c r="N157" s="58" t="s">
        <v>16</v>
      </c>
    </row>
    <row r="158" spans="1:14">
      <c r="A158" s="58">
        <v>2760</v>
      </c>
      <c r="B158" s="57" t="s">
        <v>6068</v>
      </c>
      <c r="C158" s="58" t="s">
        <v>21</v>
      </c>
      <c r="D158" s="58">
        <v>3</v>
      </c>
      <c r="E158" s="62" t="s">
        <v>601</v>
      </c>
      <c r="F158" s="57" t="s">
        <v>602</v>
      </c>
      <c r="H158" s="57" t="s">
        <v>1614</v>
      </c>
      <c r="I158" s="57" t="s">
        <v>136</v>
      </c>
      <c r="J158" s="57" t="s">
        <v>601</v>
      </c>
      <c r="K158" s="57" t="s">
        <v>602</v>
      </c>
      <c r="L158" s="58">
        <v>2560</v>
      </c>
      <c r="M158" s="57" t="s">
        <v>4607</v>
      </c>
      <c r="N158" s="58" t="s">
        <v>21</v>
      </c>
    </row>
    <row r="159" spans="1:14">
      <c r="A159" s="58">
        <v>2770</v>
      </c>
      <c r="B159" s="57" t="s">
        <v>6542</v>
      </c>
      <c r="C159" s="58" t="s">
        <v>21</v>
      </c>
      <c r="D159" s="58">
        <v>2</v>
      </c>
      <c r="E159" s="61" t="s">
        <v>6372</v>
      </c>
      <c r="F159" s="57" t="s">
        <v>4092</v>
      </c>
      <c r="H159" s="57" t="s">
        <v>5780</v>
      </c>
      <c r="I159" s="57" t="s">
        <v>3788</v>
      </c>
      <c r="J159" s="57" t="s">
        <v>4091</v>
      </c>
      <c r="K159" s="57" t="s">
        <v>4092</v>
      </c>
      <c r="L159" s="58">
        <v>2570</v>
      </c>
      <c r="M159" s="57" t="s">
        <v>4608</v>
      </c>
      <c r="N159" s="58" t="s">
        <v>21</v>
      </c>
    </row>
    <row r="160" spans="1:14">
      <c r="A160" s="58">
        <v>2780</v>
      </c>
      <c r="B160" s="57" t="s">
        <v>6067</v>
      </c>
      <c r="C160" s="58" t="s">
        <v>21</v>
      </c>
      <c r="D160" s="58">
        <v>3</v>
      </c>
      <c r="E160" s="62" t="s">
        <v>4095</v>
      </c>
      <c r="F160" s="57" t="s">
        <v>4096</v>
      </c>
      <c r="H160" s="57" t="s">
        <v>1614</v>
      </c>
      <c r="I160" s="57" t="s">
        <v>125</v>
      </c>
      <c r="J160" s="57" t="s">
        <v>4095</v>
      </c>
      <c r="K160" s="57" t="s">
        <v>4096</v>
      </c>
      <c r="L160" s="58">
        <v>2580</v>
      </c>
      <c r="M160" s="57" t="s">
        <v>4610</v>
      </c>
      <c r="N160" s="58" t="s">
        <v>21</v>
      </c>
    </row>
    <row r="161" spans="1:14">
      <c r="A161" s="58">
        <v>2790</v>
      </c>
      <c r="B161" s="57" t="s">
        <v>6066</v>
      </c>
      <c r="C161" s="58" t="s">
        <v>21</v>
      </c>
      <c r="D161" s="58">
        <v>3</v>
      </c>
      <c r="E161" s="62" t="s">
        <v>4093</v>
      </c>
      <c r="F161" s="57" t="s">
        <v>4094</v>
      </c>
      <c r="H161" s="57" t="s">
        <v>1614</v>
      </c>
      <c r="I161" s="57" t="s">
        <v>3756</v>
      </c>
      <c r="J161" s="57" t="s">
        <v>4093</v>
      </c>
      <c r="K161" s="57" t="s">
        <v>4094</v>
      </c>
      <c r="L161" s="58">
        <v>2590</v>
      </c>
      <c r="M161" s="57" t="s">
        <v>4609</v>
      </c>
      <c r="N161" s="58" t="s">
        <v>21</v>
      </c>
    </row>
    <row r="162" spans="1:14">
      <c r="A162" s="58">
        <v>2800</v>
      </c>
      <c r="B162" s="57" t="s">
        <v>6543</v>
      </c>
      <c r="C162" s="58" t="s">
        <v>16</v>
      </c>
      <c r="D162" s="58">
        <v>1</v>
      </c>
      <c r="E162" s="60" t="s">
        <v>4909</v>
      </c>
      <c r="F162" s="57" t="s">
        <v>873</v>
      </c>
      <c r="H162" s="57" t="s">
        <v>5780</v>
      </c>
      <c r="I162" s="57" t="s">
        <v>159</v>
      </c>
      <c r="J162" s="57" t="s">
        <v>872</v>
      </c>
      <c r="K162" s="57" t="s">
        <v>873</v>
      </c>
      <c r="L162" s="58">
        <v>2600</v>
      </c>
      <c r="M162" s="57" t="s">
        <v>4611</v>
      </c>
      <c r="N162" s="58" t="s">
        <v>16</v>
      </c>
    </row>
    <row r="163" spans="1:14">
      <c r="A163" s="58">
        <v>2810</v>
      </c>
      <c r="B163" s="57" t="s">
        <v>6065</v>
      </c>
      <c r="C163" s="58" t="s">
        <v>16</v>
      </c>
      <c r="D163" s="58">
        <v>2</v>
      </c>
      <c r="E163" s="61" t="s">
        <v>4118</v>
      </c>
      <c r="F163" s="57" t="s">
        <v>4119</v>
      </c>
      <c r="H163" s="57" t="s">
        <v>1614</v>
      </c>
      <c r="I163" s="57" t="s">
        <v>104</v>
      </c>
      <c r="J163" s="57" t="s">
        <v>4118</v>
      </c>
      <c r="K163" s="57" t="s">
        <v>4119</v>
      </c>
      <c r="L163" s="58">
        <v>2610</v>
      </c>
      <c r="M163" s="57" t="s">
        <v>4612</v>
      </c>
      <c r="N163" s="58" t="s">
        <v>16</v>
      </c>
    </row>
    <row r="164" spans="1:14">
      <c r="A164" s="58">
        <v>2820</v>
      </c>
      <c r="B164" s="57" t="s">
        <v>6064</v>
      </c>
      <c r="C164" s="58" t="s">
        <v>16</v>
      </c>
      <c r="D164" s="58">
        <v>2</v>
      </c>
      <c r="E164" s="61" t="s">
        <v>4120</v>
      </c>
      <c r="F164" s="57" t="s">
        <v>4121</v>
      </c>
      <c r="H164" s="57" t="s">
        <v>1614</v>
      </c>
      <c r="I164" s="57" t="s">
        <v>107</v>
      </c>
      <c r="J164" s="57" t="s">
        <v>4120</v>
      </c>
      <c r="K164" s="57" t="s">
        <v>4121</v>
      </c>
      <c r="L164" s="58">
        <v>2620</v>
      </c>
      <c r="M164" s="57" t="s">
        <v>4613</v>
      </c>
      <c r="N164" s="58" t="s">
        <v>16</v>
      </c>
    </row>
    <row r="165" spans="1:14">
      <c r="A165" s="58">
        <v>2830</v>
      </c>
      <c r="B165" s="57" t="s">
        <v>6063</v>
      </c>
      <c r="C165" s="58" t="s">
        <v>16</v>
      </c>
      <c r="D165" s="58">
        <v>2</v>
      </c>
      <c r="E165" s="61" t="s">
        <v>874</v>
      </c>
      <c r="F165" s="57" t="s">
        <v>875</v>
      </c>
      <c r="H165" s="57" t="s">
        <v>1653</v>
      </c>
      <c r="I165" s="57" t="s">
        <v>110</v>
      </c>
      <c r="J165" s="57" t="s">
        <v>874</v>
      </c>
      <c r="K165" s="57" t="s">
        <v>875</v>
      </c>
      <c r="L165" s="58">
        <v>2630</v>
      </c>
      <c r="M165" s="57" t="s">
        <v>4614</v>
      </c>
      <c r="N165" s="58" t="s">
        <v>16</v>
      </c>
    </row>
    <row r="166" spans="1:14">
      <c r="A166" s="58">
        <v>2840</v>
      </c>
      <c r="B166" s="57" t="s">
        <v>6544</v>
      </c>
      <c r="C166" s="58" t="s">
        <v>16</v>
      </c>
      <c r="D166" s="58">
        <v>2</v>
      </c>
      <c r="E166" s="61" t="s">
        <v>5137</v>
      </c>
      <c r="F166" s="57" t="s">
        <v>162</v>
      </c>
      <c r="H166" s="57" t="s">
        <v>5780</v>
      </c>
      <c r="I166" s="57" t="s">
        <v>112</v>
      </c>
      <c r="J166" s="57" t="s">
        <v>161</v>
      </c>
      <c r="K166" s="57" t="s">
        <v>162</v>
      </c>
      <c r="L166" s="58">
        <v>2640</v>
      </c>
      <c r="M166" s="57" t="s">
        <v>4615</v>
      </c>
      <c r="N166" s="58" t="s">
        <v>16</v>
      </c>
    </row>
    <row r="167" spans="1:14">
      <c r="A167" s="58">
        <v>2850</v>
      </c>
      <c r="B167" s="57" t="s">
        <v>6062</v>
      </c>
      <c r="C167" s="58" t="s">
        <v>16</v>
      </c>
      <c r="D167" s="58">
        <v>3</v>
      </c>
      <c r="E167" s="62" t="s">
        <v>4122</v>
      </c>
      <c r="F167" s="57" t="s">
        <v>876</v>
      </c>
      <c r="H167" s="57" t="s">
        <v>1614</v>
      </c>
      <c r="I167" s="57" t="s">
        <v>115</v>
      </c>
      <c r="J167" s="57" t="s">
        <v>4122</v>
      </c>
      <c r="K167" s="57" t="s">
        <v>876</v>
      </c>
      <c r="L167" s="58">
        <v>2650</v>
      </c>
      <c r="M167" s="57" t="s">
        <v>4616</v>
      </c>
      <c r="N167" s="58" t="s">
        <v>16</v>
      </c>
    </row>
    <row r="168" spans="1:14">
      <c r="A168" s="58">
        <v>2860</v>
      </c>
      <c r="B168" s="57" t="s">
        <v>6061</v>
      </c>
      <c r="C168" s="58" t="s">
        <v>16</v>
      </c>
      <c r="D168" s="58">
        <v>3</v>
      </c>
      <c r="E168" s="62" t="s">
        <v>877</v>
      </c>
      <c r="F168" s="57" t="s">
        <v>878</v>
      </c>
      <c r="H168" s="57" t="s">
        <v>1653</v>
      </c>
      <c r="I168" s="57" t="s">
        <v>117</v>
      </c>
      <c r="J168" s="57" t="s">
        <v>877</v>
      </c>
      <c r="K168" s="57" t="s">
        <v>878</v>
      </c>
      <c r="L168" s="58">
        <v>2660</v>
      </c>
      <c r="M168" s="57" t="s">
        <v>4617</v>
      </c>
      <c r="N168" s="58" t="s">
        <v>16</v>
      </c>
    </row>
    <row r="169" spans="1:14">
      <c r="A169" s="58">
        <v>2870</v>
      </c>
      <c r="B169" s="57" t="s">
        <v>6060</v>
      </c>
      <c r="C169" s="58" t="s">
        <v>16</v>
      </c>
      <c r="D169" s="58">
        <v>3</v>
      </c>
      <c r="E169" s="62" t="s">
        <v>879</v>
      </c>
      <c r="F169" s="57" t="s">
        <v>880</v>
      </c>
      <c r="H169" s="57" t="s">
        <v>1653</v>
      </c>
      <c r="I169" s="57" t="s">
        <v>120</v>
      </c>
      <c r="J169" s="57" t="s">
        <v>879</v>
      </c>
      <c r="K169" s="57" t="s">
        <v>880</v>
      </c>
      <c r="L169" s="58">
        <v>2670</v>
      </c>
      <c r="M169" s="57" t="s">
        <v>4618</v>
      </c>
      <c r="N169" s="58" t="s">
        <v>16</v>
      </c>
    </row>
    <row r="170" spans="1:14">
      <c r="A170" s="58">
        <v>2880</v>
      </c>
      <c r="B170" s="57" t="s">
        <v>6059</v>
      </c>
      <c r="C170" s="58" t="s">
        <v>16</v>
      </c>
      <c r="D170" s="58">
        <v>3</v>
      </c>
      <c r="E170" s="62" t="s">
        <v>4123</v>
      </c>
      <c r="F170" s="57" t="s">
        <v>4124</v>
      </c>
      <c r="H170" s="57" t="s">
        <v>1614</v>
      </c>
      <c r="I170" s="57" t="s">
        <v>122</v>
      </c>
      <c r="J170" s="57" t="s">
        <v>4123</v>
      </c>
      <c r="K170" s="57" t="s">
        <v>4124</v>
      </c>
      <c r="L170" s="58">
        <v>2680</v>
      </c>
      <c r="M170" s="57" t="s">
        <v>4619</v>
      </c>
      <c r="N170" s="58" t="s">
        <v>16</v>
      </c>
    </row>
    <row r="171" spans="1:14">
      <c r="A171" s="58">
        <v>2890</v>
      </c>
      <c r="B171" s="57" t="s">
        <v>6058</v>
      </c>
      <c r="C171" s="58" t="s">
        <v>16</v>
      </c>
      <c r="D171" s="58">
        <v>3</v>
      </c>
      <c r="E171" s="62" t="s">
        <v>881</v>
      </c>
      <c r="F171" s="57" t="s">
        <v>882</v>
      </c>
      <c r="H171" s="57" t="s">
        <v>1614</v>
      </c>
      <c r="I171" s="57" t="s">
        <v>125</v>
      </c>
      <c r="J171" s="57" t="s">
        <v>881</v>
      </c>
      <c r="K171" s="57" t="s">
        <v>882</v>
      </c>
      <c r="L171" s="58">
        <v>2690</v>
      </c>
      <c r="M171" s="57" t="s">
        <v>4621</v>
      </c>
      <c r="N171" s="58" t="s">
        <v>16</v>
      </c>
    </row>
    <row r="172" spans="1:14">
      <c r="A172" s="58">
        <v>2900</v>
      </c>
      <c r="B172" s="57" t="s">
        <v>6057</v>
      </c>
      <c r="C172" s="58" t="s">
        <v>16</v>
      </c>
      <c r="D172" s="58">
        <v>3</v>
      </c>
      <c r="E172" s="62" t="s">
        <v>883</v>
      </c>
      <c r="F172" s="57" t="s">
        <v>884</v>
      </c>
      <c r="H172" s="57" t="s">
        <v>1614</v>
      </c>
      <c r="I172" s="57" t="s">
        <v>125</v>
      </c>
      <c r="J172" s="57" t="s">
        <v>883</v>
      </c>
      <c r="K172" s="57" t="s">
        <v>884</v>
      </c>
      <c r="L172" s="58">
        <v>2700</v>
      </c>
      <c r="M172" s="57" t="s">
        <v>4623</v>
      </c>
      <c r="N172" s="58" t="s">
        <v>16</v>
      </c>
    </row>
    <row r="173" spans="1:14">
      <c r="A173" s="58">
        <v>2910</v>
      </c>
      <c r="B173" s="57" t="s">
        <v>6056</v>
      </c>
      <c r="C173" s="58" t="s">
        <v>16</v>
      </c>
      <c r="D173" s="58">
        <v>3</v>
      </c>
      <c r="E173" s="62" t="s">
        <v>885</v>
      </c>
      <c r="F173" s="57" t="s">
        <v>886</v>
      </c>
      <c r="H173" s="57" t="s">
        <v>1614</v>
      </c>
      <c r="I173" s="57" t="s">
        <v>128</v>
      </c>
      <c r="J173" s="57" t="s">
        <v>885</v>
      </c>
      <c r="K173" s="57" t="s">
        <v>886</v>
      </c>
      <c r="L173" s="58">
        <v>2710</v>
      </c>
      <c r="M173" s="57" t="s">
        <v>4625</v>
      </c>
      <c r="N173" s="58" t="s">
        <v>16</v>
      </c>
    </row>
    <row r="174" spans="1:14">
      <c r="A174" s="58">
        <v>2920</v>
      </c>
      <c r="B174" s="57" t="s">
        <v>6545</v>
      </c>
      <c r="C174" s="58" t="s">
        <v>16</v>
      </c>
      <c r="D174" s="58">
        <v>2</v>
      </c>
      <c r="E174" s="61" t="s">
        <v>5138</v>
      </c>
      <c r="F174" s="57" t="s">
        <v>888</v>
      </c>
      <c r="H174" s="57" t="s">
        <v>5780</v>
      </c>
      <c r="I174" s="57" t="s">
        <v>129</v>
      </c>
      <c r="J174" s="57" t="s">
        <v>887</v>
      </c>
      <c r="K174" s="57" t="s">
        <v>888</v>
      </c>
      <c r="L174" s="58">
        <v>2720</v>
      </c>
      <c r="M174" s="57" t="s">
        <v>4626</v>
      </c>
      <c r="N174" s="58" t="s">
        <v>16</v>
      </c>
    </row>
    <row r="175" spans="1:14">
      <c r="A175" s="58">
        <v>2930</v>
      </c>
      <c r="B175" s="57" t="s">
        <v>6055</v>
      </c>
      <c r="C175" s="58" t="s">
        <v>16</v>
      </c>
      <c r="D175" s="58">
        <v>3</v>
      </c>
      <c r="E175" s="62" t="s">
        <v>889</v>
      </c>
      <c r="F175" s="57" t="s">
        <v>890</v>
      </c>
      <c r="H175" s="57" t="s">
        <v>1614</v>
      </c>
      <c r="I175" s="57" t="s">
        <v>130</v>
      </c>
      <c r="J175" s="57" t="s">
        <v>889</v>
      </c>
      <c r="K175" s="57" t="s">
        <v>890</v>
      </c>
      <c r="L175" s="58">
        <v>2730</v>
      </c>
      <c r="M175" s="57" t="s">
        <v>4627</v>
      </c>
      <c r="N175" s="58" t="s">
        <v>16</v>
      </c>
    </row>
    <row r="176" spans="1:14">
      <c r="A176" s="58">
        <v>2940</v>
      </c>
      <c r="B176" s="57" t="s">
        <v>6054</v>
      </c>
      <c r="C176" s="58" t="s">
        <v>16</v>
      </c>
      <c r="D176" s="58">
        <v>3</v>
      </c>
      <c r="E176" s="62" t="s">
        <v>891</v>
      </c>
      <c r="F176" s="57" t="s">
        <v>892</v>
      </c>
      <c r="H176" s="57" t="s">
        <v>1653</v>
      </c>
      <c r="I176" s="57" t="s">
        <v>131</v>
      </c>
      <c r="J176" s="57" t="s">
        <v>891</v>
      </c>
      <c r="K176" s="57" t="s">
        <v>892</v>
      </c>
      <c r="L176" s="58">
        <v>2740</v>
      </c>
      <c r="M176" s="57" t="s">
        <v>4628</v>
      </c>
      <c r="N176" s="58" t="s">
        <v>16</v>
      </c>
    </row>
    <row r="177" spans="1:14">
      <c r="A177" s="58">
        <v>2950</v>
      </c>
      <c r="B177" s="57" t="s">
        <v>6053</v>
      </c>
      <c r="C177" s="58" t="s">
        <v>16</v>
      </c>
      <c r="D177" s="58">
        <v>3</v>
      </c>
      <c r="E177" s="62" t="s">
        <v>893</v>
      </c>
      <c r="F177" s="57" t="s">
        <v>894</v>
      </c>
      <c r="H177" s="57" t="s">
        <v>1653</v>
      </c>
      <c r="I177" s="57" t="s">
        <v>132</v>
      </c>
      <c r="J177" s="57" t="s">
        <v>893</v>
      </c>
      <c r="K177" s="57" t="s">
        <v>894</v>
      </c>
      <c r="L177" s="58">
        <v>2750</v>
      </c>
      <c r="M177" s="57" t="s">
        <v>4629</v>
      </c>
      <c r="N177" s="58" t="s">
        <v>16</v>
      </c>
    </row>
    <row r="178" spans="1:14">
      <c r="A178" s="58">
        <v>2960</v>
      </c>
      <c r="B178" s="57" t="s">
        <v>6052</v>
      </c>
      <c r="C178" s="58" t="s">
        <v>16</v>
      </c>
      <c r="D178" s="58">
        <v>3</v>
      </c>
      <c r="E178" s="62" t="s">
        <v>895</v>
      </c>
      <c r="F178" s="57" t="s">
        <v>896</v>
      </c>
      <c r="H178" s="57" t="s">
        <v>1653</v>
      </c>
      <c r="I178" s="57" t="s">
        <v>134</v>
      </c>
      <c r="J178" s="57" t="s">
        <v>895</v>
      </c>
      <c r="K178" s="57" t="s">
        <v>896</v>
      </c>
      <c r="L178" s="58">
        <v>2760</v>
      </c>
      <c r="M178" s="57" t="s">
        <v>4630</v>
      </c>
      <c r="N178" s="58" t="s">
        <v>16</v>
      </c>
    </row>
    <row r="179" spans="1:14">
      <c r="A179" s="58">
        <v>2970</v>
      </c>
      <c r="B179" s="57" t="s">
        <v>6051</v>
      </c>
      <c r="C179" s="58" t="s">
        <v>21</v>
      </c>
      <c r="D179" s="58">
        <v>3</v>
      </c>
      <c r="E179" s="62" t="s">
        <v>897</v>
      </c>
      <c r="F179" s="57" t="s">
        <v>898</v>
      </c>
      <c r="H179" s="57" t="s">
        <v>1614</v>
      </c>
      <c r="I179" s="57" t="s">
        <v>136</v>
      </c>
      <c r="J179" s="57" t="s">
        <v>897</v>
      </c>
      <c r="K179" s="57" t="s">
        <v>898</v>
      </c>
      <c r="L179" s="58">
        <v>2770</v>
      </c>
      <c r="M179" s="57" t="s">
        <v>4631</v>
      </c>
      <c r="N179" s="58" t="s">
        <v>21</v>
      </c>
    </row>
    <row r="180" spans="1:14">
      <c r="A180" s="58">
        <v>2980</v>
      </c>
      <c r="B180" s="57" t="s">
        <v>6546</v>
      </c>
      <c r="C180" s="58" t="s">
        <v>21</v>
      </c>
      <c r="D180" s="58">
        <v>2</v>
      </c>
      <c r="E180" s="61" t="s">
        <v>6373</v>
      </c>
      <c r="F180" s="57" t="s">
        <v>4092</v>
      </c>
      <c r="H180" s="57" t="s">
        <v>5780</v>
      </c>
      <c r="I180" s="57" t="s">
        <v>3757</v>
      </c>
      <c r="J180" s="57" t="s">
        <v>5574</v>
      </c>
      <c r="K180" s="57" t="s">
        <v>4092</v>
      </c>
      <c r="L180" s="58">
        <v>2780</v>
      </c>
      <c r="M180" s="57" t="s">
        <v>4632</v>
      </c>
      <c r="N180" s="58" t="s">
        <v>21</v>
      </c>
    </row>
    <row r="181" spans="1:14">
      <c r="A181" s="58">
        <v>2990</v>
      </c>
      <c r="B181" s="57" t="s">
        <v>6050</v>
      </c>
      <c r="C181" s="58" t="s">
        <v>21</v>
      </c>
      <c r="D181" s="58">
        <v>3</v>
      </c>
      <c r="E181" s="62" t="s">
        <v>4093</v>
      </c>
      <c r="F181" s="57" t="s">
        <v>4094</v>
      </c>
      <c r="H181" s="57" t="s">
        <v>1614</v>
      </c>
      <c r="I181" s="57" t="s">
        <v>3756</v>
      </c>
      <c r="J181" s="57" t="s">
        <v>4093</v>
      </c>
      <c r="K181" s="57" t="s">
        <v>4094</v>
      </c>
      <c r="L181" s="58">
        <v>2790</v>
      </c>
      <c r="M181" s="57" t="s">
        <v>4633</v>
      </c>
      <c r="N181" s="58" t="s">
        <v>21</v>
      </c>
    </row>
    <row r="182" spans="1:14">
      <c r="A182" s="58">
        <v>3000</v>
      </c>
      <c r="B182" s="57" t="s">
        <v>6486</v>
      </c>
      <c r="C182" s="58" t="s">
        <v>21</v>
      </c>
      <c r="D182" s="58">
        <v>3</v>
      </c>
      <c r="E182" s="62" t="s">
        <v>4095</v>
      </c>
      <c r="F182" s="57" t="s">
        <v>4096</v>
      </c>
      <c r="H182" s="57" t="s">
        <v>1614</v>
      </c>
      <c r="I182" s="57" t="s">
        <v>125</v>
      </c>
      <c r="J182" s="57" t="s">
        <v>4095</v>
      </c>
      <c r="K182" s="57" t="s">
        <v>4096</v>
      </c>
      <c r="L182" s="58">
        <v>2800</v>
      </c>
      <c r="M182" s="57" t="s">
        <v>4634</v>
      </c>
      <c r="N182" s="58" t="s">
        <v>21</v>
      </c>
    </row>
    <row r="183" spans="1:14">
      <c r="A183" s="58">
        <v>3010</v>
      </c>
      <c r="B183" s="57" t="s">
        <v>6547</v>
      </c>
      <c r="C183" s="58" t="s">
        <v>16</v>
      </c>
      <c r="D183" s="58">
        <v>1</v>
      </c>
      <c r="E183" s="60" t="s">
        <v>2034</v>
      </c>
      <c r="F183" s="57" t="s">
        <v>900</v>
      </c>
      <c r="H183" s="57" t="s">
        <v>5780</v>
      </c>
      <c r="I183" s="57" t="s">
        <v>164</v>
      </c>
      <c r="J183" s="57" t="s">
        <v>899</v>
      </c>
      <c r="K183" s="57" t="s">
        <v>900</v>
      </c>
      <c r="L183" s="58">
        <v>2810</v>
      </c>
      <c r="M183" s="57" t="s">
        <v>4635</v>
      </c>
      <c r="N183" s="58" t="s">
        <v>16</v>
      </c>
    </row>
    <row r="184" spans="1:14">
      <c r="A184" s="58">
        <v>3020</v>
      </c>
      <c r="B184" s="57" t="s">
        <v>6049</v>
      </c>
      <c r="C184" s="58" t="s">
        <v>16</v>
      </c>
      <c r="D184" s="58">
        <v>2</v>
      </c>
      <c r="E184" s="61" t="s">
        <v>4125</v>
      </c>
      <c r="F184" s="57" t="s">
        <v>4126</v>
      </c>
      <c r="H184" s="57" t="s">
        <v>1614</v>
      </c>
      <c r="I184" s="57" t="s">
        <v>104</v>
      </c>
      <c r="J184" s="57" t="s">
        <v>4125</v>
      </c>
      <c r="K184" s="57" t="s">
        <v>4126</v>
      </c>
      <c r="L184" s="58">
        <v>2820</v>
      </c>
      <c r="M184" s="57" t="s">
        <v>4636</v>
      </c>
      <c r="N184" s="58" t="s">
        <v>16</v>
      </c>
    </row>
    <row r="185" spans="1:14">
      <c r="A185" s="58">
        <v>3030</v>
      </c>
      <c r="B185" s="57" t="s">
        <v>6048</v>
      </c>
      <c r="C185" s="58" t="s">
        <v>16</v>
      </c>
      <c r="D185" s="58">
        <v>2</v>
      </c>
      <c r="E185" s="61" t="s">
        <v>4127</v>
      </c>
      <c r="F185" s="57" t="s">
        <v>4128</v>
      </c>
      <c r="H185" s="57" t="s">
        <v>1614</v>
      </c>
      <c r="I185" s="57" t="s">
        <v>107</v>
      </c>
      <c r="J185" s="57" t="s">
        <v>4127</v>
      </c>
      <c r="K185" s="57" t="s">
        <v>4128</v>
      </c>
      <c r="L185" s="58">
        <v>2830</v>
      </c>
      <c r="M185" s="57" t="s">
        <v>4637</v>
      </c>
      <c r="N185" s="58" t="s">
        <v>16</v>
      </c>
    </row>
    <row r="186" spans="1:14">
      <c r="A186" s="58">
        <v>3040</v>
      </c>
      <c r="B186" s="57" t="s">
        <v>6047</v>
      </c>
      <c r="C186" s="58" t="s">
        <v>16</v>
      </c>
      <c r="D186" s="58">
        <v>2</v>
      </c>
      <c r="E186" s="61" t="s">
        <v>901</v>
      </c>
      <c r="F186" s="57" t="s">
        <v>902</v>
      </c>
      <c r="H186" s="57" t="s">
        <v>1653</v>
      </c>
      <c r="I186" s="57" t="s">
        <v>110</v>
      </c>
      <c r="J186" s="57" t="s">
        <v>901</v>
      </c>
      <c r="K186" s="57" t="s">
        <v>902</v>
      </c>
      <c r="L186" s="58">
        <v>2840</v>
      </c>
      <c r="M186" s="57" t="s">
        <v>4638</v>
      </c>
      <c r="N186" s="58" t="s">
        <v>21</v>
      </c>
    </row>
    <row r="187" spans="1:14">
      <c r="A187" s="58">
        <v>3050</v>
      </c>
      <c r="B187" s="57" t="s">
        <v>6548</v>
      </c>
      <c r="C187" s="58" t="s">
        <v>16</v>
      </c>
      <c r="D187" s="58">
        <v>2</v>
      </c>
      <c r="E187" s="61" t="s">
        <v>5139</v>
      </c>
      <c r="F187" s="57" t="s">
        <v>167</v>
      </c>
      <c r="H187" s="57" t="s">
        <v>5780</v>
      </c>
      <c r="I187" s="57" t="s">
        <v>112</v>
      </c>
      <c r="J187" s="57" t="s">
        <v>166</v>
      </c>
      <c r="K187" s="57" t="s">
        <v>167</v>
      </c>
      <c r="L187" s="58">
        <v>2850</v>
      </c>
      <c r="M187" s="57" t="s">
        <v>4639</v>
      </c>
      <c r="N187" s="58" t="s">
        <v>16</v>
      </c>
    </row>
    <row r="188" spans="1:14">
      <c r="A188" s="58">
        <v>3060</v>
      </c>
      <c r="B188" s="57" t="s">
        <v>6046</v>
      </c>
      <c r="C188" s="58" t="s">
        <v>16</v>
      </c>
      <c r="D188" s="58">
        <v>3</v>
      </c>
      <c r="E188" s="62" t="s">
        <v>4129</v>
      </c>
      <c r="F188" s="57" t="s">
        <v>4130</v>
      </c>
      <c r="H188" s="57" t="s">
        <v>1614</v>
      </c>
      <c r="I188" s="57" t="s">
        <v>115</v>
      </c>
      <c r="J188" s="57" t="s">
        <v>4129</v>
      </c>
      <c r="K188" s="57" t="s">
        <v>4130</v>
      </c>
      <c r="L188" s="58">
        <v>2860</v>
      </c>
      <c r="M188" s="57" t="s">
        <v>4640</v>
      </c>
      <c r="N188" s="58" t="s">
        <v>16</v>
      </c>
    </row>
    <row r="189" spans="1:14">
      <c r="A189" s="58">
        <v>3070</v>
      </c>
      <c r="B189" s="57" t="s">
        <v>6045</v>
      </c>
      <c r="C189" s="58" t="s">
        <v>16</v>
      </c>
      <c r="D189" s="58">
        <v>3</v>
      </c>
      <c r="E189" s="62" t="s">
        <v>903</v>
      </c>
      <c r="F189" s="57" t="s">
        <v>904</v>
      </c>
      <c r="H189" s="57" t="s">
        <v>1653</v>
      </c>
      <c r="I189" s="57" t="s">
        <v>117</v>
      </c>
      <c r="J189" s="57" t="s">
        <v>903</v>
      </c>
      <c r="K189" s="57" t="s">
        <v>904</v>
      </c>
      <c r="L189" s="58">
        <v>2870</v>
      </c>
      <c r="M189" s="57" t="s">
        <v>4641</v>
      </c>
      <c r="N189" s="58" t="s">
        <v>16</v>
      </c>
    </row>
    <row r="190" spans="1:14">
      <c r="A190" s="58">
        <v>3080</v>
      </c>
      <c r="B190" s="57" t="s">
        <v>6044</v>
      </c>
      <c r="C190" s="58" t="s">
        <v>16</v>
      </c>
      <c r="D190" s="58">
        <v>3</v>
      </c>
      <c r="E190" s="62" t="s">
        <v>905</v>
      </c>
      <c r="F190" s="57" t="s">
        <v>906</v>
      </c>
      <c r="H190" s="57" t="s">
        <v>1653</v>
      </c>
      <c r="I190" s="57" t="s">
        <v>120</v>
      </c>
      <c r="J190" s="57" t="s">
        <v>905</v>
      </c>
      <c r="K190" s="57" t="s">
        <v>906</v>
      </c>
      <c r="L190" s="58">
        <v>2880</v>
      </c>
      <c r="M190" s="57" t="s">
        <v>4642</v>
      </c>
      <c r="N190" s="58" t="s">
        <v>16</v>
      </c>
    </row>
    <row r="191" spans="1:14">
      <c r="A191" s="58">
        <v>3090</v>
      </c>
      <c r="B191" s="57" t="s">
        <v>6043</v>
      </c>
      <c r="C191" s="58" t="s">
        <v>16</v>
      </c>
      <c r="D191" s="58">
        <v>3</v>
      </c>
      <c r="E191" s="62" t="s">
        <v>4131</v>
      </c>
      <c r="F191" s="57" t="s">
        <v>4132</v>
      </c>
      <c r="H191" s="57" t="s">
        <v>1614</v>
      </c>
      <c r="I191" s="57" t="s">
        <v>122</v>
      </c>
      <c r="J191" s="57" t="s">
        <v>4131</v>
      </c>
      <c r="K191" s="57" t="s">
        <v>4132</v>
      </c>
      <c r="L191" s="58">
        <v>2890</v>
      </c>
      <c r="M191" s="57" t="s">
        <v>4643</v>
      </c>
      <c r="N191" s="58" t="s">
        <v>16</v>
      </c>
    </row>
    <row r="192" spans="1:14">
      <c r="A192" s="58">
        <v>3100</v>
      </c>
      <c r="B192" s="57" t="s">
        <v>6042</v>
      </c>
      <c r="C192" s="58" t="s">
        <v>16</v>
      </c>
      <c r="D192" s="58">
        <v>3</v>
      </c>
      <c r="E192" s="62" t="s">
        <v>907</v>
      </c>
      <c r="F192" s="57" t="s">
        <v>908</v>
      </c>
      <c r="H192" s="57" t="s">
        <v>1614</v>
      </c>
      <c r="I192" s="57" t="s">
        <v>125</v>
      </c>
      <c r="J192" s="57" t="s">
        <v>907</v>
      </c>
      <c r="K192" s="57" t="s">
        <v>908</v>
      </c>
      <c r="L192" s="58">
        <v>2900</v>
      </c>
      <c r="M192" s="57" t="s">
        <v>4645</v>
      </c>
      <c r="N192" s="58" t="s">
        <v>16</v>
      </c>
    </row>
    <row r="193" spans="1:14">
      <c r="A193" s="58">
        <v>3110</v>
      </c>
      <c r="B193" s="57" t="s">
        <v>6041</v>
      </c>
      <c r="C193" s="58" t="s">
        <v>16</v>
      </c>
      <c r="D193" s="58">
        <v>3</v>
      </c>
      <c r="E193" s="62" t="s">
        <v>909</v>
      </c>
      <c r="F193" s="57" t="s">
        <v>910</v>
      </c>
      <c r="H193" s="57" t="s">
        <v>1614</v>
      </c>
      <c r="I193" s="57" t="s">
        <v>125</v>
      </c>
      <c r="J193" s="57" t="s">
        <v>909</v>
      </c>
      <c r="K193" s="57" t="s">
        <v>910</v>
      </c>
      <c r="L193" s="58">
        <v>2910</v>
      </c>
      <c r="M193" s="57" t="s">
        <v>4647</v>
      </c>
      <c r="N193" s="58" t="s">
        <v>16</v>
      </c>
    </row>
    <row r="194" spans="1:14">
      <c r="A194" s="58">
        <v>3120</v>
      </c>
      <c r="B194" s="57" t="s">
        <v>6040</v>
      </c>
      <c r="C194" s="58" t="s">
        <v>16</v>
      </c>
      <c r="D194" s="58">
        <v>3</v>
      </c>
      <c r="E194" s="62" t="s">
        <v>911</v>
      </c>
      <c r="F194" s="57" t="s">
        <v>912</v>
      </c>
      <c r="H194" s="57" t="s">
        <v>1614</v>
      </c>
      <c r="I194" s="57" t="s">
        <v>128</v>
      </c>
      <c r="J194" s="57" t="s">
        <v>911</v>
      </c>
      <c r="K194" s="57" t="s">
        <v>912</v>
      </c>
      <c r="L194" s="58">
        <v>2920</v>
      </c>
      <c r="M194" s="57" t="s">
        <v>4649</v>
      </c>
      <c r="N194" s="58" t="s">
        <v>16</v>
      </c>
    </row>
    <row r="195" spans="1:14">
      <c r="A195" s="58">
        <v>3130</v>
      </c>
      <c r="B195" s="57" t="s">
        <v>6549</v>
      </c>
      <c r="C195" s="58" t="s">
        <v>16</v>
      </c>
      <c r="D195" s="58">
        <v>2</v>
      </c>
      <c r="E195" s="61" t="s">
        <v>5140</v>
      </c>
      <c r="F195" s="57" t="s">
        <v>914</v>
      </c>
      <c r="H195" s="57" t="s">
        <v>5780</v>
      </c>
      <c r="I195" s="57" t="s">
        <v>129</v>
      </c>
      <c r="J195" s="57" t="s">
        <v>913</v>
      </c>
      <c r="K195" s="57" t="s">
        <v>914</v>
      </c>
      <c r="L195" s="58">
        <v>2930</v>
      </c>
      <c r="M195" s="57" t="s">
        <v>4650</v>
      </c>
      <c r="N195" s="58" t="s">
        <v>16</v>
      </c>
    </row>
    <row r="196" spans="1:14">
      <c r="A196" s="58">
        <v>3140</v>
      </c>
      <c r="B196" s="57" t="s">
        <v>6039</v>
      </c>
      <c r="C196" s="58" t="s">
        <v>16</v>
      </c>
      <c r="D196" s="58">
        <v>3</v>
      </c>
      <c r="E196" s="62" t="s">
        <v>915</v>
      </c>
      <c r="F196" s="57" t="s">
        <v>916</v>
      </c>
      <c r="H196" s="57" t="s">
        <v>1614</v>
      </c>
      <c r="I196" s="57" t="s">
        <v>130</v>
      </c>
      <c r="J196" s="57" t="s">
        <v>915</v>
      </c>
      <c r="K196" s="57" t="s">
        <v>916</v>
      </c>
      <c r="L196" s="58">
        <v>2940</v>
      </c>
      <c r="M196" s="57" t="s">
        <v>4651</v>
      </c>
      <c r="N196" s="58" t="s">
        <v>16</v>
      </c>
    </row>
    <row r="197" spans="1:14">
      <c r="A197" s="58">
        <v>3150</v>
      </c>
      <c r="B197" s="57" t="s">
        <v>6038</v>
      </c>
      <c r="C197" s="58" t="s">
        <v>16</v>
      </c>
      <c r="D197" s="58">
        <v>3</v>
      </c>
      <c r="E197" s="62" t="s">
        <v>917</v>
      </c>
      <c r="F197" s="57" t="s">
        <v>918</v>
      </c>
      <c r="H197" s="57" t="s">
        <v>1653</v>
      </c>
      <c r="I197" s="57" t="s">
        <v>131</v>
      </c>
      <c r="J197" s="57" t="s">
        <v>917</v>
      </c>
      <c r="K197" s="57" t="s">
        <v>918</v>
      </c>
      <c r="L197" s="58">
        <v>2950</v>
      </c>
      <c r="M197" s="57" t="s">
        <v>4652</v>
      </c>
      <c r="N197" s="58" t="s">
        <v>16</v>
      </c>
    </row>
    <row r="198" spans="1:14">
      <c r="A198" s="58">
        <v>3160</v>
      </c>
      <c r="B198" s="57" t="s">
        <v>6037</v>
      </c>
      <c r="C198" s="58" t="s">
        <v>16</v>
      </c>
      <c r="D198" s="58">
        <v>3</v>
      </c>
      <c r="E198" s="62" t="s">
        <v>919</v>
      </c>
      <c r="F198" s="57" t="s">
        <v>920</v>
      </c>
      <c r="H198" s="57" t="s">
        <v>1653</v>
      </c>
      <c r="I198" s="57" t="s">
        <v>132</v>
      </c>
      <c r="J198" s="57" t="s">
        <v>919</v>
      </c>
      <c r="K198" s="57" t="s">
        <v>920</v>
      </c>
      <c r="L198" s="58">
        <v>2960</v>
      </c>
      <c r="M198" s="57" t="s">
        <v>4653</v>
      </c>
      <c r="N198" s="58" t="s">
        <v>16</v>
      </c>
    </row>
    <row r="199" spans="1:14">
      <c r="A199" s="58">
        <v>3170</v>
      </c>
      <c r="B199" s="57" t="s">
        <v>6036</v>
      </c>
      <c r="C199" s="58" t="s">
        <v>16</v>
      </c>
      <c r="D199" s="58">
        <v>3</v>
      </c>
      <c r="E199" s="62" t="s">
        <v>921</v>
      </c>
      <c r="F199" s="57" t="s">
        <v>922</v>
      </c>
      <c r="H199" s="57" t="s">
        <v>1653</v>
      </c>
      <c r="I199" s="57" t="s">
        <v>134</v>
      </c>
      <c r="J199" s="57" t="s">
        <v>921</v>
      </c>
      <c r="K199" s="57" t="s">
        <v>922</v>
      </c>
      <c r="L199" s="58">
        <v>2970</v>
      </c>
      <c r="M199" s="57" t="s">
        <v>4654</v>
      </c>
      <c r="N199" s="58" t="s">
        <v>16</v>
      </c>
    </row>
    <row r="200" spans="1:14">
      <c r="A200" s="58">
        <v>3180</v>
      </c>
      <c r="B200" s="57" t="s">
        <v>6035</v>
      </c>
      <c r="C200" s="58" t="s">
        <v>21</v>
      </c>
      <c r="D200" s="58">
        <v>3</v>
      </c>
      <c r="E200" s="62" t="s">
        <v>923</v>
      </c>
      <c r="F200" s="57" t="s">
        <v>924</v>
      </c>
      <c r="H200" s="57" t="s">
        <v>1614</v>
      </c>
      <c r="I200" s="57" t="s">
        <v>136</v>
      </c>
      <c r="J200" s="57" t="s">
        <v>923</v>
      </c>
      <c r="K200" s="57" t="s">
        <v>924</v>
      </c>
      <c r="L200" s="58">
        <v>2980</v>
      </c>
      <c r="M200" s="57" t="s">
        <v>4655</v>
      </c>
      <c r="N200" s="58" t="s">
        <v>21</v>
      </c>
    </row>
    <row r="201" spans="1:14">
      <c r="A201" s="58">
        <v>3190</v>
      </c>
      <c r="B201" s="57" t="s">
        <v>6340</v>
      </c>
      <c r="C201" s="58" t="s">
        <v>21</v>
      </c>
      <c r="D201" s="58">
        <v>1</v>
      </c>
      <c r="E201" s="60" t="s">
        <v>5141</v>
      </c>
      <c r="F201" s="57" t="s">
        <v>927</v>
      </c>
      <c r="H201" s="57" t="s">
        <v>5780</v>
      </c>
      <c r="I201" s="57" t="s">
        <v>925</v>
      </c>
      <c r="J201" s="57" t="s">
        <v>926</v>
      </c>
      <c r="K201" s="57" t="s">
        <v>927</v>
      </c>
      <c r="L201" s="58">
        <v>2990</v>
      </c>
      <c r="M201" s="57" t="s">
        <v>4656</v>
      </c>
      <c r="N201" s="58" t="s">
        <v>16</v>
      </c>
    </row>
    <row r="202" spans="1:14">
      <c r="A202" s="58">
        <v>3200</v>
      </c>
      <c r="B202" s="57" t="s">
        <v>6034</v>
      </c>
      <c r="C202" s="58" t="s">
        <v>21</v>
      </c>
      <c r="D202" s="58">
        <v>2</v>
      </c>
      <c r="E202" s="61" t="s">
        <v>4133</v>
      </c>
      <c r="F202" s="57" t="s">
        <v>4134</v>
      </c>
      <c r="H202" s="57" t="s">
        <v>1614</v>
      </c>
      <c r="I202" s="57" t="s">
        <v>104</v>
      </c>
      <c r="J202" s="57" t="s">
        <v>4133</v>
      </c>
      <c r="K202" s="57" t="s">
        <v>4134</v>
      </c>
      <c r="L202" s="58">
        <v>3000</v>
      </c>
      <c r="M202" s="57" t="s">
        <v>4657</v>
      </c>
      <c r="N202" s="58" t="s">
        <v>16</v>
      </c>
    </row>
    <row r="203" spans="1:14">
      <c r="A203" s="58">
        <v>3210</v>
      </c>
      <c r="B203" s="57" t="s">
        <v>6033</v>
      </c>
      <c r="C203" s="58" t="s">
        <v>21</v>
      </c>
      <c r="D203" s="58">
        <v>2</v>
      </c>
      <c r="E203" s="61" t="s">
        <v>4135</v>
      </c>
      <c r="F203" s="57" t="s">
        <v>4136</v>
      </c>
      <c r="H203" s="57" t="s">
        <v>1614</v>
      </c>
      <c r="I203" s="57" t="s">
        <v>107</v>
      </c>
      <c r="J203" s="57" t="s">
        <v>4135</v>
      </c>
      <c r="K203" s="57" t="s">
        <v>4136</v>
      </c>
      <c r="L203" s="58">
        <v>3010</v>
      </c>
      <c r="M203" s="57" t="s">
        <v>4658</v>
      </c>
      <c r="N203" s="58" t="s">
        <v>16</v>
      </c>
    </row>
    <row r="204" spans="1:14">
      <c r="A204" s="58">
        <v>3220</v>
      </c>
      <c r="B204" s="57" t="s">
        <v>6032</v>
      </c>
      <c r="C204" s="58" t="s">
        <v>16</v>
      </c>
      <c r="D204" s="58">
        <v>2</v>
      </c>
      <c r="E204" s="61" t="s">
        <v>928</v>
      </c>
      <c r="F204" s="57" t="s">
        <v>929</v>
      </c>
      <c r="H204" s="57" t="s">
        <v>1653</v>
      </c>
      <c r="I204" s="57" t="s">
        <v>110</v>
      </c>
      <c r="J204" s="57" t="s">
        <v>928</v>
      </c>
      <c r="K204" s="57" t="s">
        <v>929</v>
      </c>
      <c r="L204" s="58">
        <v>3020</v>
      </c>
      <c r="M204" s="57" t="s">
        <v>4659</v>
      </c>
      <c r="N204" s="58" t="s">
        <v>16</v>
      </c>
    </row>
    <row r="205" spans="1:14">
      <c r="A205" s="58">
        <v>3230</v>
      </c>
      <c r="B205" s="57" t="s">
        <v>6341</v>
      </c>
      <c r="C205" s="58" t="s">
        <v>16</v>
      </c>
      <c r="D205" s="58">
        <v>2</v>
      </c>
      <c r="E205" s="61" t="s">
        <v>5142</v>
      </c>
      <c r="F205" s="57" t="s">
        <v>171</v>
      </c>
      <c r="H205" s="57" t="s">
        <v>5780</v>
      </c>
      <c r="I205" s="57" t="s">
        <v>112</v>
      </c>
      <c r="J205" s="57" t="s">
        <v>170</v>
      </c>
      <c r="K205" s="57" t="s">
        <v>171</v>
      </c>
      <c r="L205" s="58">
        <v>3030</v>
      </c>
      <c r="M205" s="57" t="s">
        <v>4660</v>
      </c>
      <c r="N205" s="58" t="s">
        <v>16</v>
      </c>
    </row>
    <row r="206" spans="1:14">
      <c r="A206" s="58">
        <v>3240</v>
      </c>
      <c r="B206" s="57" t="s">
        <v>6031</v>
      </c>
      <c r="C206" s="58" t="s">
        <v>16</v>
      </c>
      <c r="D206" s="58">
        <v>3</v>
      </c>
      <c r="E206" s="62" t="s">
        <v>4137</v>
      </c>
      <c r="F206" s="57" t="s">
        <v>4138</v>
      </c>
      <c r="H206" s="57" t="s">
        <v>1614</v>
      </c>
      <c r="I206" s="57" t="s">
        <v>115</v>
      </c>
      <c r="J206" s="57" t="s">
        <v>4137</v>
      </c>
      <c r="K206" s="57" t="s">
        <v>4138</v>
      </c>
      <c r="L206" s="58">
        <v>3040</v>
      </c>
      <c r="M206" s="57" t="s">
        <v>4661</v>
      </c>
      <c r="N206" s="58" t="s">
        <v>16</v>
      </c>
    </row>
    <row r="207" spans="1:14">
      <c r="A207" s="58">
        <v>3250</v>
      </c>
      <c r="B207" s="57" t="s">
        <v>6030</v>
      </c>
      <c r="C207" s="58" t="s">
        <v>16</v>
      </c>
      <c r="D207" s="58">
        <v>3</v>
      </c>
      <c r="E207" s="62" t="s">
        <v>930</v>
      </c>
      <c r="F207" s="57" t="s">
        <v>172</v>
      </c>
      <c r="H207" s="57" t="s">
        <v>1653</v>
      </c>
      <c r="I207" s="57" t="s">
        <v>117</v>
      </c>
      <c r="J207" s="57" t="s">
        <v>930</v>
      </c>
      <c r="K207" s="57" t="s">
        <v>172</v>
      </c>
      <c r="L207" s="58">
        <v>3050</v>
      </c>
      <c r="M207" s="57" t="s">
        <v>4662</v>
      </c>
      <c r="N207" s="58" t="s">
        <v>16</v>
      </c>
    </row>
    <row r="208" spans="1:14">
      <c r="A208" s="58">
        <v>3260</v>
      </c>
      <c r="B208" s="57" t="s">
        <v>6029</v>
      </c>
      <c r="C208" s="58" t="s">
        <v>16</v>
      </c>
      <c r="D208" s="58">
        <v>3</v>
      </c>
      <c r="E208" s="62" t="s">
        <v>931</v>
      </c>
      <c r="F208" s="57" t="s">
        <v>932</v>
      </c>
      <c r="H208" s="57" t="s">
        <v>1653</v>
      </c>
      <c r="I208" s="57" t="s">
        <v>120</v>
      </c>
      <c r="J208" s="57" t="s">
        <v>931</v>
      </c>
      <c r="K208" s="57" t="s">
        <v>932</v>
      </c>
      <c r="L208" s="58">
        <v>3060</v>
      </c>
      <c r="M208" s="57" t="s">
        <v>4663</v>
      </c>
      <c r="N208" s="58" t="s">
        <v>16</v>
      </c>
    </row>
    <row r="209" spans="1:14">
      <c r="A209" s="58">
        <v>3270</v>
      </c>
      <c r="B209" s="57" t="s">
        <v>6028</v>
      </c>
      <c r="C209" s="58" t="s">
        <v>16</v>
      </c>
      <c r="D209" s="58">
        <v>3</v>
      </c>
      <c r="E209" s="62" t="s">
        <v>4139</v>
      </c>
      <c r="F209" s="57" t="s">
        <v>4140</v>
      </c>
      <c r="H209" s="57" t="s">
        <v>1614</v>
      </c>
      <c r="I209" s="57" t="s">
        <v>122</v>
      </c>
      <c r="J209" s="57" t="s">
        <v>4139</v>
      </c>
      <c r="K209" s="57" t="s">
        <v>4140</v>
      </c>
      <c r="L209" s="58">
        <v>3070</v>
      </c>
      <c r="M209" s="57" t="s">
        <v>4664</v>
      </c>
      <c r="N209" s="58" t="s">
        <v>16</v>
      </c>
    </row>
    <row r="210" spans="1:14">
      <c r="A210" s="58">
        <v>3280</v>
      </c>
      <c r="B210" s="57" t="s">
        <v>6027</v>
      </c>
      <c r="C210" s="58" t="s">
        <v>16</v>
      </c>
      <c r="D210" s="58">
        <v>3</v>
      </c>
      <c r="E210" s="62" t="s">
        <v>933</v>
      </c>
      <c r="F210" s="57" t="s">
        <v>934</v>
      </c>
      <c r="H210" s="57" t="s">
        <v>1614</v>
      </c>
      <c r="I210" s="57" t="s">
        <v>125</v>
      </c>
      <c r="J210" s="57" t="s">
        <v>933</v>
      </c>
      <c r="K210" s="57" t="s">
        <v>934</v>
      </c>
      <c r="L210" s="58">
        <v>3080</v>
      </c>
      <c r="M210" s="57" t="s">
        <v>4666</v>
      </c>
      <c r="N210" s="58" t="s">
        <v>16</v>
      </c>
    </row>
    <row r="211" spans="1:14">
      <c r="A211" s="58">
        <v>3290</v>
      </c>
      <c r="B211" s="57" t="s">
        <v>6026</v>
      </c>
      <c r="C211" s="58" t="s">
        <v>16</v>
      </c>
      <c r="D211" s="58">
        <v>3</v>
      </c>
      <c r="E211" s="62" t="s">
        <v>935</v>
      </c>
      <c r="F211" s="57" t="s">
        <v>936</v>
      </c>
      <c r="H211" s="57" t="s">
        <v>1614</v>
      </c>
      <c r="I211" s="57" t="s">
        <v>125</v>
      </c>
      <c r="J211" s="57" t="s">
        <v>935</v>
      </c>
      <c r="K211" s="57" t="s">
        <v>936</v>
      </c>
      <c r="L211" s="58">
        <v>3090</v>
      </c>
      <c r="M211" s="57" t="s">
        <v>4668</v>
      </c>
      <c r="N211" s="58" t="s">
        <v>16</v>
      </c>
    </row>
    <row r="212" spans="1:14">
      <c r="A212" s="58">
        <v>3300</v>
      </c>
      <c r="B212" s="57" t="s">
        <v>6025</v>
      </c>
      <c r="C212" s="58" t="s">
        <v>16</v>
      </c>
      <c r="D212" s="58">
        <v>3</v>
      </c>
      <c r="E212" s="62" t="s">
        <v>937</v>
      </c>
      <c r="F212" s="57" t="s">
        <v>938</v>
      </c>
      <c r="H212" s="57" t="s">
        <v>1614</v>
      </c>
      <c r="I212" s="57" t="s">
        <v>128</v>
      </c>
      <c r="J212" s="57" t="s">
        <v>937</v>
      </c>
      <c r="K212" s="57" t="s">
        <v>938</v>
      </c>
      <c r="L212" s="58">
        <v>3100</v>
      </c>
      <c r="M212" s="57" t="s">
        <v>4670</v>
      </c>
      <c r="N212" s="58" t="s">
        <v>16</v>
      </c>
    </row>
    <row r="213" spans="1:14">
      <c r="A213" s="58">
        <v>3310</v>
      </c>
      <c r="B213" s="57" t="s">
        <v>6342</v>
      </c>
      <c r="C213" s="58" t="s">
        <v>16</v>
      </c>
      <c r="D213" s="58">
        <v>2</v>
      </c>
      <c r="E213" s="61" t="s">
        <v>5143</v>
      </c>
      <c r="F213" s="57" t="s">
        <v>940</v>
      </c>
      <c r="H213" s="57" t="s">
        <v>5780</v>
      </c>
      <c r="I213" s="57" t="s">
        <v>129</v>
      </c>
      <c r="J213" s="57" t="s">
        <v>939</v>
      </c>
      <c r="K213" s="57" t="s">
        <v>940</v>
      </c>
      <c r="L213" s="58">
        <v>3110</v>
      </c>
      <c r="M213" s="57" t="s">
        <v>4671</v>
      </c>
      <c r="N213" s="58" t="s">
        <v>16</v>
      </c>
    </row>
    <row r="214" spans="1:14">
      <c r="A214" s="58">
        <v>3320</v>
      </c>
      <c r="B214" s="57" t="s">
        <v>6024</v>
      </c>
      <c r="C214" s="58" t="s">
        <v>16</v>
      </c>
      <c r="D214" s="58">
        <v>3</v>
      </c>
      <c r="E214" s="62" t="s">
        <v>941</v>
      </c>
      <c r="F214" s="57" t="s">
        <v>942</v>
      </c>
      <c r="H214" s="57" t="s">
        <v>1614</v>
      </c>
      <c r="I214" s="57" t="s">
        <v>130</v>
      </c>
      <c r="J214" s="57" t="s">
        <v>941</v>
      </c>
      <c r="K214" s="57" t="s">
        <v>942</v>
      </c>
      <c r="L214" s="58">
        <v>3120</v>
      </c>
      <c r="M214" s="57" t="s">
        <v>4672</v>
      </c>
      <c r="N214" s="58" t="s">
        <v>16</v>
      </c>
    </row>
    <row r="215" spans="1:14">
      <c r="A215" s="58">
        <v>3330</v>
      </c>
      <c r="B215" s="57" t="s">
        <v>6023</v>
      </c>
      <c r="C215" s="58" t="s">
        <v>16</v>
      </c>
      <c r="D215" s="58">
        <v>3</v>
      </c>
      <c r="E215" s="62" t="s">
        <v>943</v>
      </c>
      <c r="F215" s="57" t="s">
        <v>944</v>
      </c>
      <c r="H215" s="57" t="s">
        <v>1653</v>
      </c>
      <c r="I215" s="57" t="s">
        <v>131</v>
      </c>
      <c r="J215" s="57" t="s">
        <v>943</v>
      </c>
      <c r="K215" s="57" t="s">
        <v>944</v>
      </c>
      <c r="L215" s="58">
        <v>3130</v>
      </c>
      <c r="M215" s="57" t="s">
        <v>4673</v>
      </c>
      <c r="N215" s="58" t="s">
        <v>16</v>
      </c>
    </row>
    <row r="216" spans="1:14">
      <c r="A216" s="58">
        <v>3340</v>
      </c>
      <c r="B216" s="57" t="s">
        <v>6022</v>
      </c>
      <c r="C216" s="58" t="s">
        <v>16</v>
      </c>
      <c r="D216" s="58">
        <v>3</v>
      </c>
      <c r="E216" s="62" t="s">
        <v>945</v>
      </c>
      <c r="F216" s="57" t="s">
        <v>946</v>
      </c>
      <c r="H216" s="57" t="s">
        <v>1653</v>
      </c>
      <c r="I216" s="57" t="s">
        <v>132</v>
      </c>
      <c r="J216" s="57" t="s">
        <v>945</v>
      </c>
      <c r="K216" s="57" t="s">
        <v>946</v>
      </c>
      <c r="L216" s="58">
        <v>3140</v>
      </c>
      <c r="M216" s="57" t="s">
        <v>4674</v>
      </c>
      <c r="N216" s="58" t="s">
        <v>16</v>
      </c>
    </row>
    <row r="217" spans="1:14">
      <c r="A217" s="58">
        <v>3350</v>
      </c>
      <c r="B217" s="57" t="s">
        <v>6021</v>
      </c>
      <c r="C217" s="58" t="s">
        <v>16</v>
      </c>
      <c r="D217" s="58">
        <v>3</v>
      </c>
      <c r="E217" s="62" t="s">
        <v>947</v>
      </c>
      <c r="F217" s="57" t="s">
        <v>948</v>
      </c>
      <c r="H217" s="57" t="s">
        <v>1653</v>
      </c>
      <c r="I217" s="57" t="s">
        <v>134</v>
      </c>
      <c r="J217" s="57" t="s">
        <v>947</v>
      </c>
      <c r="K217" s="57" t="s">
        <v>948</v>
      </c>
      <c r="L217" s="58">
        <v>3150</v>
      </c>
      <c r="M217" s="57" t="s">
        <v>4675</v>
      </c>
      <c r="N217" s="58" t="s">
        <v>16</v>
      </c>
    </row>
    <row r="218" spans="1:14">
      <c r="A218" s="58">
        <v>3360</v>
      </c>
      <c r="B218" s="57" t="s">
        <v>6020</v>
      </c>
      <c r="C218" s="58" t="s">
        <v>21</v>
      </c>
      <c r="D218" s="58">
        <v>3</v>
      </c>
      <c r="E218" s="62" t="s">
        <v>949</v>
      </c>
      <c r="F218" s="57" t="s">
        <v>950</v>
      </c>
      <c r="H218" s="57" t="s">
        <v>1614</v>
      </c>
      <c r="I218" s="57" t="s">
        <v>136</v>
      </c>
      <c r="J218" s="57" t="s">
        <v>949</v>
      </c>
      <c r="K218" s="57" t="s">
        <v>950</v>
      </c>
      <c r="L218" s="58">
        <v>3160</v>
      </c>
      <c r="M218" s="57" t="s">
        <v>4676</v>
      </c>
      <c r="N218" s="58" t="s">
        <v>21</v>
      </c>
    </row>
    <row r="219" spans="1:14">
      <c r="A219" s="58">
        <v>3490</v>
      </c>
      <c r="B219" s="57" t="s">
        <v>6345</v>
      </c>
      <c r="C219" s="58" t="s">
        <v>65</v>
      </c>
      <c r="D219" s="58">
        <v>1</v>
      </c>
      <c r="E219" s="60" t="s">
        <v>3255</v>
      </c>
      <c r="F219" s="57" t="s">
        <v>605</v>
      </c>
      <c r="H219" s="57" t="s">
        <v>5780</v>
      </c>
      <c r="I219" s="57" t="s">
        <v>603</v>
      </c>
      <c r="J219" s="57" t="s">
        <v>604</v>
      </c>
      <c r="K219" s="57" t="s">
        <v>189</v>
      </c>
      <c r="L219" s="58">
        <v>3170</v>
      </c>
      <c r="M219" s="57" t="s">
        <v>4685</v>
      </c>
      <c r="N219" s="58" t="s">
        <v>65</v>
      </c>
    </row>
    <row r="220" spans="1:14">
      <c r="A220" s="58">
        <v>3510</v>
      </c>
      <c r="B220" s="57" t="s">
        <v>6009</v>
      </c>
      <c r="C220" s="58" t="s">
        <v>16</v>
      </c>
      <c r="D220" s="58">
        <v>2</v>
      </c>
      <c r="E220" s="61" t="s">
        <v>607</v>
      </c>
      <c r="F220" s="57" t="s">
        <v>608</v>
      </c>
      <c r="H220" s="57" t="s">
        <v>1614</v>
      </c>
      <c r="I220" s="57" t="s">
        <v>606</v>
      </c>
      <c r="J220" s="57" t="s">
        <v>607</v>
      </c>
      <c r="K220" s="57" t="s">
        <v>608</v>
      </c>
      <c r="L220" s="58">
        <v>3180</v>
      </c>
      <c r="M220" s="57" t="s">
        <v>4686</v>
      </c>
      <c r="N220" s="58" t="s">
        <v>16</v>
      </c>
    </row>
    <row r="221" spans="1:14">
      <c r="A221" s="58">
        <v>3520</v>
      </c>
      <c r="B221" s="57" t="s">
        <v>6008</v>
      </c>
      <c r="C221" s="58" t="s">
        <v>16</v>
      </c>
      <c r="D221" s="58">
        <v>2</v>
      </c>
      <c r="E221" s="61" t="s">
        <v>609</v>
      </c>
      <c r="F221" s="57" t="s">
        <v>610</v>
      </c>
      <c r="H221" s="57" t="s">
        <v>1653</v>
      </c>
      <c r="I221" s="57" t="s">
        <v>191</v>
      </c>
      <c r="J221" s="57" t="s">
        <v>609</v>
      </c>
      <c r="K221" s="57" t="s">
        <v>610</v>
      </c>
      <c r="L221" s="58">
        <v>3190</v>
      </c>
      <c r="M221" s="57" t="s">
        <v>4687</v>
      </c>
      <c r="N221" s="58" t="s">
        <v>16</v>
      </c>
    </row>
    <row r="222" spans="1:14">
      <c r="A222" s="58">
        <v>3530</v>
      </c>
      <c r="B222" s="57" t="s">
        <v>6007</v>
      </c>
      <c r="C222" s="58" t="s">
        <v>16</v>
      </c>
      <c r="D222" s="58">
        <v>2</v>
      </c>
      <c r="E222" s="61" t="s">
        <v>611</v>
      </c>
      <c r="F222" s="57" t="s">
        <v>612</v>
      </c>
      <c r="H222" s="57" t="s">
        <v>1733</v>
      </c>
      <c r="I222" s="57" t="s">
        <v>193</v>
      </c>
      <c r="J222" s="57" t="s">
        <v>611</v>
      </c>
      <c r="K222" s="57" t="s">
        <v>612</v>
      </c>
      <c r="L222" s="58">
        <v>3200</v>
      </c>
      <c r="M222" s="57" t="s">
        <v>4688</v>
      </c>
      <c r="N222" s="58" t="s">
        <v>16</v>
      </c>
    </row>
    <row r="223" spans="1:14">
      <c r="A223" s="58">
        <v>3540</v>
      </c>
      <c r="B223" s="57" t="s">
        <v>6346</v>
      </c>
      <c r="C223" s="58" t="s">
        <v>16</v>
      </c>
      <c r="D223" s="58">
        <v>2</v>
      </c>
      <c r="E223" s="61" t="s">
        <v>6006</v>
      </c>
      <c r="F223" s="57" t="s">
        <v>195</v>
      </c>
      <c r="H223" s="57" t="s">
        <v>5780</v>
      </c>
      <c r="I223" s="57" t="s">
        <v>194</v>
      </c>
      <c r="J223" s="57" t="s">
        <v>613</v>
      </c>
      <c r="K223" s="57" t="s">
        <v>195</v>
      </c>
      <c r="L223" s="58">
        <v>3210</v>
      </c>
      <c r="M223" s="57" t="s">
        <v>4689</v>
      </c>
      <c r="N223" s="58" t="s">
        <v>16</v>
      </c>
    </row>
    <row r="224" spans="1:14">
      <c r="A224" s="58">
        <v>3550</v>
      </c>
      <c r="B224" s="57" t="s">
        <v>6005</v>
      </c>
      <c r="C224" s="58" t="s">
        <v>16</v>
      </c>
      <c r="D224" s="58">
        <v>3</v>
      </c>
      <c r="E224" s="62" t="s">
        <v>614</v>
      </c>
      <c r="F224" s="57" t="s">
        <v>6306</v>
      </c>
      <c r="H224" s="57" t="s">
        <v>1653</v>
      </c>
      <c r="I224" s="57" t="s">
        <v>197</v>
      </c>
      <c r="J224" s="57" t="s">
        <v>614</v>
      </c>
      <c r="K224" s="57" t="s">
        <v>6306</v>
      </c>
      <c r="L224" s="58">
        <v>3220</v>
      </c>
      <c r="M224" s="57" t="s">
        <v>4690</v>
      </c>
      <c r="N224" s="58" t="s">
        <v>16</v>
      </c>
    </row>
    <row r="225" spans="1:14">
      <c r="A225" s="58">
        <v>3560</v>
      </c>
      <c r="B225" s="57" t="s">
        <v>6004</v>
      </c>
      <c r="C225" s="58" t="s">
        <v>16</v>
      </c>
      <c r="D225" s="58">
        <v>3</v>
      </c>
      <c r="E225" s="62" t="s">
        <v>616</v>
      </c>
      <c r="F225" s="57" t="s">
        <v>200</v>
      </c>
      <c r="H225" s="57" t="s">
        <v>1590</v>
      </c>
      <c r="I225" s="57" t="s">
        <v>198</v>
      </c>
      <c r="J225" s="57" t="s">
        <v>616</v>
      </c>
      <c r="K225" s="57" t="s">
        <v>200</v>
      </c>
      <c r="L225" s="58">
        <v>3230</v>
      </c>
      <c r="M225" s="57" t="s">
        <v>4691</v>
      </c>
      <c r="N225" s="58" t="s">
        <v>16</v>
      </c>
    </row>
    <row r="226" spans="1:14">
      <c r="A226" s="58">
        <v>3570</v>
      </c>
      <c r="B226" s="57" t="s">
        <v>6003</v>
      </c>
      <c r="C226" s="58" t="s">
        <v>16</v>
      </c>
      <c r="D226" s="58">
        <v>3</v>
      </c>
      <c r="E226" s="62" t="s">
        <v>617</v>
      </c>
      <c r="F226" s="57" t="s">
        <v>618</v>
      </c>
      <c r="H226" s="57" t="s">
        <v>1614</v>
      </c>
      <c r="I226" s="57" t="s">
        <v>201</v>
      </c>
      <c r="J226" s="57" t="s">
        <v>617</v>
      </c>
      <c r="K226" s="57" t="s">
        <v>618</v>
      </c>
      <c r="L226" s="58">
        <v>3240</v>
      </c>
      <c r="M226" s="57" t="s">
        <v>4692</v>
      </c>
      <c r="N226" s="58" t="s">
        <v>16</v>
      </c>
    </row>
    <row r="227" spans="1:14">
      <c r="A227" s="58">
        <v>3580</v>
      </c>
      <c r="D227" s="58">
        <v>0</v>
      </c>
      <c r="E227" s="69"/>
      <c r="I227" s="57" t="s">
        <v>203</v>
      </c>
      <c r="J227" s="57" t="s">
        <v>619</v>
      </c>
      <c r="K227" s="57" t="s">
        <v>204</v>
      </c>
      <c r="L227" s="58">
        <v>3250</v>
      </c>
      <c r="M227" s="57" t="s">
        <v>4693</v>
      </c>
      <c r="N227" s="58" t="s">
        <v>16</v>
      </c>
    </row>
    <row r="228" spans="1:14">
      <c r="A228" s="58">
        <v>3590</v>
      </c>
      <c r="B228" s="57" t="s">
        <v>6002</v>
      </c>
      <c r="C228" s="58" t="s">
        <v>16</v>
      </c>
      <c r="D228" s="58">
        <v>3</v>
      </c>
      <c r="E228" s="62" t="s">
        <v>620</v>
      </c>
      <c r="F228" s="57" t="s">
        <v>207</v>
      </c>
      <c r="H228" s="57" t="s">
        <v>1653</v>
      </c>
      <c r="I228" s="57" t="s">
        <v>205</v>
      </c>
      <c r="J228" s="57" t="s">
        <v>620</v>
      </c>
      <c r="K228" s="57" t="s">
        <v>207</v>
      </c>
      <c r="L228" s="58">
        <v>3260</v>
      </c>
      <c r="M228" s="57" t="s">
        <v>4694</v>
      </c>
      <c r="N228" s="58" t="s">
        <v>16</v>
      </c>
    </row>
    <row r="229" spans="1:14">
      <c r="A229" s="58">
        <v>3600</v>
      </c>
      <c r="B229" s="57" t="s">
        <v>6001</v>
      </c>
      <c r="C229" s="58" t="s">
        <v>16</v>
      </c>
      <c r="D229" s="58">
        <v>3</v>
      </c>
      <c r="E229" s="62" t="s">
        <v>622</v>
      </c>
      <c r="F229" s="57" t="s">
        <v>623</v>
      </c>
      <c r="H229" s="57" t="s">
        <v>1590</v>
      </c>
      <c r="I229" s="57" t="s">
        <v>621</v>
      </c>
      <c r="J229" s="57" t="s">
        <v>622</v>
      </c>
      <c r="K229" s="57" t="s">
        <v>623</v>
      </c>
      <c r="L229" s="58">
        <v>3270</v>
      </c>
      <c r="M229" s="57" t="s">
        <v>4695</v>
      </c>
      <c r="N229" s="58" t="s">
        <v>16</v>
      </c>
    </row>
    <row r="230" spans="1:14">
      <c r="A230" s="58">
        <v>3610</v>
      </c>
      <c r="D230" s="58">
        <v>0</v>
      </c>
      <c r="E230" s="69"/>
      <c r="I230" s="57" t="s">
        <v>624</v>
      </c>
      <c r="J230" s="57" t="s">
        <v>625</v>
      </c>
      <c r="K230" s="57" t="s">
        <v>208</v>
      </c>
      <c r="L230" s="58">
        <v>3280</v>
      </c>
      <c r="M230" s="57" t="s">
        <v>4696</v>
      </c>
      <c r="N230" s="58" t="s">
        <v>16</v>
      </c>
    </row>
    <row r="231" spans="1:14">
      <c r="A231" s="58">
        <v>3620</v>
      </c>
      <c r="B231" s="57" t="s">
        <v>6000</v>
      </c>
      <c r="C231" s="58" t="s">
        <v>16</v>
      </c>
      <c r="D231" s="58">
        <v>3</v>
      </c>
      <c r="E231" s="62" t="s">
        <v>626</v>
      </c>
      <c r="F231" s="57" t="s">
        <v>211</v>
      </c>
      <c r="H231" s="57" t="s">
        <v>1590</v>
      </c>
      <c r="I231" s="57" t="s">
        <v>209</v>
      </c>
      <c r="J231" s="57" t="s">
        <v>626</v>
      </c>
      <c r="K231" s="57" t="s">
        <v>211</v>
      </c>
      <c r="L231" s="58">
        <v>3290</v>
      </c>
      <c r="M231" s="57" t="s">
        <v>4697</v>
      </c>
      <c r="N231" s="58" t="s">
        <v>16</v>
      </c>
    </row>
    <row r="232" spans="1:14">
      <c r="A232" s="58">
        <v>3630</v>
      </c>
      <c r="B232" s="57" t="s">
        <v>5999</v>
      </c>
      <c r="C232" s="58" t="s">
        <v>16</v>
      </c>
      <c r="D232" s="58">
        <v>3</v>
      </c>
      <c r="E232" s="62" t="s">
        <v>627</v>
      </c>
      <c r="F232" s="57" t="s">
        <v>214</v>
      </c>
      <c r="H232" s="57" t="s">
        <v>1653</v>
      </c>
      <c r="I232" s="57" t="s">
        <v>212</v>
      </c>
      <c r="J232" s="57" t="s">
        <v>627</v>
      </c>
      <c r="K232" s="57" t="s">
        <v>214</v>
      </c>
      <c r="L232" s="58">
        <v>3300</v>
      </c>
      <c r="M232" s="57" t="s">
        <v>4698</v>
      </c>
      <c r="N232" s="58" t="s">
        <v>16</v>
      </c>
    </row>
    <row r="233" spans="1:14">
      <c r="A233" s="58">
        <v>3640</v>
      </c>
      <c r="B233" s="57" t="s">
        <v>6347</v>
      </c>
      <c r="C233" s="58" t="s">
        <v>16</v>
      </c>
      <c r="D233" s="58">
        <v>2</v>
      </c>
      <c r="E233" s="61" t="s">
        <v>3862</v>
      </c>
      <c r="F233" s="57" t="s">
        <v>630</v>
      </c>
      <c r="H233" s="57" t="s">
        <v>5780</v>
      </c>
      <c r="I233" s="57" t="s">
        <v>215</v>
      </c>
      <c r="J233" s="57" t="s">
        <v>628</v>
      </c>
      <c r="K233" s="57" t="s">
        <v>629</v>
      </c>
      <c r="L233" s="58">
        <v>3310</v>
      </c>
      <c r="M233" s="57" t="s">
        <v>4699</v>
      </c>
      <c r="N233" s="58" t="s">
        <v>16</v>
      </c>
    </row>
    <row r="234" spans="1:14">
      <c r="A234" s="58">
        <v>3650</v>
      </c>
      <c r="B234" s="57" t="s">
        <v>5998</v>
      </c>
      <c r="C234" s="58" t="s">
        <v>21</v>
      </c>
      <c r="D234" s="58">
        <v>3</v>
      </c>
      <c r="E234" s="62" t="s">
        <v>631</v>
      </c>
      <c r="F234" s="57" t="s">
        <v>632</v>
      </c>
      <c r="H234" s="57" t="s">
        <v>1653</v>
      </c>
      <c r="I234" s="57" t="s">
        <v>216</v>
      </c>
      <c r="J234" s="57" t="s">
        <v>631</v>
      </c>
      <c r="K234" s="57" t="s">
        <v>632</v>
      </c>
      <c r="L234" s="58">
        <v>3320</v>
      </c>
      <c r="M234" s="57" t="s">
        <v>4700</v>
      </c>
      <c r="N234" s="58" t="s">
        <v>21</v>
      </c>
    </row>
    <row r="235" spans="1:14">
      <c r="A235" s="58">
        <v>3660</v>
      </c>
      <c r="B235" s="57" t="s">
        <v>5997</v>
      </c>
      <c r="C235" s="58" t="s">
        <v>16</v>
      </c>
      <c r="D235" s="58">
        <v>3</v>
      </c>
      <c r="E235" s="62" t="s">
        <v>633</v>
      </c>
      <c r="F235" s="57" t="s">
        <v>634</v>
      </c>
      <c r="H235" s="57" t="s">
        <v>1653</v>
      </c>
      <c r="I235" s="57" t="s">
        <v>217</v>
      </c>
      <c r="J235" s="57" t="s">
        <v>633</v>
      </c>
      <c r="K235" s="57" t="s">
        <v>634</v>
      </c>
      <c r="L235" s="58">
        <v>3330</v>
      </c>
      <c r="M235" s="57" t="s">
        <v>4701</v>
      </c>
      <c r="N235" s="58" t="s">
        <v>16</v>
      </c>
    </row>
    <row r="236" spans="1:14">
      <c r="A236" s="58">
        <v>3670</v>
      </c>
      <c r="B236" s="57" t="s">
        <v>5996</v>
      </c>
      <c r="C236" s="58" t="s">
        <v>21</v>
      </c>
      <c r="D236" s="58">
        <v>3</v>
      </c>
      <c r="E236" s="62" t="s">
        <v>635</v>
      </c>
      <c r="F236" s="57" t="s">
        <v>636</v>
      </c>
      <c r="H236" s="57" t="s">
        <v>1653</v>
      </c>
      <c r="I236" s="57" t="s">
        <v>219</v>
      </c>
      <c r="J236" s="57" t="s">
        <v>635</v>
      </c>
      <c r="K236" s="57" t="s">
        <v>636</v>
      </c>
      <c r="L236" s="58">
        <v>3340</v>
      </c>
      <c r="M236" s="57" t="s">
        <v>4702</v>
      </c>
      <c r="N236" s="58" t="s">
        <v>21</v>
      </c>
    </row>
    <row r="237" spans="1:14">
      <c r="A237" s="58">
        <v>3680</v>
      </c>
      <c r="B237" s="57" t="s">
        <v>5995</v>
      </c>
      <c r="C237" s="58" t="s">
        <v>16</v>
      </c>
      <c r="D237" s="58">
        <v>3</v>
      </c>
      <c r="E237" s="62" t="s">
        <v>637</v>
      </c>
      <c r="F237" s="57" t="s">
        <v>638</v>
      </c>
      <c r="H237" s="57" t="s">
        <v>1653</v>
      </c>
      <c r="I237" s="57" t="s">
        <v>220</v>
      </c>
      <c r="J237" s="57" t="s">
        <v>637</v>
      </c>
      <c r="K237" s="57" t="s">
        <v>638</v>
      </c>
      <c r="L237" s="58">
        <v>3350</v>
      </c>
      <c r="M237" s="57" t="s">
        <v>4703</v>
      </c>
      <c r="N237" s="58" t="s">
        <v>16</v>
      </c>
    </row>
    <row r="238" spans="1:14">
      <c r="A238" s="58">
        <v>3690</v>
      </c>
      <c r="B238" s="57" t="s">
        <v>6348</v>
      </c>
      <c r="C238" s="58" t="s">
        <v>65</v>
      </c>
      <c r="D238" s="58">
        <v>1</v>
      </c>
      <c r="E238" s="60" t="s">
        <v>6431</v>
      </c>
      <c r="F238" s="57" t="s">
        <v>640</v>
      </c>
      <c r="H238" s="57" t="s">
        <v>5780</v>
      </c>
      <c r="I238" s="57" t="s">
        <v>639</v>
      </c>
      <c r="J238" s="57" t="s">
        <v>5477</v>
      </c>
      <c r="K238" s="57" t="s">
        <v>4146</v>
      </c>
      <c r="L238" s="58">
        <v>3360</v>
      </c>
      <c r="M238" s="57" t="s">
        <v>4704</v>
      </c>
      <c r="N238" s="58" t="s">
        <v>65</v>
      </c>
    </row>
    <row r="239" spans="1:14">
      <c r="A239" s="58">
        <v>3700</v>
      </c>
      <c r="B239" s="57" t="s">
        <v>5994</v>
      </c>
      <c r="C239" s="58" t="s">
        <v>16</v>
      </c>
      <c r="D239" s="58">
        <v>2</v>
      </c>
      <c r="E239" s="61" t="s">
        <v>4147</v>
      </c>
      <c r="F239" s="57" t="s">
        <v>6305</v>
      </c>
      <c r="H239" s="57" t="s">
        <v>1733</v>
      </c>
      <c r="I239" s="57" t="s">
        <v>225</v>
      </c>
      <c r="J239" s="57" t="s">
        <v>4147</v>
      </c>
      <c r="K239" s="57" t="s">
        <v>6305</v>
      </c>
      <c r="L239" s="58">
        <v>3370</v>
      </c>
      <c r="M239" s="57" t="s">
        <v>4705</v>
      </c>
      <c r="N239" s="58" t="s">
        <v>16</v>
      </c>
    </row>
    <row r="240" spans="1:14">
      <c r="A240" s="58">
        <v>3710</v>
      </c>
      <c r="B240" s="57" t="s">
        <v>5993</v>
      </c>
      <c r="C240" s="58" t="s">
        <v>16</v>
      </c>
      <c r="D240" s="58">
        <v>2</v>
      </c>
      <c r="E240" s="61" t="s">
        <v>4148</v>
      </c>
      <c r="F240" s="57" t="s">
        <v>644</v>
      </c>
      <c r="H240" s="57" t="s">
        <v>1614</v>
      </c>
      <c r="I240" s="57" t="s">
        <v>231</v>
      </c>
      <c r="J240" s="57" t="s">
        <v>4148</v>
      </c>
      <c r="K240" s="57" t="s">
        <v>644</v>
      </c>
      <c r="L240" s="58">
        <v>3380</v>
      </c>
      <c r="M240" s="57" t="s">
        <v>4706</v>
      </c>
      <c r="N240" s="58" t="s">
        <v>16</v>
      </c>
    </row>
    <row r="241" spans="1:14">
      <c r="A241" s="58">
        <v>3720</v>
      </c>
      <c r="B241" s="57" t="s">
        <v>5992</v>
      </c>
      <c r="C241" s="58" t="s">
        <v>16</v>
      </c>
      <c r="D241" s="58">
        <v>2</v>
      </c>
      <c r="E241" s="61" t="s">
        <v>4149</v>
      </c>
      <c r="F241" s="57" t="s">
        <v>647</v>
      </c>
      <c r="H241" s="57" t="s">
        <v>1653</v>
      </c>
      <c r="I241" s="57" t="s">
        <v>646</v>
      </c>
      <c r="J241" s="57" t="s">
        <v>4149</v>
      </c>
      <c r="K241" s="57" t="s">
        <v>647</v>
      </c>
      <c r="L241" s="58">
        <v>3390</v>
      </c>
      <c r="M241" s="57" t="s">
        <v>4707</v>
      </c>
      <c r="N241" s="58" t="s">
        <v>16</v>
      </c>
    </row>
    <row r="242" spans="1:14">
      <c r="A242" s="58">
        <v>3730</v>
      </c>
      <c r="B242" s="57" t="s">
        <v>5991</v>
      </c>
      <c r="C242" s="58" t="s">
        <v>16</v>
      </c>
      <c r="D242" s="58">
        <v>2</v>
      </c>
      <c r="E242" s="61" t="s">
        <v>4150</v>
      </c>
      <c r="F242" s="57" t="s">
        <v>6304</v>
      </c>
      <c r="H242" s="57" t="s">
        <v>2362</v>
      </c>
      <c r="I242" s="57" t="s">
        <v>314</v>
      </c>
      <c r="J242" s="57" t="s">
        <v>4150</v>
      </c>
      <c r="K242" s="57" t="s">
        <v>6304</v>
      </c>
      <c r="L242" s="58">
        <v>3400</v>
      </c>
      <c r="M242" s="57" t="s">
        <v>4708</v>
      </c>
      <c r="N242" s="58" t="s">
        <v>16</v>
      </c>
    </row>
    <row r="243" spans="1:14">
      <c r="A243" s="58">
        <v>3740</v>
      </c>
      <c r="B243" s="57" t="s">
        <v>5990</v>
      </c>
      <c r="C243" s="58" t="s">
        <v>16</v>
      </c>
      <c r="D243" s="58">
        <v>2</v>
      </c>
      <c r="E243" s="61" t="s">
        <v>4152</v>
      </c>
      <c r="F243" s="57" t="s">
        <v>6303</v>
      </c>
      <c r="H243" s="57" t="s">
        <v>1614</v>
      </c>
      <c r="I243" s="57" t="s">
        <v>238</v>
      </c>
      <c r="J243" s="57" t="s">
        <v>4152</v>
      </c>
      <c r="K243" s="57" t="s">
        <v>6303</v>
      </c>
      <c r="L243" s="58">
        <v>3410</v>
      </c>
      <c r="M243" s="57" t="s">
        <v>4709</v>
      </c>
      <c r="N243" s="58" t="s">
        <v>16</v>
      </c>
    </row>
    <row r="244" spans="1:14">
      <c r="A244" s="58">
        <v>3750</v>
      </c>
      <c r="B244" s="57" t="s">
        <v>5989</v>
      </c>
      <c r="C244" s="58" t="s">
        <v>16</v>
      </c>
      <c r="D244" s="58">
        <v>2</v>
      </c>
      <c r="E244" s="61" t="s">
        <v>4154</v>
      </c>
      <c r="F244" s="57" t="s">
        <v>6256</v>
      </c>
      <c r="H244" s="57" t="s">
        <v>1614</v>
      </c>
      <c r="I244" s="57" t="s">
        <v>239</v>
      </c>
      <c r="J244" s="57" t="s">
        <v>4154</v>
      </c>
      <c r="K244" s="57" t="s">
        <v>6256</v>
      </c>
      <c r="L244" s="58">
        <v>3420</v>
      </c>
      <c r="M244" s="57" t="s">
        <v>4710</v>
      </c>
      <c r="N244" s="58" t="s">
        <v>16</v>
      </c>
    </row>
    <row r="245" spans="1:14">
      <c r="A245" s="58">
        <v>3760</v>
      </c>
      <c r="B245" s="57" t="s">
        <v>6349</v>
      </c>
      <c r="C245" s="58" t="s">
        <v>16</v>
      </c>
      <c r="D245" s="58">
        <v>1</v>
      </c>
      <c r="E245" s="60" t="s">
        <v>6432</v>
      </c>
      <c r="F245" s="57" t="s">
        <v>653</v>
      </c>
      <c r="H245" s="57" t="s">
        <v>5780</v>
      </c>
      <c r="I245" s="57" t="s">
        <v>651</v>
      </c>
      <c r="J245" s="57" t="s">
        <v>4156</v>
      </c>
      <c r="K245" s="57" t="s">
        <v>652</v>
      </c>
      <c r="L245" s="58">
        <v>3430</v>
      </c>
      <c r="M245" s="57" t="s">
        <v>4711</v>
      </c>
      <c r="N245" s="58" t="s">
        <v>16</v>
      </c>
    </row>
    <row r="246" spans="1:14">
      <c r="A246" s="58">
        <v>3770</v>
      </c>
      <c r="B246" s="57" t="s">
        <v>5988</v>
      </c>
      <c r="C246" s="58" t="s">
        <v>21</v>
      </c>
      <c r="D246" s="58">
        <v>2</v>
      </c>
      <c r="E246" s="61" t="s">
        <v>4157</v>
      </c>
      <c r="F246" s="57" t="s">
        <v>654</v>
      </c>
      <c r="H246" s="57" t="s">
        <v>1598</v>
      </c>
      <c r="I246" s="57" t="s">
        <v>241</v>
      </c>
      <c r="J246" s="57" t="s">
        <v>4157</v>
      </c>
      <c r="K246" s="57" t="s">
        <v>654</v>
      </c>
      <c r="L246" s="58">
        <v>3440</v>
      </c>
      <c r="M246" s="57" t="s">
        <v>5584</v>
      </c>
      <c r="N246" s="58" t="s">
        <v>21</v>
      </c>
    </row>
    <row r="247" spans="1:14">
      <c r="A247" s="58">
        <v>3780</v>
      </c>
      <c r="B247" s="57" t="s">
        <v>5987</v>
      </c>
      <c r="C247" s="58" t="s">
        <v>21</v>
      </c>
      <c r="D247" s="58">
        <v>2</v>
      </c>
      <c r="E247" s="61" t="s">
        <v>4158</v>
      </c>
      <c r="F247" s="57" t="s">
        <v>655</v>
      </c>
      <c r="H247" s="57" t="s">
        <v>1598</v>
      </c>
      <c r="I247" s="57" t="s">
        <v>243</v>
      </c>
      <c r="J247" s="57" t="s">
        <v>4158</v>
      </c>
      <c r="K247" s="57" t="s">
        <v>655</v>
      </c>
      <c r="L247" s="58">
        <v>3450</v>
      </c>
      <c r="M247" s="57" t="s">
        <v>5585</v>
      </c>
      <c r="N247" s="58" t="s">
        <v>21</v>
      </c>
    </row>
    <row r="248" spans="1:14">
      <c r="A248" s="58">
        <v>3790</v>
      </c>
      <c r="B248" s="57" t="s">
        <v>6504</v>
      </c>
      <c r="C248" s="58" t="s">
        <v>16</v>
      </c>
      <c r="D248" s="58">
        <v>1</v>
      </c>
      <c r="E248" s="60" t="s">
        <v>1714</v>
      </c>
      <c r="F248" s="57" t="s">
        <v>658</v>
      </c>
      <c r="H248" s="57" t="s">
        <v>5780</v>
      </c>
      <c r="I248" s="57" t="s">
        <v>245</v>
      </c>
      <c r="J248" s="57" t="s">
        <v>656</v>
      </c>
      <c r="K248" s="57" t="s">
        <v>657</v>
      </c>
      <c r="L248" s="58">
        <v>3460</v>
      </c>
      <c r="M248" s="57" t="s">
        <v>4712</v>
      </c>
      <c r="N248" s="58" t="s">
        <v>16</v>
      </c>
    </row>
    <row r="249" spans="1:14">
      <c r="A249" s="58">
        <v>3800</v>
      </c>
      <c r="B249" s="57" t="s">
        <v>5986</v>
      </c>
      <c r="C249" s="58" t="s">
        <v>16</v>
      </c>
      <c r="D249" s="58">
        <v>2</v>
      </c>
      <c r="E249" s="61" t="s">
        <v>4160</v>
      </c>
      <c r="F249" s="57" t="s">
        <v>4161</v>
      </c>
      <c r="H249" s="57" t="s">
        <v>1614</v>
      </c>
      <c r="I249" s="57" t="s">
        <v>4159</v>
      </c>
      <c r="J249" s="57" t="s">
        <v>4160</v>
      </c>
      <c r="K249" s="57" t="s">
        <v>4161</v>
      </c>
      <c r="L249" s="58">
        <v>3470</v>
      </c>
      <c r="M249" s="57" t="s">
        <v>4713</v>
      </c>
      <c r="N249" s="58" t="s">
        <v>16</v>
      </c>
    </row>
    <row r="250" spans="1:14">
      <c r="A250" s="58">
        <v>3810</v>
      </c>
      <c r="B250" s="57" t="s">
        <v>5985</v>
      </c>
      <c r="C250" s="58" t="s">
        <v>16</v>
      </c>
      <c r="D250" s="58">
        <v>2</v>
      </c>
      <c r="E250" s="61" t="s">
        <v>659</v>
      </c>
      <c r="F250" s="57" t="s">
        <v>660</v>
      </c>
      <c r="H250" s="57" t="s">
        <v>1653</v>
      </c>
      <c r="I250" s="57" t="s">
        <v>246</v>
      </c>
      <c r="J250" s="57" t="s">
        <v>659</v>
      </c>
      <c r="K250" s="57" t="s">
        <v>660</v>
      </c>
      <c r="L250" s="58">
        <v>3480</v>
      </c>
      <c r="M250" s="57" t="s">
        <v>4714</v>
      </c>
      <c r="N250" s="58" t="s">
        <v>16</v>
      </c>
    </row>
    <row r="251" spans="1:14">
      <c r="A251" s="58">
        <v>3820</v>
      </c>
      <c r="B251" s="57" t="s">
        <v>5984</v>
      </c>
      <c r="C251" s="58" t="s">
        <v>16</v>
      </c>
      <c r="D251" s="58">
        <v>2</v>
      </c>
      <c r="E251" s="61" t="s">
        <v>661</v>
      </c>
      <c r="F251" s="57" t="s">
        <v>662</v>
      </c>
      <c r="H251" s="57" t="s">
        <v>1598</v>
      </c>
      <c r="I251" s="57" t="s">
        <v>248</v>
      </c>
      <c r="J251" s="57" t="s">
        <v>661</v>
      </c>
      <c r="K251" s="57" t="s">
        <v>662</v>
      </c>
      <c r="L251" s="58">
        <v>3490</v>
      </c>
      <c r="M251" s="57" t="s">
        <v>5586</v>
      </c>
      <c r="N251" s="58" t="s">
        <v>16</v>
      </c>
    </row>
    <row r="252" spans="1:14">
      <c r="A252" s="58">
        <v>3830</v>
      </c>
      <c r="B252" s="57" t="s">
        <v>5983</v>
      </c>
      <c r="C252" s="58" t="s">
        <v>16</v>
      </c>
      <c r="D252" s="58">
        <v>2</v>
      </c>
      <c r="E252" s="61" t="s">
        <v>664</v>
      </c>
      <c r="F252" s="57" t="s">
        <v>665</v>
      </c>
      <c r="H252" s="57" t="s">
        <v>1614</v>
      </c>
      <c r="I252" s="57" t="s">
        <v>663</v>
      </c>
      <c r="J252" s="57" t="s">
        <v>664</v>
      </c>
      <c r="K252" s="57" t="s">
        <v>665</v>
      </c>
      <c r="L252" s="58">
        <v>3500</v>
      </c>
      <c r="M252" s="57" t="s">
        <v>4715</v>
      </c>
      <c r="N252" s="58" t="s">
        <v>16</v>
      </c>
    </row>
    <row r="253" spans="1:14">
      <c r="A253" s="58">
        <v>3840</v>
      </c>
      <c r="B253" s="57" t="s">
        <v>5982</v>
      </c>
      <c r="C253" s="58" t="s">
        <v>16</v>
      </c>
      <c r="D253" s="58">
        <v>2</v>
      </c>
      <c r="E253" s="61" t="s">
        <v>1732</v>
      </c>
      <c r="F253" s="57" t="s">
        <v>4164</v>
      </c>
      <c r="H253" s="57" t="s">
        <v>1733</v>
      </c>
      <c r="I253" s="57" t="s">
        <v>4163</v>
      </c>
      <c r="J253" s="57" t="s">
        <v>1732</v>
      </c>
      <c r="K253" s="57" t="s">
        <v>4164</v>
      </c>
      <c r="L253" s="58">
        <v>3510</v>
      </c>
      <c r="M253" s="57" t="s">
        <v>4716</v>
      </c>
      <c r="N253" s="58" t="s">
        <v>16</v>
      </c>
    </row>
    <row r="254" spans="1:14">
      <c r="A254" s="58">
        <v>3850</v>
      </c>
      <c r="B254" s="57" t="s">
        <v>6550</v>
      </c>
      <c r="C254" s="58" t="s">
        <v>16</v>
      </c>
      <c r="D254" s="58">
        <v>1</v>
      </c>
      <c r="E254" s="60" t="s">
        <v>6438</v>
      </c>
      <c r="F254" s="57" t="s">
        <v>252</v>
      </c>
      <c r="H254" s="57" t="s">
        <v>5780</v>
      </c>
      <c r="I254" s="57" t="s">
        <v>667</v>
      </c>
      <c r="J254" s="57" t="s">
        <v>250</v>
      </c>
      <c r="K254" s="57" t="s">
        <v>251</v>
      </c>
      <c r="L254" s="58">
        <v>3520</v>
      </c>
      <c r="M254" s="57" t="s">
        <v>4717</v>
      </c>
      <c r="N254" s="58" t="s">
        <v>16</v>
      </c>
    </row>
    <row r="255" spans="1:14">
      <c r="A255" s="58">
        <v>3860</v>
      </c>
      <c r="B255" s="57" t="s">
        <v>5981</v>
      </c>
      <c r="C255" s="58" t="s">
        <v>21</v>
      </c>
      <c r="D255" s="58">
        <v>2</v>
      </c>
      <c r="E255" s="61" t="s">
        <v>6433</v>
      </c>
      <c r="F255" s="57" t="s">
        <v>6302</v>
      </c>
      <c r="H255" s="57" t="s">
        <v>1733</v>
      </c>
      <c r="I255" s="57" t="s">
        <v>255</v>
      </c>
      <c r="J255" s="57" t="s">
        <v>670</v>
      </c>
      <c r="K255" s="57" t="s">
        <v>6302</v>
      </c>
      <c r="L255" s="58">
        <v>3530</v>
      </c>
      <c r="M255" s="57" t="s">
        <v>4718</v>
      </c>
      <c r="N255" s="58" t="s">
        <v>16</v>
      </c>
    </row>
    <row r="256" spans="1:14">
      <c r="A256" s="58">
        <v>3870</v>
      </c>
      <c r="B256" s="57" t="s">
        <v>5980</v>
      </c>
      <c r="C256" s="58" t="s">
        <v>21</v>
      </c>
      <c r="D256" s="58">
        <v>2</v>
      </c>
      <c r="E256" s="61" t="s">
        <v>4165</v>
      </c>
      <c r="F256" s="57" t="s">
        <v>259</v>
      </c>
      <c r="H256" s="57" t="s">
        <v>1733</v>
      </c>
      <c r="I256" s="57" t="s">
        <v>257</v>
      </c>
      <c r="J256" s="57" t="s">
        <v>4165</v>
      </c>
      <c r="K256" s="57" t="s">
        <v>259</v>
      </c>
      <c r="L256" s="58">
        <v>3540</v>
      </c>
      <c r="M256" s="57" t="s">
        <v>4719</v>
      </c>
      <c r="N256" s="58" t="s">
        <v>16</v>
      </c>
    </row>
    <row r="257" spans="1:14">
      <c r="A257" s="58">
        <v>3880</v>
      </c>
      <c r="B257" s="57" t="s">
        <v>5979</v>
      </c>
      <c r="C257" s="58" t="s">
        <v>21</v>
      </c>
      <c r="D257" s="58">
        <v>2</v>
      </c>
      <c r="E257" s="61" t="s">
        <v>6439</v>
      </c>
      <c r="F257" s="57" t="s">
        <v>6301</v>
      </c>
      <c r="H257" s="57" t="s">
        <v>1733</v>
      </c>
      <c r="I257" s="57" t="s">
        <v>260</v>
      </c>
      <c r="J257" s="57" t="s">
        <v>671</v>
      </c>
      <c r="K257" s="57" t="s">
        <v>6301</v>
      </c>
      <c r="L257" s="58">
        <v>3550</v>
      </c>
      <c r="M257" s="57" t="s">
        <v>4720</v>
      </c>
      <c r="N257" s="58" t="s">
        <v>16</v>
      </c>
    </row>
    <row r="258" spans="1:14">
      <c r="A258" s="58">
        <v>3890</v>
      </c>
      <c r="B258" s="57" t="s">
        <v>5978</v>
      </c>
      <c r="C258" s="58" t="s">
        <v>16</v>
      </c>
      <c r="D258" s="58">
        <v>2</v>
      </c>
      <c r="E258" s="61" t="s">
        <v>672</v>
      </c>
      <c r="F258" s="57" t="s">
        <v>6300</v>
      </c>
      <c r="H258" s="57" t="s">
        <v>1733</v>
      </c>
      <c r="I258" s="57" t="s">
        <v>262</v>
      </c>
      <c r="J258" s="57" t="s">
        <v>672</v>
      </c>
      <c r="K258" s="57" t="s">
        <v>6300</v>
      </c>
      <c r="L258" s="58">
        <v>3560</v>
      </c>
      <c r="M258" s="57" t="s">
        <v>4721</v>
      </c>
      <c r="N258" s="58" t="s">
        <v>16</v>
      </c>
    </row>
    <row r="259" spans="1:14">
      <c r="A259" s="58">
        <v>3900</v>
      </c>
      <c r="B259" s="57" t="s">
        <v>5977</v>
      </c>
      <c r="C259" s="58" t="s">
        <v>21</v>
      </c>
      <c r="D259" s="58">
        <v>2</v>
      </c>
      <c r="E259" s="61" t="s">
        <v>674</v>
      </c>
      <c r="F259" s="57" t="s">
        <v>6299</v>
      </c>
      <c r="H259" s="57" t="s">
        <v>1733</v>
      </c>
      <c r="I259" s="57" t="s">
        <v>264</v>
      </c>
      <c r="J259" s="57" t="s">
        <v>674</v>
      </c>
      <c r="K259" s="57" t="s">
        <v>6299</v>
      </c>
      <c r="L259" s="58">
        <v>3570</v>
      </c>
      <c r="M259" s="57" t="s">
        <v>4722</v>
      </c>
      <c r="N259" s="58" t="s">
        <v>16</v>
      </c>
    </row>
    <row r="260" spans="1:14">
      <c r="A260" s="58">
        <v>3910</v>
      </c>
      <c r="B260" s="57" t="s">
        <v>5976</v>
      </c>
      <c r="C260" s="58" t="s">
        <v>21</v>
      </c>
      <c r="D260" s="58">
        <v>2</v>
      </c>
      <c r="E260" s="61" t="s">
        <v>6434</v>
      </c>
      <c r="F260" s="57" t="s">
        <v>265</v>
      </c>
      <c r="H260" s="57" t="s">
        <v>1733</v>
      </c>
      <c r="I260" s="57" t="s">
        <v>676</v>
      </c>
      <c r="J260" s="57" t="s">
        <v>4169</v>
      </c>
      <c r="K260" s="57" t="s">
        <v>265</v>
      </c>
      <c r="L260" s="58">
        <v>3580</v>
      </c>
      <c r="M260" s="57" t="s">
        <v>4723</v>
      </c>
      <c r="N260" s="58" t="s">
        <v>16</v>
      </c>
    </row>
    <row r="261" spans="1:14">
      <c r="A261" s="58">
        <v>3920</v>
      </c>
      <c r="B261" s="57" t="s">
        <v>5975</v>
      </c>
      <c r="C261" s="58" t="s">
        <v>16</v>
      </c>
      <c r="D261" s="58">
        <v>2</v>
      </c>
      <c r="E261" s="61" t="s">
        <v>6435</v>
      </c>
      <c r="F261" s="57" t="s">
        <v>677</v>
      </c>
      <c r="H261" s="57" t="s">
        <v>1733</v>
      </c>
      <c r="I261" s="57" t="s">
        <v>266</v>
      </c>
      <c r="J261" s="57" t="s">
        <v>4171</v>
      </c>
      <c r="K261" s="57" t="s">
        <v>677</v>
      </c>
      <c r="L261" s="58">
        <v>3590</v>
      </c>
      <c r="M261" s="57" t="s">
        <v>4724</v>
      </c>
      <c r="N261" s="58" t="s">
        <v>16</v>
      </c>
    </row>
    <row r="262" spans="1:14">
      <c r="A262" s="58">
        <v>3930</v>
      </c>
      <c r="B262" s="57" t="s">
        <v>6551</v>
      </c>
      <c r="C262" s="58" t="s">
        <v>65</v>
      </c>
      <c r="D262" s="58">
        <v>1</v>
      </c>
      <c r="E262" s="60" t="s">
        <v>6436</v>
      </c>
      <c r="F262" s="57" t="s">
        <v>678</v>
      </c>
      <c r="H262" s="57" t="s">
        <v>5780</v>
      </c>
      <c r="I262" s="57" t="s">
        <v>267</v>
      </c>
      <c r="J262" s="57" t="s">
        <v>4173</v>
      </c>
      <c r="K262" s="57" t="s">
        <v>4174</v>
      </c>
      <c r="L262" s="58">
        <v>3600</v>
      </c>
      <c r="M262" s="57" t="s">
        <v>4725</v>
      </c>
      <c r="N262" s="58" t="s">
        <v>65</v>
      </c>
    </row>
    <row r="263" spans="1:14">
      <c r="A263" s="58">
        <v>3940</v>
      </c>
      <c r="B263" s="57" t="s">
        <v>5974</v>
      </c>
      <c r="C263" s="58" t="s">
        <v>16</v>
      </c>
      <c r="D263" s="58">
        <v>2</v>
      </c>
      <c r="E263" s="61" t="s">
        <v>4175</v>
      </c>
      <c r="F263" s="57" t="s">
        <v>679</v>
      </c>
      <c r="H263" s="57" t="s">
        <v>1614</v>
      </c>
      <c r="I263" s="57" t="s">
        <v>328</v>
      </c>
      <c r="J263" s="57" t="s">
        <v>4175</v>
      </c>
      <c r="K263" s="57" t="s">
        <v>679</v>
      </c>
      <c r="L263" s="58">
        <v>3610</v>
      </c>
      <c r="M263" s="57" t="s">
        <v>4726</v>
      </c>
      <c r="N263" s="58" t="s">
        <v>16</v>
      </c>
    </row>
    <row r="264" spans="1:14">
      <c r="A264" s="58">
        <v>3950</v>
      </c>
      <c r="B264" s="57" t="s">
        <v>5973</v>
      </c>
      <c r="C264" s="58" t="s">
        <v>16</v>
      </c>
      <c r="D264" s="58">
        <v>2</v>
      </c>
      <c r="E264" s="61" t="s">
        <v>4177</v>
      </c>
      <c r="F264" s="57" t="s">
        <v>681</v>
      </c>
      <c r="H264" s="57" t="s">
        <v>1653</v>
      </c>
      <c r="I264" s="57" t="s">
        <v>269</v>
      </c>
      <c r="J264" s="57" t="s">
        <v>4177</v>
      </c>
      <c r="K264" s="57" t="s">
        <v>681</v>
      </c>
      <c r="L264" s="58">
        <v>3620</v>
      </c>
      <c r="M264" s="57" t="s">
        <v>4727</v>
      </c>
      <c r="N264" s="58" t="s">
        <v>16</v>
      </c>
    </row>
    <row r="265" spans="1:14">
      <c r="A265" s="58">
        <v>3960</v>
      </c>
      <c r="B265" s="57" t="s">
        <v>5972</v>
      </c>
      <c r="C265" s="58" t="s">
        <v>21</v>
      </c>
      <c r="D265" s="58">
        <v>2</v>
      </c>
      <c r="E265" s="61" t="s">
        <v>4179</v>
      </c>
      <c r="F265" s="57" t="s">
        <v>6298</v>
      </c>
      <c r="H265" s="57" t="s">
        <v>1733</v>
      </c>
      <c r="I265" s="57" t="s">
        <v>270</v>
      </c>
      <c r="J265" s="57" t="s">
        <v>4179</v>
      </c>
      <c r="K265" s="57" t="s">
        <v>6298</v>
      </c>
      <c r="L265" s="58">
        <v>3630</v>
      </c>
      <c r="M265" s="57" t="s">
        <v>4728</v>
      </c>
      <c r="N265" s="58" t="s">
        <v>21</v>
      </c>
    </row>
    <row r="266" spans="1:14">
      <c r="A266" s="58">
        <v>3970</v>
      </c>
      <c r="B266" s="57" t="s">
        <v>5971</v>
      </c>
      <c r="C266" s="58" t="s">
        <v>21</v>
      </c>
      <c r="D266" s="58">
        <v>2</v>
      </c>
      <c r="E266" s="61" t="s">
        <v>4180</v>
      </c>
      <c r="F266" s="57" t="s">
        <v>6297</v>
      </c>
      <c r="H266" s="57" t="s">
        <v>1614</v>
      </c>
      <c r="I266" s="57" t="s">
        <v>271</v>
      </c>
      <c r="J266" s="57" t="s">
        <v>4180</v>
      </c>
      <c r="K266" s="57" t="s">
        <v>6297</v>
      </c>
      <c r="L266" s="58">
        <v>3640</v>
      </c>
      <c r="M266" s="57" t="s">
        <v>4729</v>
      </c>
      <c r="N266" s="58" t="s">
        <v>21</v>
      </c>
    </row>
    <row r="267" spans="1:14">
      <c r="A267" s="58">
        <v>3980</v>
      </c>
      <c r="B267" s="57" t="s">
        <v>6505</v>
      </c>
      <c r="C267" s="58" t="s">
        <v>65</v>
      </c>
      <c r="D267" s="58">
        <v>1</v>
      </c>
      <c r="E267" s="60" t="s">
        <v>6419</v>
      </c>
      <c r="F267" s="57" t="s">
        <v>682</v>
      </c>
      <c r="H267" s="57" t="s">
        <v>5780</v>
      </c>
      <c r="I267" s="57" t="s">
        <v>272</v>
      </c>
      <c r="J267" s="57" t="s">
        <v>4181</v>
      </c>
      <c r="K267" s="57" t="s">
        <v>4182</v>
      </c>
      <c r="L267" s="58">
        <v>3650</v>
      </c>
      <c r="M267" s="57" t="s">
        <v>4730</v>
      </c>
      <c r="N267" s="58" t="s">
        <v>65</v>
      </c>
    </row>
    <row r="268" spans="1:14">
      <c r="A268" s="58">
        <v>3990</v>
      </c>
      <c r="B268" s="57" t="s">
        <v>5970</v>
      </c>
      <c r="C268" s="58" t="s">
        <v>21</v>
      </c>
      <c r="D268" s="58">
        <v>2</v>
      </c>
      <c r="E268" s="61" t="s">
        <v>6420</v>
      </c>
      <c r="F268" s="57" t="s">
        <v>4184</v>
      </c>
      <c r="H268" s="57" t="s">
        <v>1663</v>
      </c>
      <c r="I268" s="57" t="s">
        <v>69</v>
      </c>
      <c r="J268" s="57" t="s">
        <v>4183</v>
      </c>
      <c r="K268" s="57" t="s">
        <v>4184</v>
      </c>
      <c r="L268" s="58">
        <v>3660</v>
      </c>
      <c r="M268" s="57" t="s">
        <v>4731</v>
      </c>
      <c r="N268" s="58" t="s">
        <v>21</v>
      </c>
    </row>
    <row r="269" spans="1:14">
      <c r="A269" s="58">
        <v>4000</v>
      </c>
      <c r="B269" s="57" t="s">
        <v>5969</v>
      </c>
      <c r="C269" s="58" t="s">
        <v>16</v>
      </c>
      <c r="D269" s="58">
        <v>2</v>
      </c>
      <c r="E269" s="61" t="s">
        <v>6421</v>
      </c>
      <c r="F269" s="57" t="s">
        <v>4186</v>
      </c>
      <c r="H269" s="57" t="s">
        <v>1598</v>
      </c>
      <c r="I269" s="57" t="s">
        <v>71</v>
      </c>
      <c r="J269" s="57" t="s">
        <v>4185</v>
      </c>
      <c r="K269" s="57" t="s">
        <v>4186</v>
      </c>
      <c r="L269" s="58">
        <v>3670</v>
      </c>
      <c r="M269" s="57" t="s">
        <v>5587</v>
      </c>
      <c r="N269" s="58" t="s">
        <v>16</v>
      </c>
    </row>
    <row r="270" spans="1:14">
      <c r="A270" s="58">
        <v>4010</v>
      </c>
      <c r="B270" s="57" t="s">
        <v>5968</v>
      </c>
      <c r="C270" s="58" t="s">
        <v>21</v>
      </c>
      <c r="D270" s="58">
        <v>2</v>
      </c>
      <c r="E270" s="61" t="s">
        <v>6440</v>
      </c>
      <c r="F270" s="57" t="s">
        <v>4188</v>
      </c>
      <c r="H270" s="57" t="s">
        <v>1614</v>
      </c>
      <c r="I270" s="57" t="s">
        <v>329</v>
      </c>
      <c r="J270" s="57" t="s">
        <v>4187</v>
      </c>
      <c r="K270" s="57" t="s">
        <v>4188</v>
      </c>
      <c r="L270" s="58">
        <v>3680</v>
      </c>
      <c r="M270" s="57" t="s">
        <v>4732</v>
      </c>
      <c r="N270" s="58" t="s">
        <v>21</v>
      </c>
    </row>
    <row r="271" spans="1:14">
      <c r="A271" s="58">
        <v>4020</v>
      </c>
      <c r="B271" s="57" t="s">
        <v>5967</v>
      </c>
      <c r="C271" s="58" t="s">
        <v>16</v>
      </c>
      <c r="D271" s="58">
        <v>2</v>
      </c>
      <c r="E271" s="61" t="s">
        <v>6423</v>
      </c>
      <c r="F271" s="57" t="s">
        <v>4190</v>
      </c>
      <c r="H271" s="57" t="s">
        <v>1614</v>
      </c>
      <c r="I271" s="57" t="s">
        <v>74</v>
      </c>
      <c r="J271" s="57" t="s">
        <v>4189</v>
      </c>
      <c r="K271" s="57" t="s">
        <v>4190</v>
      </c>
      <c r="L271" s="58">
        <v>3690</v>
      </c>
      <c r="M271" s="57" t="s">
        <v>4733</v>
      </c>
      <c r="N271" s="58" t="s">
        <v>16</v>
      </c>
    </row>
    <row r="272" spans="1:14">
      <c r="A272" s="58">
        <v>4030</v>
      </c>
      <c r="B272" s="57" t="s">
        <v>5966</v>
      </c>
      <c r="C272" s="58" t="s">
        <v>16</v>
      </c>
      <c r="D272" s="58">
        <v>2</v>
      </c>
      <c r="E272" s="61" t="s">
        <v>6425</v>
      </c>
      <c r="F272" s="57" t="s">
        <v>4192</v>
      </c>
      <c r="H272" s="57" t="s">
        <v>1614</v>
      </c>
      <c r="I272" s="57" t="s">
        <v>78</v>
      </c>
      <c r="J272" s="57" t="s">
        <v>4191</v>
      </c>
      <c r="K272" s="57" t="s">
        <v>4192</v>
      </c>
      <c r="L272" s="58">
        <v>3700</v>
      </c>
      <c r="M272" s="57" t="s">
        <v>4734</v>
      </c>
      <c r="N272" s="58" t="s">
        <v>16</v>
      </c>
    </row>
    <row r="273" spans="1:14">
      <c r="A273" s="58">
        <v>4040</v>
      </c>
      <c r="B273" s="57" t="s">
        <v>5965</v>
      </c>
      <c r="C273" s="58" t="s">
        <v>16</v>
      </c>
      <c r="D273" s="58">
        <v>2</v>
      </c>
      <c r="E273" s="61" t="s">
        <v>6430</v>
      </c>
      <c r="F273" s="57" t="s">
        <v>683</v>
      </c>
      <c r="H273" s="57" t="s">
        <v>1614</v>
      </c>
      <c r="I273" s="57" t="s">
        <v>84</v>
      </c>
      <c r="J273" s="57" t="s">
        <v>4193</v>
      </c>
      <c r="K273" s="57" t="s">
        <v>683</v>
      </c>
      <c r="L273" s="58">
        <v>3710</v>
      </c>
      <c r="M273" s="57" t="s">
        <v>4735</v>
      </c>
      <c r="N273" s="58" t="s">
        <v>16</v>
      </c>
    </row>
    <row r="274" spans="1:14">
      <c r="A274" s="58">
        <v>4050</v>
      </c>
      <c r="B274" s="57" t="s">
        <v>6552</v>
      </c>
      <c r="C274" s="58" t="s">
        <v>65</v>
      </c>
      <c r="D274" s="58">
        <v>1</v>
      </c>
      <c r="E274" s="60" t="s">
        <v>6437</v>
      </c>
      <c r="F274" s="57" t="s">
        <v>684</v>
      </c>
      <c r="H274" s="57" t="s">
        <v>5780</v>
      </c>
      <c r="I274" s="57" t="s">
        <v>274</v>
      </c>
      <c r="J274" s="57" t="s">
        <v>4194</v>
      </c>
      <c r="K274" s="57" t="s">
        <v>4195</v>
      </c>
      <c r="L274" s="58">
        <v>3720</v>
      </c>
      <c r="M274" s="57" t="s">
        <v>4736</v>
      </c>
      <c r="N274" s="58" t="s">
        <v>65</v>
      </c>
    </row>
    <row r="275" spans="1:14">
      <c r="A275" s="58">
        <v>4060</v>
      </c>
      <c r="B275" s="57" t="s">
        <v>5964</v>
      </c>
      <c r="C275" s="58" t="s">
        <v>21</v>
      </c>
      <c r="D275" s="58">
        <v>2</v>
      </c>
      <c r="E275" s="61" t="s">
        <v>4196</v>
      </c>
      <c r="F275" s="57" t="s">
        <v>6296</v>
      </c>
      <c r="H275" s="57" t="s">
        <v>1733</v>
      </c>
      <c r="I275" s="57" t="s">
        <v>225</v>
      </c>
      <c r="J275" s="57" t="s">
        <v>4196</v>
      </c>
      <c r="K275" s="57" t="s">
        <v>6296</v>
      </c>
      <c r="L275" s="58">
        <v>3730</v>
      </c>
      <c r="M275" s="57" t="s">
        <v>4737</v>
      </c>
      <c r="N275" s="58" t="s">
        <v>21</v>
      </c>
    </row>
    <row r="276" spans="1:14">
      <c r="A276" s="58">
        <v>4070</v>
      </c>
      <c r="B276" s="57" t="s">
        <v>5963</v>
      </c>
      <c r="C276" s="58" t="s">
        <v>21</v>
      </c>
      <c r="D276" s="58">
        <v>2</v>
      </c>
      <c r="E276" s="61" t="s">
        <v>4197</v>
      </c>
      <c r="F276" s="57" t="s">
        <v>685</v>
      </c>
      <c r="H276" s="57" t="s">
        <v>2362</v>
      </c>
      <c r="I276" s="57" t="s">
        <v>227</v>
      </c>
      <c r="J276" s="57" t="s">
        <v>4197</v>
      </c>
      <c r="K276" s="57" t="s">
        <v>685</v>
      </c>
      <c r="L276" s="58">
        <v>3740</v>
      </c>
      <c r="M276" s="57" t="s">
        <v>4738</v>
      </c>
      <c r="N276" s="58" t="s">
        <v>21</v>
      </c>
    </row>
    <row r="277" spans="1:14">
      <c r="A277" s="58">
        <v>4080</v>
      </c>
      <c r="B277" s="57" t="s">
        <v>5962</v>
      </c>
      <c r="C277" s="58" t="s">
        <v>21</v>
      </c>
      <c r="D277" s="58">
        <v>2</v>
      </c>
      <c r="E277" s="61" t="s">
        <v>4199</v>
      </c>
      <c r="F277" s="57" t="s">
        <v>686</v>
      </c>
      <c r="H277" s="57" t="s">
        <v>1614</v>
      </c>
      <c r="I277" s="57" t="s">
        <v>231</v>
      </c>
      <c r="J277" s="57" t="s">
        <v>4199</v>
      </c>
      <c r="K277" s="57" t="s">
        <v>686</v>
      </c>
      <c r="L277" s="58">
        <v>3750</v>
      </c>
      <c r="M277" s="57" t="s">
        <v>4739</v>
      </c>
      <c r="N277" s="58" t="s">
        <v>21</v>
      </c>
    </row>
    <row r="278" spans="1:14">
      <c r="A278" s="58">
        <v>4090</v>
      </c>
      <c r="B278" s="57" t="s">
        <v>6506</v>
      </c>
      <c r="C278" s="58" t="s">
        <v>708</v>
      </c>
      <c r="D278" s="58">
        <v>1</v>
      </c>
      <c r="E278" s="60" t="s">
        <v>6566</v>
      </c>
      <c r="F278" s="57" t="s">
        <v>6295</v>
      </c>
      <c r="H278" s="57" t="s">
        <v>5780</v>
      </c>
      <c r="I278" s="57" t="s">
        <v>277</v>
      </c>
      <c r="J278" s="57" t="s">
        <v>706</v>
      </c>
      <c r="K278" s="57" t="s">
        <v>6295</v>
      </c>
      <c r="L278" s="58">
        <v>3760</v>
      </c>
      <c r="M278" s="57" t="s">
        <v>4758</v>
      </c>
      <c r="N278" s="58" t="s">
        <v>708</v>
      </c>
    </row>
    <row r="279" spans="1:14">
      <c r="A279" s="58">
        <v>4100</v>
      </c>
      <c r="B279" s="57" t="s">
        <v>6553</v>
      </c>
      <c r="C279" s="58" t="s">
        <v>21</v>
      </c>
      <c r="D279" s="58">
        <v>2</v>
      </c>
      <c r="E279" s="61" t="s">
        <v>5478</v>
      </c>
      <c r="F279" s="57" t="s">
        <v>710</v>
      </c>
      <c r="H279" s="57" t="s">
        <v>5780</v>
      </c>
      <c r="I279" s="57" t="s">
        <v>279</v>
      </c>
      <c r="J279" s="57" t="s">
        <v>709</v>
      </c>
      <c r="K279" s="57" t="s">
        <v>710</v>
      </c>
      <c r="L279" s="58">
        <v>3770</v>
      </c>
      <c r="M279" s="57" t="s">
        <v>4759</v>
      </c>
      <c r="N279" s="58" t="s">
        <v>21</v>
      </c>
    </row>
    <row r="280" spans="1:14">
      <c r="A280" s="58">
        <v>4110</v>
      </c>
      <c r="B280" s="57" t="s">
        <v>5961</v>
      </c>
      <c r="C280" s="58" t="s">
        <v>21</v>
      </c>
      <c r="D280" s="58">
        <v>3</v>
      </c>
      <c r="E280" s="62" t="s">
        <v>6389</v>
      </c>
      <c r="F280" s="57" t="s">
        <v>6294</v>
      </c>
      <c r="G280" s="58">
        <v>1</v>
      </c>
      <c r="H280" s="57" t="s">
        <v>1614</v>
      </c>
      <c r="I280" s="57" t="s">
        <v>281</v>
      </c>
      <c r="J280" s="57" t="s">
        <v>711</v>
      </c>
      <c r="K280" s="57" t="s">
        <v>6294</v>
      </c>
      <c r="L280" s="58">
        <v>3780</v>
      </c>
      <c r="M280" s="57" t="s">
        <v>4760</v>
      </c>
      <c r="N280" s="58" t="s">
        <v>21</v>
      </c>
    </row>
    <row r="281" spans="1:14">
      <c r="A281" s="58">
        <v>4120</v>
      </c>
      <c r="B281" s="57" t="s">
        <v>5960</v>
      </c>
      <c r="C281" s="58" t="s">
        <v>21</v>
      </c>
      <c r="D281" s="58">
        <v>3</v>
      </c>
      <c r="E281" s="62" t="s">
        <v>6390</v>
      </c>
      <c r="F281" s="57" t="s">
        <v>6293</v>
      </c>
      <c r="G281" s="58" t="s">
        <v>5764</v>
      </c>
      <c r="H281" s="57" t="s">
        <v>1614</v>
      </c>
      <c r="I281" s="57" t="s">
        <v>283</v>
      </c>
      <c r="J281" s="57" t="s">
        <v>713</v>
      </c>
      <c r="K281" s="57" t="s">
        <v>6293</v>
      </c>
      <c r="L281" s="58">
        <v>3790</v>
      </c>
      <c r="M281" s="57" t="s">
        <v>4761</v>
      </c>
      <c r="N281" s="58" t="s">
        <v>21</v>
      </c>
    </row>
    <row r="282" spans="1:14">
      <c r="A282" s="58">
        <v>4130</v>
      </c>
      <c r="B282" s="57" t="s">
        <v>6554</v>
      </c>
      <c r="C282" s="58" t="s">
        <v>65</v>
      </c>
      <c r="D282" s="58">
        <v>2</v>
      </c>
      <c r="E282" s="61" t="s">
        <v>6374</v>
      </c>
      <c r="F282" s="57" t="s">
        <v>4233</v>
      </c>
      <c r="H282" s="57" t="s">
        <v>5780</v>
      </c>
      <c r="I282" s="57" t="s">
        <v>284</v>
      </c>
      <c r="J282" s="57" t="s">
        <v>4232</v>
      </c>
      <c r="K282" s="57" t="s">
        <v>4233</v>
      </c>
      <c r="L282" s="58">
        <v>3800</v>
      </c>
      <c r="M282" s="57" t="s">
        <v>4762</v>
      </c>
      <c r="N282" s="58" t="s">
        <v>65</v>
      </c>
    </row>
    <row r="283" spans="1:14">
      <c r="A283" s="58">
        <v>4140</v>
      </c>
      <c r="B283" s="57" t="s">
        <v>6555</v>
      </c>
      <c r="C283" s="58" t="s">
        <v>16</v>
      </c>
      <c r="D283" s="58">
        <v>3</v>
      </c>
      <c r="E283" s="62" t="s">
        <v>4234</v>
      </c>
      <c r="F283" s="57" t="s">
        <v>4235</v>
      </c>
      <c r="H283" s="57" t="s">
        <v>1653</v>
      </c>
      <c r="I283" s="57" t="s">
        <v>66</v>
      </c>
      <c r="J283" s="57" t="s">
        <v>4234</v>
      </c>
      <c r="K283" s="57" t="s">
        <v>4235</v>
      </c>
      <c r="L283" s="58">
        <v>3810</v>
      </c>
      <c r="M283" s="57" t="s">
        <v>4763</v>
      </c>
      <c r="N283" s="58" t="s">
        <v>16</v>
      </c>
    </row>
    <row r="284" spans="1:14">
      <c r="A284" s="58">
        <v>4150</v>
      </c>
      <c r="B284" s="57" t="s">
        <v>5959</v>
      </c>
      <c r="C284" s="58" t="s">
        <v>16</v>
      </c>
      <c r="D284" s="58">
        <v>3</v>
      </c>
      <c r="E284" s="62" t="s">
        <v>4236</v>
      </c>
      <c r="F284" s="57" t="s">
        <v>4237</v>
      </c>
      <c r="H284" s="57" t="s">
        <v>1653</v>
      </c>
      <c r="I284" s="57" t="s">
        <v>67</v>
      </c>
      <c r="J284" s="57" t="s">
        <v>4236</v>
      </c>
      <c r="K284" s="57" t="s">
        <v>4237</v>
      </c>
      <c r="L284" s="58">
        <v>3820</v>
      </c>
      <c r="M284" s="57" t="s">
        <v>4764</v>
      </c>
      <c r="N284" s="58" t="s">
        <v>16</v>
      </c>
    </row>
    <row r="285" spans="1:14">
      <c r="A285" s="58">
        <v>4160</v>
      </c>
      <c r="B285" s="57" t="s">
        <v>5958</v>
      </c>
      <c r="C285" s="58" t="s">
        <v>16</v>
      </c>
      <c r="D285" s="58">
        <v>3</v>
      </c>
      <c r="E285" s="62" t="s">
        <v>4238</v>
      </c>
      <c r="F285" s="57" t="s">
        <v>4239</v>
      </c>
      <c r="H285" s="57" t="s">
        <v>1614</v>
      </c>
      <c r="I285" s="57" t="s">
        <v>68</v>
      </c>
      <c r="J285" s="57" t="s">
        <v>4238</v>
      </c>
      <c r="K285" s="57" t="s">
        <v>4239</v>
      </c>
      <c r="L285" s="58">
        <v>3830</v>
      </c>
      <c r="M285" s="57" t="s">
        <v>4765</v>
      </c>
      <c r="N285" s="58" t="s">
        <v>16</v>
      </c>
    </row>
    <row r="286" spans="1:14">
      <c r="A286" s="58">
        <v>4170</v>
      </c>
      <c r="B286" s="57" t="s">
        <v>6556</v>
      </c>
      <c r="C286" s="58" t="s">
        <v>16</v>
      </c>
      <c r="D286" s="58">
        <v>2</v>
      </c>
      <c r="E286" s="61" t="s">
        <v>6391</v>
      </c>
      <c r="F286" s="57" t="s">
        <v>6292</v>
      </c>
      <c r="H286" s="57" t="s">
        <v>5780</v>
      </c>
      <c r="I286" s="57" t="s">
        <v>288</v>
      </c>
      <c r="J286" s="57" t="s">
        <v>4240</v>
      </c>
      <c r="K286" s="57" t="s">
        <v>6292</v>
      </c>
      <c r="L286" s="58">
        <v>3840</v>
      </c>
      <c r="M286" s="57" t="s">
        <v>4766</v>
      </c>
      <c r="N286" s="58" t="s">
        <v>16</v>
      </c>
    </row>
    <row r="287" spans="1:14">
      <c r="A287" s="58">
        <v>4180</v>
      </c>
      <c r="B287" s="57" t="s">
        <v>5957</v>
      </c>
      <c r="C287" s="58" t="s">
        <v>16</v>
      </c>
      <c r="D287" s="58">
        <v>3</v>
      </c>
      <c r="E287" s="62" t="s">
        <v>6392</v>
      </c>
      <c r="F287" s="57" t="s">
        <v>993</v>
      </c>
      <c r="G287" s="58" t="s">
        <v>5764</v>
      </c>
      <c r="H287" s="57" t="s">
        <v>1614</v>
      </c>
      <c r="I287" s="57" t="s">
        <v>69</v>
      </c>
      <c r="J287" s="57" t="s">
        <v>992</v>
      </c>
      <c r="K287" s="57" t="s">
        <v>993</v>
      </c>
      <c r="L287" s="58">
        <v>3850</v>
      </c>
      <c r="M287" s="57" t="s">
        <v>4767</v>
      </c>
      <c r="N287" s="58" t="s">
        <v>21</v>
      </c>
    </row>
    <row r="288" spans="1:14">
      <c r="A288" s="58">
        <v>4190</v>
      </c>
      <c r="B288" s="57" t="s">
        <v>5956</v>
      </c>
      <c r="C288" s="58" t="s">
        <v>16</v>
      </c>
      <c r="D288" s="58">
        <v>3</v>
      </c>
      <c r="E288" s="62" t="s">
        <v>6393</v>
      </c>
      <c r="F288" s="57" t="s">
        <v>995</v>
      </c>
      <c r="H288" s="57" t="s">
        <v>1598</v>
      </c>
      <c r="I288" s="57" t="s">
        <v>71</v>
      </c>
      <c r="J288" s="57" t="s">
        <v>994</v>
      </c>
      <c r="K288" s="57" t="s">
        <v>995</v>
      </c>
      <c r="L288" s="58">
        <v>3860</v>
      </c>
      <c r="M288" s="57" t="s">
        <v>5588</v>
      </c>
      <c r="N288" s="58" t="s">
        <v>16</v>
      </c>
    </row>
    <row r="289" spans="1:14">
      <c r="A289" s="58">
        <v>4200</v>
      </c>
      <c r="B289" s="57" t="s">
        <v>5955</v>
      </c>
      <c r="C289" s="58" t="s">
        <v>16</v>
      </c>
      <c r="D289" s="58">
        <v>3</v>
      </c>
      <c r="E289" s="62" t="s">
        <v>6394</v>
      </c>
      <c r="F289" s="57" t="s">
        <v>997</v>
      </c>
      <c r="H289" s="57" t="s">
        <v>1614</v>
      </c>
      <c r="I289" s="57" t="s">
        <v>74</v>
      </c>
      <c r="J289" s="57" t="s">
        <v>996</v>
      </c>
      <c r="K289" s="57" t="s">
        <v>997</v>
      </c>
      <c r="L289" s="58">
        <v>3870</v>
      </c>
      <c r="M289" s="57" t="s">
        <v>4768</v>
      </c>
      <c r="N289" s="58" t="s">
        <v>16</v>
      </c>
    </row>
    <row r="290" spans="1:14">
      <c r="A290" s="58">
        <v>4210</v>
      </c>
      <c r="B290" s="57" t="s">
        <v>6557</v>
      </c>
      <c r="C290" s="58" t="s">
        <v>16</v>
      </c>
      <c r="D290" s="58">
        <v>3</v>
      </c>
      <c r="E290" s="62" t="s">
        <v>6395</v>
      </c>
      <c r="F290" s="57" t="s">
        <v>999</v>
      </c>
      <c r="G290" s="58" t="s">
        <v>5764</v>
      </c>
      <c r="H290" s="57" t="s">
        <v>1614</v>
      </c>
      <c r="I290" s="57" t="s">
        <v>78</v>
      </c>
      <c r="J290" s="57" t="s">
        <v>998</v>
      </c>
      <c r="K290" s="57" t="s">
        <v>999</v>
      </c>
      <c r="L290" s="58">
        <v>3880</v>
      </c>
      <c r="M290" s="57" t="s">
        <v>4769</v>
      </c>
      <c r="N290" s="58" t="s">
        <v>21</v>
      </c>
    </row>
    <row r="291" spans="1:14">
      <c r="A291" s="58">
        <v>4220</v>
      </c>
      <c r="B291" s="57" t="s">
        <v>5954</v>
      </c>
      <c r="C291" s="58" t="s">
        <v>16</v>
      </c>
      <c r="D291" s="58">
        <v>3</v>
      </c>
      <c r="E291" s="62" t="s">
        <v>6396</v>
      </c>
      <c r="F291" s="57" t="s">
        <v>1001</v>
      </c>
      <c r="G291" s="58" t="s">
        <v>5764</v>
      </c>
      <c r="H291" s="57" t="s">
        <v>1614</v>
      </c>
      <c r="I291" s="57" t="s">
        <v>84</v>
      </c>
      <c r="J291" s="57" t="s">
        <v>1000</v>
      </c>
      <c r="K291" s="57" t="s">
        <v>1001</v>
      </c>
      <c r="L291" s="58">
        <v>3890</v>
      </c>
      <c r="M291" s="57" t="s">
        <v>4770</v>
      </c>
      <c r="N291" s="58" t="s">
        <v>21</v>
      </c>
    </row>
    <row r="292" spans="1:14">
      <c r="A292" s="58">
        <v>4230</v>
      </c>
      <c r="D292" s="58">
        <v>0</v>
      </c>
      <c r="E292" s="69"/>
      <c r="I292" s="57" t="s">
        <v>289</v>
      </c>
      <c r="J292" s="57" t="s">
        <v>4242</v>
      </c>
      <c r="K292" s="57" t="s">
        <v>4243</v>
      </c>
      <c r="L292" s="58">
        <v>3900</v>
      </c>
      <c r="M292" s="57" t="s">
        <v>4771</v>
      </c>
      <c r="N292" s="58" t="s">
        <v>16</v>
      </c>
    </row>
    <row r="293" spans="1:14">
      <c r="A293" s="58">
        <v>4240</v>
      </c>
      <c r="B293" s="57" t="s">
        <v>6507</v>
      </c>
      <c r="C293" s="58" t="s">
        <v>16</v>
      </c>
      <c r="D293" s="58">
        <v>2</v>
      </c>
      <c r="E293" s="61" t="s">
        <v>6375</v>
      </c>
      <c r="F293" s="57" t="s">
        <v>4245</v>
      </c>
      <c r="H293" s="57" t="s">
        <v>5780</v>
      </c>
      <c r="I293" s="57" t="s">
        <v>291</v>
      </c>
      <c r="J293" s="57" t="s">
        <v>4244</v>
      </c>
      <c r="K293" s="57" t="s">
        <v>4245</v>
      </c>
      <c r="L293" s="58">
        <v>3910</v>
      </c>
      <c r="M293" s="57" t="s">
        <v>4772</v>
      </c>
      <c r="N293" s="58" t="s">
        <v>16</v>
      </c>
    </row>
    <row r="294" spans="1:14">
      <c r="A294" s="58">
        <v>4250</v>
      </c>
      <c r="B294" s="57" t="s">
        <v>5953</v>
      </c>
      <c r="C294" s="58" t="s">
        <v>16</v>
      </c>
      <c r="D294" s="58">
        <v>3</v>
      </c>
      <c r="E294" s="62" t="s">
        <v>6360</v>
      </c>
      <c r="F294" s="57" t="s">
        <v>4247</v>
      </c>
      <c r="H294" s="57" t="s">
        <v>1614</v>
      </c>
      <c r="I294" s="57" t="s">
        <v>69</v>
      </c>
      <c r="J294" s="57" t="s">
        <v>4246</v>
      </c>
      <c r="K294" s="57" t="s">
        <v>4247</v>
      </c>
      <c r="L294" s="58">
        <v>3920</v>
      </c>
      <c r="M294" s="57" t="s">
        <v>4773</v>
      </c>
      <c r="N294" s="58" t="s">
        <v>16</v>
      </c>
    </row>
    <row r="295" spans="1:14">
      <c r="A295" s="58">
        <v>4260</v>
      </c>
      <c r="B295" s="57" t="s">
        <v>5952</v>
      </c>
      <c r="C295" s="58" t="s">
        <v>16</v>
      </c>
      <c r="D295" s="58">
        <v>3</v>
      </c>
      <c r="E295" s="62" t="s">
        <v>6361</v>
      </c>
      <c r="F295" s="57" t="s">
        <v>4249</v>
      </c>
      <c r="H295" s="57" t="s">
        <v>1614</v>
      </c>
      <c r="I295" s="57" t="s">
        <v>74</v>
      </c>
      <c r="J295" s="57" t="s">
        <v>4248</v>
      </c>
      <c r="K295" s="57" t="s">
        <v>4249</v>
      </c>
      <c r="L295" s="58">
        <v>3930</v>
      </c>
      <c r="M295" s="57" t="s">
        <v>4774</v>
      </c>
      <c r="N295" s="58" t="s">
        <v>16</v>
      </c>
    </row>
    <row r="296" spans="1:14">
      <c r="A296" s="58">
        <v>4270</v>
      </c>
      <c r="B296" s="57" t="s">
        <v>6558</v>
      </c>
      <c r="D296" s="58">
        <v>2</v>
      </c>
      <c r="E296" s="61" t="s">
        <v>6376</v>
      </c>
      <c r="F296" s="57" t="s">
        <v>4251</v>
      </c>
      <c r="H296" s="57" t="s">
        <v>5780</v>
      </c>
      <c r="I296" s="57" t="s">
        <v>293</v>
      </c>
      <c r="J296" s="57" t="s">
        <v>4250</v>
      </c>
      <c r="K296" s="57" t="s">
        <v>4251</v>
      </c>
      <c r="L296" s="58">
        <v>3940</v>
      </c>
      <c r="M296" s="57" t="s">
        <v>4775</v>
      </c>
      <c r="N296" s="58" t="s">
        <v>16</v>
      </c>
    </row>
    <row r="297" spans="1:14">
      <c r="A297" s="58">
        <v>4280</v>
      </c>
      <c r="B297" s="57" t="s">
        <v>5951</v>
      </c>
      <c r="C297" s="58" t="s">
        <v>16</v>
      </c>
      <c r="D297" s="58">
        <v>3</v>
      </c>
      <c r="E297" s="62" t="s">
        <v>6362</v>
      </c>
      <c r="F297" s="57" t="s">
        <v>4253</v>
      </c>
      <c r="G297" s="66"/>
      <c r="H297" s="57" t="s">
        <v>1614</v>
      </c>
      <c r="I297" s="57" t="s">
        <v>69</v>
      </c>
      <c r="J297" s="57" t="s">
        <v>4252</v>
      </c>
      <c r="K297" s="57" t="s">
        <v>4253</v>
      </c>
      <c r="L297" s="58">
        <v>3950</v>
      </c>
      <c r="M297" s="57" t="s">
        <v>4776</v>
      </c>
      <c r="N297" s="58" t="s">
        <v>16</v>
      </c>
    </row>
    <row r="298" spans="1:14">
      <c r="A298" s="58">
        <v>4290</v>
      </c>
      <c r="B298" s="57" t="s">
        <v>5950</v>
      </c>
      <c r="C298" s="58" t="s">
        <v>16</v>
      </c>
      <c r="D298" s="58">
        <v>3</v>
      </c>
      <c r="E298" s="62" t="s">
        <v>6363</v>
      </c>
      <c r="F298" s="57" t="s">
        <v>4255</v>
      </c>
      <c r="H298" s="57" t="s">
        <v>1614</v>
      </c>
      <c r="I298" s="57" t="s">
        <v>74</v>
      </c>
      <c r="J298" s="57" t="s">
        <v>4254</v>
      </c>
      <c r="K298" s="57" t="s">
        <v>4255</v>
      </c>
      <c r="L298" s="58">
        <v>3960</v>
      </c>
      <c r="M298" s="57" t="s">
        <v>4777</v>
      </c>
      <c r="N298" s="58" t="s">
        <v>16</v>
      </c>
    </row>
    <row r="299" spans="1:14">
      <c r="A299" s="58">
        <v>4300</v>
      </c>
      <c r="B299" s="57" t="s">
        <v>6508</v>
      </c>
      <c r="C299" s="58" t="s">
        <v>16</v>
      </c>
      <c r="D299" s="58">
        <v>2</v>
      </c>
      <c r="E299" s="61" t="s">
        <v>6377</v>
      </c>
      <c r="F299" s="57" t="s">
        <v>4257</v>
      </c>
      <c r="H299" s="57" t="s">
        <v>5780</v>
      </c>
      <c r="I299" s="57" t="s">
        <v>716</v>
      </c>
      <c r="J299" s="57" t="s">
        <v>4256</v>
      </c>
      <c r="K299" s="57" t="s">
        <v>4257</v>
      </c>
      <c r="L299" s="58">
        <v>3970</v>
      </c>
      <c r="M299" s="57" t="s">
        <v>4778</v>
      </c>
      <c r="N299" s="58" t="s">
        <v>16</v>
      </c>
    </row>
    <row r="300" spans="1:14">
      <c r="A300" s="58">
        <v>4310</v>
      </c>
      <c r="B300" s="57" t="s">
        <v>5949</v>
      </c>
      <c r="C300" s="58" t="s">
        <v>16</v>
      </c>
      <c r="D300" s="58">
        <v>3</v>
      </c>
      <c r="E300" s="62" t="s">
        <v>6364</v>
      </c>
      <c r="F300" s="57" t="s">
        <v>4259</v>
      </c>
      <c r="H300" s="57" t="s">
        <v>1614</v>
      </c>
      <c r="I300" s="57" t="s">
        <v>69</v>
      </c>
      <c r="J300" s="57" t="s">
        <v>4258</v>
      </c>
      <c r="K300" s="57" t="s">
        <v>4259</v>
      </c>
      <c r="L300" s="58">
        <v>3980</v>
      </c>
      <c r="M300" s="57" t="s">
        <v>4779</v>
      </c>
      <c r="N300" s="58" t="s">
        <v>16</v>
      </c>
    </row>
    <row r="301" spans="1:14">
      <c r="A301" s="58">
        <v>4320</v>
      </c>
      <c r="B301" s="57" t="s">
        <v>5948</v>
      </c>
      <c r="C301" s="58" t="s">
        <v>16</v>
      </c>
      <c r="D301" s="58">
        <v>3</v>
      </c>
      <c r="E301" s="62" t="s">
        <v>6365</v>
      </c>
      <c r="F301" s="57" t="s">
        <v>1002</v>
      </c>
      <c r="H301" s="57" t="s">
        <v>1614</v>
      </c>
      <c r="I301" s="57" t="s">
        <v>74</v>
      </c>
      <c r="J301" s="57" t="s">
        <v>4260</v>
      </c>
      <c r="K301" s="57" t="s">
        <v>1002</v>
      </c>
      <c r="L301" s="58">
        <v>3990</v>
      </c>
      <c r="M301" s="57" t="s">
        <v>4780</v>
      </c>
      <c r="N301" s="58" t="s">
        <v>16</v>
      </c>
    </row>
    <row r="302" spans="1:14">
      <c r="A302" s="58">
        <v>4330</v>
      </c>
      <c r="D302" s="58">
        <v>0</v>
      </c>
      <c r="E302" s="69"/>
      <c r="I302" s="57" t="s">
        <v>1006</v>
      </c>
      <c r="J302" s="57" t="s">
        <v>4291</v>
      </c>
      <c r="K302" s="57" t="s">
        <v>6358</v>
      </c>
      <c r="L302" s="58">
        <v>4000</v>
      </c>
      <c r="M302" s="57" t="s">
        <v>4804</v>
      </c>
      <c r="N302" s="58" t="s">
        <v>16</v>
      </c>
    </row>
    <row r="303" spans="1:14">
      <c r="A303" s="58">
        <v>4390</v>
      </c>
      <c r="B303" s="57" t="s">
        <v>6510</v>
      </c>
      <c r="C303" s="58" t="s">
        <v>65</v>
      </c>
      <c r="D303" s="58">
        <v>2</v>
      </c>
      <c r="E303" s="61" t="s">
        <v>6378</v>
      </c>
      <c r="F303" s="57" t="s">
        <v>4405</v>
      </c>
      <c r="H303" s="57" t="s">
        <v>5780</v>
      </c>
      <c r="I303" s="57" t="s">
        <v>1017</v>
      </c>
      <c r="J303" s="57" t="s">
        <v>4404</v>
      </c>
      <c r="K303" s="57" t="s">
        <v>4405</v>
      </c>
      <c r="L303" s="58">
        <v>4010</v>
      </c>
      <c r="M303" s="57" t="s">
        <v>4816</v>
      </c>
      <c r="N303" s="58" t="s">
        <v>65</v>
      </c>
    </row>
    <row r="304" spans="1:14">
      <c r="A304" s="58">
        <v>4400</v>
      </c>
      <c r="B304" s="57" t="s">
        <v>5944</v>
      </c>
      <c r="C304" s="58" t="s">
        <v>16</v>
      </c>
      <c r="D304" s="58">
        <v>3</v>
      </c>
      <c r="E304" s="62" t="s">
        <v>6465</v>
      </c>
      <c r="F304" s="57" t="s">
        <v>4407</v>
      </c>
      <c r="G304" s="58" t="s">
        <v>5764</v>
      </c>
      <c r="H304" s="57" t="s">
        <v>1614</v>
      </c>
      <c r="I304" s="57" t="s">
        <v>69</v>
      </c>
      <c r="J304" s="57" t="s">
        <v>4406</v>
      </c>
      <c r="K304" s="57" t="s">
        <v>4407</v>
      </c>
      <c r="L304" s="58">
        <v>4020</v>
      </c>
      <c r="M304" s="57" t="s">
        <v>4817</v>
      </c>
      <c r="N304" s="58" t="s">
        <v>21</v>
      </c>
    </row>
    <row r="305" spans="1:14">
      <c r="A305" s="58">
        <v>4410</v>
      </c>
      <c r="B305" s="57" t="s">
        <v>5943</v>
      </c>
      <c r="C305" s="58" t="s">
        <v>16</v>
      </c>
      <c r="D305" s="58">
        <v>3</v>
      </c>
      <c r="E305" s="62" t="s">
        <v>6466</v>
      </c>
      <c r="F305" s="57" t="s">
        <v>4409</v>
      </c>
      <c r="H305" s="57" t="s">
        <v>1598</v>
      </c>
      <c r="I305" s="57" t="s">
        <v>71</v>
      </c>
      <c r="J305" s="57" t="s">
        <v>4408</v>
      </c>
      <c r="K305" s="57" t="s">
        <v>4409</v>
      </c>
      <c r="L305" s="58">
        <v>4030</v>
      </c>
      <c r="M305" s="57" t="s">
        <v>5589</v>
      </c>
      <c r="N305" s="58" t="s">
        <v>16</v>
      </c>
    </row>
    <row r="306" spans="1:14">
      <c r="A306" s="58">
        <v>4420</v>
      </c>
      <c r="B306" s="57" t="s">
        <v>6487</v>
      </c>
      <c r="C306" s="58" t="s">
        <v>16</v>
      </c>
      <c r="D306" s="58">
        <v>3</v>
      </c>
      <c r="E306" s="62" t="s">
        <v>6451</v>
      </c>
      <c r="F306" s="57" t="s">
        <v>6291</v>
      </c>
      <c r="H306" s="57" t="s">
        <v>1614</v>
      </c>
      <c r="I306" s="57" t="s">
        <v>329</v>
      </c>
      <c r="J306" s="57" t="s">
        <v>4410</v>
      </c>
      <c r="K306" s="57" t="s">
        <v>6291</v>
      </c>
      <c r="L306" s="58">
        <v>4040</v>
      </c>
      <c r="M306" s="57" t="s">
        <v>4818</v>
      </c>
      <c r="N306" s="58" t="s">
        <v>16</v>
      </c>
    </row>
    <row r="307" spans="1:14">
      <c r="A307" s="58">
        <v>4430</v>
      </c>
      <c r="B307" s="57" t="s">
        <v>5942</v>
      </c>
      <c r="C307" s="58" t="s">
        <v>16</v>
      </c>
      <c r="D307" s="58">
        <v>3</v>
      </c>
      <c r="E307" s="62" t="s">
        <v>6452</v>
      </c>
      <c r="F307" s="57" t="s">
        <v>4413</v>
      </c>
      <c r="H307" s="57" t="s">
        <v>1614</v>
      </c>
      <c r="I307" s="57" t="s">
        <v>74</v>
      </c>
      <c r="J307" s="57" t="s">
        <v>4412</v>
      </c>
      <c r="K307" s="57" t="s">
        <v>4413</v>
      </c>
      <c r="L307" s="58">
        <v>4050</v>
      </c>
      <c r="M307" s="57" t="s">
        <v>4819</v>
      </c>
      <c r="N307" s="58" t="s">
        <v>16</v>
      </c>
    </row>
    <row r="308" spans="1:14">
      <c r="A308" s="58">
        <v>4440</v>
      </c>
      <c r="B308" s="57" t="s">
        <v>5941</v>
      </c>
      <c r="C308" s="58" t="s">
        <v>16</v>
      </c>
      <c r="D308" s="58">
        <v>3</v>
      </c>
      <c r="E308" s="62" t="s">
        <v>6453</v>
      </c>
      <c r="F308" s="57" t="s">
        <v>4415</v>
      </c>
      <c r="H308" s="57" t="s">
        <v>1614</v>
      </c>
      <c r="I308" s="57" t="s">
        <v>78</v>
      </c>
      <c r="J308" s="57" t="s">
        <v>4414</v>
      </c>
      <c r="K308" s="57" t="s">
        <v>4415</v>
      </c>
      <c r="L308" s="58">
        <v>4060</v>
      </c>
      <c r="M308" s="57" t="s">
        <v>4820</v>
      </c>
      <c r="N308" s="58" t="s">
        <v>16</v>
      </c>
    </row>
    <row r="309" spans="1:14">
      <c r="A309" s="58">
        <v>4450</v>
      </c>
      <c r="B309" s="57" t="s">
        <v>5940</v>
      </c>
      <c r="C309" s="58" t="s">
        <v>16</v>
      </c>
      <c r="D309" s="58">
        <v>3</v>
      </c>
      <c r="E309" s="62" t="s">
        <v>6454</v>
      </c>
      <c r="F309" s="57" t="s">
        <v>4417</v>
      </c>
      <c r="G309" s="58" t="s">
        <v>5764</v>
      </c>
      <c r="H309" s="57" t="s">
        <v>1614</v>
      </c>
      <c r="I309" s="57" t="s">
        <v>84</v>
      </c>
      <c r="J309" s="57" t="s">
        <v>4416</v>
      </c>
      <c r="K309" s="57" t="s">
        <v>4417</v>
      </c>
      <c r="L309" s="58">
        <v>4070</v>
      </c>
      <c r="M309" s="57" t="s">
        <v>4821</v>
      </c>
      <c r="N309" s="58" t="s">
        <v>21</v>
      </c>
    </row>
    <row r="310" spans="1:14">
      <c r="A310" s="58">
        <v>4460</v>
      </c>
      <c r="D310" s="58">
        <v>0</v>
      </c>
      <c r="E310" s="69"/>
      <c r="I310" s="57" t="s">
        <v>861</v>
      </c>
      <c r="L310" s="58">
        <v>4080</v>
      </c>
      <c r="M310" s="57" t="s">
        <v>6455</v>
      </c>
      <c r="N310" s="58" t="s">
        <v>65</v>
      </c>
    </row>
    <row r="311" spans="1:14">
      <c r="A311" s="58">
        <v>4470</v>
      </c>
      <c r="B311" s="57" t="s">
        <v>5939</v>
      </c>
      <c r="C311" s="58" t="s">
        <v>16</v>
      </c>
      <c r="D311" s="58">
        <v>3</v>
      </c>
      <c r="E311" s="62" t="s">
        <v>6459</v>
      </c>
      <c r="H311" s="57" t="s">
        <v>1653</v>
      </c>
      <c r="I311" s="57" t="s">
        <v>94</v>
      </c>
      <c r="L311" s="58">
        <v>4090</v>
      </c>
      <c r="M311" s="57" t="s">
        <v>6467</v>
      </c>
      <c r="N311" s="58" t="s">
        <v>16</v>
      </c>
    </row>
    <row r="312" spans="1:14">
      <c r="A312" s="58">
        <v>4480</v>
      </c>
      <c r="B312" s="57" t="s">
        <v>5938</v>
      </c>
      <c r="C312" s="58" t="s">
        <v>16</v>
      </c>
      <c r="D312" s="58">
        <v>3</v>
      </c>
      <c r="E312" s="62" t="s">
        <v>6464</v>
      </c>
      <c r="H312" s="57" t="s">
        <v>1614</v>
      </c>
      <c r="I312" s="57" t="s">
        <v>90</v>
      </c>
      <c r="L312" s="58">
        <v>4100</v>
      </c>
      <c r="M312" s="57" t="s">
        <v>6468</v>
      </c>
      <c r="N312" s="58">
        <v>0.1</v>
      </c>
    </row>
    <row r="313" spans="1:14">
      <c r="A313" s="58">
        <v>4490</v>
      </c>
      <c r="B313" s="57" t="s">
        <v>5937</v>
      </c>
      <c r="C313" s="58" t="s">
        <v>16</v>
      </c>
      <c r="D313" s="58">
        <v>3</v>
      </c>
      <c r="E313" s="62" t="s">
        <v>6456</v>
      </c>
      <c r="F313" s="57" t="s">
        <v>4417</v>
      </c>
      <c r="H313" s="57" t="s">
        <v>1614</v>
      </c>
      <c r="I313" s="57" t="s">
        <v>81</v>
      </c>
      <c r="L313" s="58">
        <v>4110</v>
      </c>
      <c r="M313" s="57" t="s">
        <v>6471</v>
      </c>
      <c r="N313" s="58" t="s">
        <v>21</v>
      </c>
    </row>
    <row r="314" spans="1:14">
      <c r="A314" s="58">
        <v>4500</v>
      </c>
      <c r="B314" s="57" t="s">
        <v>6478</v>
      </c>
      <c r="C314" s="58" t="s">
        <v>16</v>
      </c>
      <c r="D314" s="58">
        <v>4</v>
      </c>
      <c r="E314" s="63" t="s">
        <v>6457</v>
      </c>
      <c r="H314" s="57" t="s">
        <v>3383</v>
      </c>
      <c r="I314" s="57" t="s">
        <v>92</v>
      </c>
      <c r="L314" s="58">
        <v>4120</v>
      </c>
      <c r="M314" s="57" t="s">
        <v>6469</v>
      </c>
      <c r="N314" s="58" t="s">
        <v>16</v>
      </c>
    </row>
    <row r="315" spans="1:14">
      <c r="A315" s="58">
        <v>4510</v>
      </c>
      <c r="B315" s="57" t="s">
        <v>6479</v>
      </c>
      <c r="C315" s="58" t="s">
        <v>16</v>
      </c>
      <c r="D315" s="58">
        <v>4</v>
      </c>
      <c r="E315" s="63" t="s">
        <v>6458</v>
      </c>
      <c r="H315" s="57" t="s">
        <v>3383</v>
      </c>
      <c r="I315" s="57" t="s">
        <v>88</v>
      </c>
      <c r="L315" s="58">
        <v>4130</v>
      </c>
      <c r="M315" s="57" t="s">
        <v>6470</v>
      </c>
      <c r="N315" s="58" t="s">
        <v>16</v>
      </c>
    </row>
    <row r="316" spans="1:14">
      <c r="A316" s="58">
        <v>4520</v>
      </c>
      <c r="B316" s="57" t="s">
        <v>6511</v>
      </c>
      <c r="C316" s="58" t="s">
        <v>65</v>
      </c>
      <c r="D316" s="58">
        <v>2</v>
      </c>
      <c r="E316" s="61" t="s">
        <v>6397</v>
      </c>
      <c r="F316" s="57" t="s">
        <v>3760</v>
      </c>
      <c r="H316" s="57" t="s">
        <v>5780</v>
      </c>
      <c r="I316" s="57" t="s">
        <v>222</v>
      </c>
      <c r="J316" s="57" t="s">
        <v>4294</v>
      </c>
      <c r="K316" s="57" t="s">
        <v>4295</v>
      </c>
      <c r="L316" s="58">
        <v>4140</v>
      </c>
      <c r="M316" s="57" t="s">
        <v>5607</v>
      </c>
      <c r="N316" s="58" t="s">
        <v>65</v>
      </c>
    </row>
    <row r="317" spans="1:14">
      <c r="A317" s="58">
        <v>4530</v>
      </c>
      <c r="B317" s="57" t="s">
        <v>5936</v>
      </c>
      <c r="C317" s="58" t="s">
        <v>21</v>
      </c>
      <c r="D317" s="58">
        <v>3</v>
      </c>
      <c r="E317" s="62" t="s">
        <v>5522</v>
      </c>
      <c r="F317" s="57" t="s">
        <v>6240</v>
      </c>
      <c r="G317" s="58" t="b">
        <v>0</v>
      </c>
      <c r="H317" s="57" t="s">
        <v>5524</v>
      </c>
      <c r="I317" s="57" t="s">
        <v>309</v>
      </c>
      <c r="J317" s="57" t="s">
        <v>5354</v>
      </c>
      <c r="K317" s="57" t="s">
        <v>6290</v>
      </c>
      <c r="L317" s="58">
        <v>4150</v>
      </c>
      <c r="M317" s="57" t="s">
        <v>5760</v>
      </c>
      <c r="N317" s="58" t="s">
        <v>21</v>
      </c>
    </row>
    <row r="318" spans="1:14">
      <c r="A318" s="58">
        <v>4540</v>
      </c>
      <c r="B318" s="57" t="s">
        <v>5935</v>
      </c>
      <c r="C318" s="58" t="s">
        <v>16</v>
      </c>
      <c r="D318" s="58">
        <v>3</v>
      </c>
      <c r="E318" s="62" t="s">
        <v>6398</v>
      </c>
      <c r="F318" s="57" t="s">
        <v>4520</v>
      </c>
      <c r="H318" s="57" t="s">
        <v>2362</v>
      </c>
      <c r="I318" s="57" t="s">
        <v>3789</v>
      </c>
      <c r="J318" s="57" t="s">
        <v>4297</v>
      </c>
      <c r="K318" s="57" t="s">
        <v>4298</v>
      </c>
      <c r="L318" s="58">
        <v>4160</v>
      </c>
      <c r="M318" s="57" t="s">
        <v>5609</v>
      </c>
      <c r="N318" s="58" t="s">
        <v>16</v>
      </c>
    </row>
    <row r="319" spans="1:14">
      <c r="A319" s="58">
        <v>4550</v>
      </c>
      <c r="B319" s="57" t="s">
        <v>5934</v>
      </c>
      <c r="C319" s="58" t="s">
        <v>21</v>
      </c>
      <c r="D319" s="58">
        <v>3</v>
      </c>
      <c r="E319" s="62" t="s">
        <v>6399</v>
      </c>
      <c r="F319" s="57" t="s">
        <v>3762</v>
      </c>
      <c r="H319" s="57" t="s">
        <v>1733</v>
      </c>
      <c r="I319" s="57" t="s">
        <v>360</v>
      </c>
      <c r="J319" s="57" t="s">
        <v>4299</v>
      </c>
      <c r="K319" s="57" t="s">
        <v>4514</v>
      </c>
      <c r="L319" s="58">
        <v>4170</v>
      </c>
      <c r="M319" s="57" t="s">
        <v>5610</v>
      </c>
      <c r="N319" s="58" t="s">
        <v>16</v>
      </c>
    </row>
    <row r="320" spans="1:14">
      <c r="A320" s="58">
        <v>4560</v>
      </c>
      <c r="B320" s="57" t="s">
        <v>5933</v>
      </c>
      <c r="C320" s="58" t="s">
        <v>16</v>
      </c>
      <c r="D320" s="58">
        <v>3</v>
      </c>
      <c r="E320" s="62" t="s">
        <v>6400</v>
      </c>
      <c r="F320" s="57" t="s">
        <v>4521</v>
      </c>
      <c r="H320" s="57" t="s">
        <v>1653</v>
      </c>
      <c r="I320" s="57" t="s">
        <v>362</v>
      </c>
      <c r="J320" s="57" t="s">
        <v>4300</v>
      </c>
      <c r="K320" s="57" t="s">
        <v>4301</v>
      </c>
      <c r="L320" s="58">
        <v>4180</v>
      </c>
      <c r="M320" s="57" t="s">
        <v>5611</v>
      </c>
      <c r="N320" s="58" t="s">
        <v>16</v>
      </c>
    </row>
    <row r="321" spans="1:14">
      <c r="A321" s="58">
        <v>4570</v>
      </c>
      <c r="B321" s="57" t="s">
        <v>5932</v>
      </c>
      <c r="C321" s="58" t="s">
        <v>16</v>
      </c>
      <c r="D321" s="58">
        <v>3</v>
      </c>
      <c r="E321" s="62" t="s">
        <v>6401</v>
      </c>
      <c r="F321" s="57" t="s">
        <v>4522</v>
      </c>
      <c r="H321" s="57" t="s">
        <v>1614</v>
      </c>
      <c r="I321" s="57" t="s">
        <v>364</v>
      </c>
      <c r="J321" s="57" t="s">
        <v>4302</v>
      </c>
      <c r="K321" s="57" t="s">
        <v>4303</v>
      </c>
      <c r="L321" s="58">
        <v>4190</v>
      </c>
      <c r="M321" s="57" t="s">
        <v>5612</v>
      </c>
      <c r="N321" s="58" t="s">
        <v>16</v>
      </c>
    </row>
    <row r="322" spans="1:14">
      <c r="A322" s="58">
        <v>4580</v>
      </c>
      <c r="B322" s="57" t="s">
        <v>5931</v>
      </c>
      <c r="C322" s="58" t="s">
        <v>16</v>
      </c>
      <c r="D322" s="58">
        <v>3</v>
      </c>
      <c r="E322" s="62" t="s">
        <v>6402</v>
      </c>
      <c r="F322" s="57" t="s">
        <v>4523</v>
      </c>
      <c r="H322" s="57" t="s">
        <v>1733</v>
      </c>
      <c r="I322" s="57" t="s">
        <v>3791</v>
      </c>
      <c r="J322" s="57" t="s">
        <v>5213</v>
      </c>
      <c r="K322" s="57" t="s">
        <v>4304</v>
      </c>
      <c r="L322" s="58">
        <v>4200</v>
      </c>
      <c r="M322" s="57" t="s">
        <v>5613</v>
      </c>
      <c r="N322" s="58" t="s">
        <v>16</v>
      </c>
    </row>
    <row r="323" spans="1:14">
      <c r="A323" s="58">
        <v>4590</v>
      </c>
      <c r="D323" s="58">
        <v>0</v>
      </c>
      <c r="E323" s="69"/>
      <c r="I323" s="57" t="s">
        <v>223</v>
      </c>
      <c r="J323" s="57" t="s">
        <v>4305</v>
      </c>
      <c r="K323" s="57" t="s">
        <v>4306</v>
      </c>
      <c r="L323" s="58">
        <v>4210</v>
      </c>
      <c r="M323" s="57" t="s">
        <v>5614</v>
      </c>
      <c r="N323" s="58" t="s">
        <v>65</v>
      </c>
    </row>
    <row r="324" spans="1:14">
      <c r="A324" s="58">
        <v>4600</v>
      </c>
      <c r="B324" s="57" t="s">
        <v>5930</v>
      </c>
      <c r="C324" s="58" t="s">
        <v>21</v>
      </c>
      <c r="D324" s="58">
        <v>3</v>
      </c>
      <c r="E324" s="62" t="s">
        <v>4307</v>
      </c>
      <c r="F324" s="57" t="s">
        <v>3761</v>
      </c>
      <c r="H324" s="57" t="s">
        <v>2362</v>
      </c>
      <c r="I324" s="57" t="s">
        <v>227</v>
      </c>
      <c r="J324" s="57" t="s">
        <v>4307</v>
      </c>
      <c r="K324" s="57" t="s">
        <v>4308</v>
      </c>
      <c r="L324" s="58">
        <v>4220</v>
      </c>
      <c r="M324" s="57" t="s">
        <v>5615</v>
      </c>
      <c r="N324" s="58" t="s">
        <v>21</v>
      </c>
    </row>
    <row r="325" spans="1:14">
      <c r="A325" s="58">
        <v>4610</v>
      </c>
      <c r="B325" s="57" t="s">
        <v>5929</v>
      </c>
      <c r="C325" s="58" t="s">
        <v>21</v>
      </c>
      <c r="D325" s="58">
        <v>3</v>
      </c>
      <c r="E325" s="62" t="s">
        <v>4309</v>
      </c>
      <c r="F325" s="57" t="s">
        <v>3763</v>
      </c>
      <c r="H325" s="57" t="s">
        <v>1614</v>
      </c>
      <c r="I325" s="57" t="s">
        <v>231</v>
      </c>
      <c r="J325" s="57" t="s">
        <v>4309</v>
      </c>
      <c r="K325" s="57" t="s">
        <v>4310</v>
      </c>
      <c r="L325" s="58">
        <v>4230</v>
      </c>
      <c r="M325" s="57" t="s">
        <v>5616</v>
      </c>
      <c r="N325" s="58" t="s">
        <v>21</v>
      </c>
    </row>
    <row r="326" spans="1:14">
      <c r="A326" s="58">
        <v>4630</v>
      </c>
      <c r="B326" s="57" t="s">
        <v>6512</v>
      </c>
      <c r="C326" s="58" t="s">
        <v>65</v>
      </c>
      <c r="D326" s="58">
        <v>2</v>
      </c>
      <c r="E326" s="61" t="s">
        <v>6403</v>
      </c>
      <c r="F326" s="57" t="s">
        <v>3764</v>
      </c>
      <c r="H326" s="57" t="s">
        <v>5780</v>
      </c>
      <c r="I326" s="57" t="s">
        <v>307</v>
      </c>
      <c r="J326" s="57" t="s">
        <v>4311</v>
      </c>
      <c r="K326" s="57" t="s">
        <v>4312</v>
      </c>
      <c r="L326" s="58">
        <v>4240</v>
      </c>
      <c r="M326" s="57" t="s">
        <v>5617</v>
      </c>
      <c r="N326" s="58" t="s">
        <v>65</v>
      </c>
    </row>
    <row r="327" spans="1:14">
      <c r="A327" s="58">
        <v>4640</v>
      </c>
      <c r="B327" s="57" t="s">
        <v>5928</v>
      </c>
      <c r="C327" s="58" t="s">
        <v>21</v>
      </c>
      <c r="D327" s="58">
        <v>3</v>
      </c>
      <c r="E327" s="62" t="s">
        <v>5522</v>
      </c>
      <c r="F327" s="57" t="s">
        <v>6289</v>
      </c>
      <c r="G327" s="58" t="b">
        <v>1</v>
      </c>
      <c r="H327" s="57" t="s">
        <v>5524</v>
      </c>
      <c r="I327" s="57" t="s">
        <v>309</v>
      </c>
      <c r="J327" s="57" t="s">
        <v>4313</v>
      </c>
      <c r="K327" s="57" t="s">
        <v>6288</v>
      </c>
      <c r="L327" s="58">
        <v>4250</v>
      </c>
      <c r="M327" s="57" t="s">
        <v>5761</v>
      </c>
      <c r="N327" s="58" t="s">
        <v>21</v>
      </c>
    </row>
    <row r="328" spans="1:14">
      <c r="A328" s="58">
        <v>4650</v>
      </c>
      <c r="B328" s="57" t="s">
        <v>5927</v>
      </c>
      <c r="C328" s="58" t="s">
        <v>16</v>
      </c>
      <c r="D328" s="58">
        <v>3</v>
      </c>
      <c r="E328" s="62" t="s">
        <v>6404</v>
      </c>
      <c r="F328" s="57" t="s">
        <v>4516</v>
      </c>
      <c r="H328" s="57" t="s">
        <v>2362</v>
      </c>
      <c r="I328" s="57" t="s">
        <v>3789</v>
      </c>
      <c r="J328" s="57" t="s">
        <v>4315</v>
      </c>
      <c r="K328" s="57" t="s">
        <v>4316</v>
      </c>
      <c r="L328" s="58">
        <v>4260</v>
      </c>
      <c r="M328" s="57" t="s">
        <v>5619</v>
      </c>
      <c r="N328" s="58" t="s">
        <v>16</v>
      </c>
    </row>
    <row r="329" spans="1:14">
      <c r="A329" s="58">
        <v>4660</v>
      </c>
      <c r="B329" s="57" t="s">
        <v>5926</v>
      </c>
      <c r="C329" s="58" t="s">
        <v>21</v>
      </c>
      <c r="D329" s="58">
        <v>3</v>
      </c>
      <c r="E329" s="62" t="s">
        <v>6405</v>
      </c>
      <c r="F329" s="57" t="s">
        <v>3766</v>
      </c>
      <c r="H329" s="57" t="s">
        <v>1733</v>
      </c>
      <c r="I329" s="57" t="s">
        <v>360</v>
      </c>
      <c r="J329" s="57" t="s">
        <v>4317</v>
      </c>
      <c r="K329" s="57" t="s">
        <v>4515</v>
      </c>
      <c r="L329" s="58">
        <v>4270</v>
      </c>
      <c r="M329" s="57" t="s">
        <v>5620</v>
      </c>
      <c r="N329" s="58" t="s">
        <v>16</v>
      </c>
    </row>
    <row r="330" spans="1:14">
      <c r="A330" s="58">
        <v>4670</v>
      </c>
      <c r="B330" s="57" t="s">
        <v>5925</v>
      </c>
      <c r="C330" s="58" t="s">
        <v>16</v>
      </c>
      <c r="D330" s="58">
        <v>3</v>
      </c>
      <c r="E330" s="62" t="s">
        <v>6406</v>
      </c>
      <c r="F330" s="57" t="s">
        <v>4517</v>
      </c>
      <c r="H330" s="57" t="s">
        <v>1653</v>
      </c>
      <c r="I330" s="57" t="s">
        <v>362</v>
      </c>
      <c r="J330" s="57" t="s">
        <v>4318</v>
      </c>
      <c r="K330" s="57" t="s">
        <v>4319</v>
      </c>
      <c r="L330" s="58">
        <v>4280</v>
      </c>
      <c r="M330" s="57" t="s">
        <v>5621</v>
      </c>
      <c r="N330" s="58" t="s">
        <v>16</v>
      </c>
    </row>
    <row r="331" spans="1:14">
      <c r="A331" s="58">
        <v>4680</v>
      </c>
      <c r="B331" s="57" t="s">
        <v>5924</v>
      </c>
      <c r="C331" s="58" t="s">
        <v>16</v>
      </c>
      <c r="D331" s="58">
        <v>3</v>
      </c>
      <c r="E331" s="62" t="s">
        <v>6407</v>
      </c>
      <c r="F331" s="57" t="s">
        <v>4518</v>
      </c>
      <c r="H331" s="57" t="s">
        <v>1614</v>
      </c>
      <c r="I331" s="57" t="s">
        <v>364</v>
      </c>
      <c r="J331" s="57" t="s">
        <v>4320</v>
      </c>
      <c r="K331" s="57" t="s">
        <v>4321</v>
      </c>
      <c r="L331" s="58">
        <v>4290</v>
      </c>
      <c r="M331" s="57" t="s">
        <v>5622</v>
      </c>
      <c r="N331" s="58" t="s">
        <v>16</v>
      </c>
    </row>
    <row r="332" spans="1:14">
      <c r="A332" s="58">
        <v>4690</v>
      </c>
      <c r="B332" s="57" t="s">
        <v>5923</v>
      </c>
      <c r="C332" s="58" t="s">
        <v>16</v>
      </c>
      <c r="D332" s="58">
        <v>3</v>
      </c>
      <c r="E332" s="62" t="s">
        <v>6408</v>
      </c>
      <c r="F332" s="57" t="s">
        <v>4519</v>
      </c>
      <c r="H332" s="57" t="s">
        <v>1733</v>
      </c>
      <c r="I332" s="57" t="s">
        <v>3791</v>
      </c>
      <c r="J332" s="57" t="s">
        <v>5214</v>
      </c>
      <c r="K332" s="57" t="s">
        <v>4322</v>
      </c>
      <c r="L332" s="58">
        <v>4300</v>
      </c>
      <c r="M332" s="57" t="s">
        <v>5623</v>
      </c>
      <c r="N332" s="58" t="s">
        <v>16</v>
      </c>
    </row>
    <row r="333" spans="1:14">
      <c r="A333" s="58">
        <v>4700</v>
      </c>
      <c r="D333" s="58">
        <v>0</v>
      </c>
      <c r="E333" s="69"/>
      <c r="I333" s="57" t="s">
        <v>223</v>
      </c>
      <c r="J333" s="57" t="s">
        <v>4323</v>
      </c>
      <c r="K333" s="57" t="s">
        <v>4324</v>
      </c>
      <c r="L333" s="58">
        <v>4310</v>
      </c>
      <c r="M333" s="57" t="s">
        <v>5624</v>
      </c>
      <c r="N333" s="58" t="s">
        <v>65</v>
      </c>
    </row>
    <row r="334" spans="1:14">
      <c r="A334" s="58">
        <v>4710</v>
      </c>
      <c r="B334" s="57" t="s">
        <v>5922</v>
      </c>
      <c r="C334" s="58" t="s">
        <v>21</v>
      </c>
      <c r="D334" s="58">
        <v>3</v>
      </c>
      <c r="E334" s="62" t="s">
        <v>4325</v>
      </c>
      <c r="F334" s="57" t="s">
        <v>3765</v>
      </c>
      <c r="H334" s="57" t="s">
        <v>2362</v>
      </c>
      <c r="I334" s="57" t="s">
        <v>227</v>
      </c>
      <c r="J334" s="57" t="s">
        <v>4325</v>
      </c>
      <c r="K334" s="57" t="s">
        <v>4326</v>
      </c>
      <c r="L334" s="58">
        <v>4320</v>
      </c>
      <c r="M334" s="57" t="s">
        <v>5625</v>
      </c>
      <c r="N334" s="58" t="s">
        <v>21</v>
      </c>
    </row>
    <row r="335" spans="1:14">
      <c r="A335" s="58">
        <v>4720</v>
      </c>
      <c r="B335" s="57" t="s">
        <v>5921</v>
      </c>
      <c r="C335" s="58" t="s">
        <v>21</v>
      </c>
      <c r="D335" s="58">
        <v>3</v>
      </c>
      <c r="E335" s="62" t="s">
        <v>4327</v>
      </c>
      <c r="F335" s="57" t="s">
        <v>3767</v>
      </c>
      <c r="H335" s="57" t="s">
        <v>1614</v>
      </c>
      <c r="I335" s="57" t="s">
        <v>231</v>
      </c>
      <c r="J335" s="57" t="s">
        <v>4327</v>
      </c>
      <c r="K335" s="57" t="s">
        <v>4328</v>
      </c>
      <c r="L335" s="58">
        <v>4330</v>
      </c>
      <c r="M335" s="57" t="s">
        <v>5626</v>
      </c>
      <c r="N335" s="58" t="s">
        <v>21</v>
      </c>
    </row>
    <row r="336" spans="1:14">
      <c r="A336" s="58">
        <v>4750</v>
      </c>
      <c r="B336" s="57" t="s">
        <v>6559</v>
      </c>
      <c r="C336" s="58" t="s">
        <v>65</v>
      </c>
      <c r="D336" s="58">
        <v>2</v>
      </c>
      <c r="E336" s="61" t="s">
        <v>6409</v>
      </c>
      <c r="F336" s="57" t="s">
        <v>4419</v>
      </c>
      <c r="H336" s="57" t="s">
        <v>5780</v>
      </c>
      <c r="I336" s="57" t="s">
        <v>332</v>
      </c>
      <c r="J336" s="57" t="s">
        <v>4418</v>
      </c>
      <c r="K336" s="57" t="s">
        <v>4419</v>
      </c>
      <c r="L336" s="58">
        <v>4340</v>
      </c>
      <c r="M336" s="57" t="s">
        <v>4822</v>
      </c>
      <c r="N336" s="58" t="s">
        <v>16</v>
      </c>
    </row>
    <row r="337" spans="1:14">
      <c r="A337" s="58">
        <v>4760</v>
      </c>
      <c r="B337" s="57" t="s">
        <v>5919</v>
      </c>
      <c r="C337" s="58" t="s">
        <v>16</v>
      </c>
      <c r="D337" s="58">
        <v>3</v>
      </c>
      <c r="E337" s="62" t="s">
        <v>4420</v>
      </c>
      <c r="F337" s="57" t="s">
        <v>4421</v>
      </c>
      <c r="G337" s="58" t="s">
        <v>5764</v>
      </c>
      <c r="H337" s="57" t="s">
        <v>1614</v>
      </c>
      <c r="I337" s="57" t="s">
        <v>69</v>
      </c>
      <c r="J337" s="57" t="s">
        <v>4420</v>
      </c>
      <c r="K337" s="57" t="s">
        <v>4421</v>
      </c>
      <c r="L337" s="58">
        <v>4350</v>
      </c>
      <c r="M337" s="57" t="s">
        <v>4823</v>
      </c>
      <c r="N337" s="58" t="s">
        <v>21</v>
      </c>
    </row>
    <row r="338" spans="1:14">
      <c r="A338" s="58">
        <v>4770</v>
      </c>
      <c r="B338" s="57" t="s">
        <v>5918</v>
      </c>
      <c r="C338" s="58" t="s">
        <v>16</v>
      </c>
      <c r="D338" s="58">
        <v>3</v>
      </c>
      <c r="E338" s="62" t="s">
        <v>4422</v>
      </c>
      <c r="F338" s="57" t="s">
        <v>4423</v>
      </c>
      <c r="H338" s="57" t="s">
        <v>1598</v>
      </c>
      <c r="I338" s="57" t="s">
        <v>71</v>
      </c>
      <c r="J338" s="57" t="s">
        <v>4422</v>
      </c>
      <c r="K338" s="57" t="s">
        <v>4423</v>
      </c>
      <c r="L338" s="58">
        <v>4360</v>
      </c>
      <c r="M338" s="57" t="s">
        <v>5590</v>
      </c>
      <c r="N338" s="58" t="s">
        <v>16</v>
      </c>
    </row>
    <row r="339" spans="1:14">
      <c r="A339" s="58">
        <v>4780</v>
      </c>
      <c r="B339" s="57" t="s">
        <v>5917</v>
      </c>
      <c r="C339" s="58" t="s">
        <v>16</v>
      </c>
      <c r="D339" s="58">
        <v>3</v>
      </c>
      <c r="E339" s="62" t="s">
        <v>4424</v>
      </c>
      <c r="F339" s="57" t="s">
        <v>6287</v>
      </c>
      <c r="G339" s="73"/>
      <c r="H339" s="57" t="s">
        <v>1614</v>
      </c>
      <c r="I339" s="57" t="s">
        <v>329</v>
      </c>
      <c r="J339" s="57" t="s">
        <v>4424</v>
      </c>
      <c r="K339" s="57" t="s">
        <v>6287</v>
      </c>
      <c r="L339" s="58">
        <v>4370</v>
      </c>
      <c r="M339" s="57" t="s">
        <v>4824</v>
      </c>
      <c r="N339" s="58" t="s">
        <v>16</v>
      </c>
    </row>
    <row r="340" spans="1:14">
      <c r="A340" s="58">
        <v>4790</v>
      </c>
      <c r="B340" s="57" t="s">
        <v>5916</v>
      </c>
      <c r="C340" s="58" t="s">
        <v>16</v>
      </c>
      <c r="D340" s="58">
        <v>3</v>
      </c>
      <c r="E340" s="62" t="s">
        <v>4426</v>
      </c>
      <c r="F340" s="57" t="s">
        <v>4427</v>
      </c>
      <c r="H340" s="57" t="s">
        <v>1614</v>
      </c>
      <c r="I340" s="57" t="s">
        <v>74</v>
      </c>
      <c r="J340" s="57" t="s">
        <v>4426</v>
      </c>
      <c r="K340" s="57" t="s">
        <v>4427</v>
      </c>
      <c r="L340" s="58">
        <v>4380</v>
      </c>
      <c r="M340" s="57" t="s">
        <v>4825</v>
      </c>
      <c r="N340" s="58" t="s">
        <v>16</v>
      </c>
    </row>
    <row r="341" spans="1:14">
      <c r="A341" s="58">
        <v>4800</v>
      </c>
      <c r="B341" s="57" t="s">
        <v>5915</v>
      </c>
      <c r="C341" s="58" t="s">
        <v>16</v>
      </c>
      <c r="D341" s="58">
        <v>3</v>
      </c>
      <c r="E341" s="62" t="s">
        <v>4428</v>
      </c>
      <c r="F341" s="57" t="s">
        <v>4429</v>
      </c>
      <c r="H341" s="57" t="s">
        <v>1653</v>
      </c>
      <c r="I341" s="57" t="s">
        <v>76</v>
      </c>
      <c r="J341" s="57" t="s">
        <v>4428</v>
      </c>
      <c r="K341" s="57" t="s">
        <v>4429</v>
      </c>
      <c r="L341" s="58">
        <v>4390</v>
      </c>
      <c r="M341" s="57" t="s">
        <v>4826</v>
      </c>
      <c r="N341" s="58" t="s">
        <v>16</v>
      </c>
    </row>
    <row r="342" spans="1:14">
      <c r="A342" s="58">
        <v>4810</v>
      </c>
      <c r="B342" s="57" t="s">
        <v>5914</v>
      </c>
      <c r="C342" s="58" t="s">
        <v>16</v>
      </c>
      <c r="D342" s="58">
        <v>3</v>
      </c>
      <c r="E342" s="62" t="s">
        <v>4430</v>
      </c>
      <c r="F342" s="57" t="s">
        <v>6286</v>
      </c>
      <c r="G342" s="58" t="s">
        <v>5764</v>
      </c>
      <c r="H342" s="57" t="s">
        <v>1614</v>
      </c>
      <c r="I342" s="57" t="s">
        <v>78</v>
      </c>
      <c r="J342" s="57" t="s">
        <v>4430</v>
      </c>
      <c r="K342" s="57" t="s">
        <v>6286</v>
      </c>
      <c r="L342" s="58">
        <v>4400</v>
      </c>
      <c r="M342" s="57" t="s">
        <v>4827</v>
      </c>
      <c r="N342" s="58" t="s">
        <v>21</v>
      </c>
    </row>
    <row r="343" spans="1:14">
      <c r="A343" s="58">
        <v>4820</v>
      </c>
      <c r="B343" s="57" t="s">
        <v>5913</v>
      </c>
      <c r="C343" s="58" t="s">
        <v>16</v>
      </c>
      <c r="D343" s="58">
        <v>3</v>
      </c>
      <c r="E343" s="62" t="s">
        <v>4432</v>
      </c>
      <c r="F343" s="57" t="s">
        <v>6285</v>
      </c>
      <c r="G343" s="73"/>
      <c r="H343" s="57" t="s">
        <v>1614</v>
      </c>
      <c r="I343" s="57" t="s">
        <v>81</v>
      </c>
      <c r="J343" s="57" t="s">
        <v>4432</v>
      </c>
      <c r="K343" s="57" t="s">
        <v>6285</v>
      </c>
      <c r="L343" s="58">
        <v>4410</v>
      </c>
      <c r="M343" s="57" t="s">
        <v>4828</v>
      </c>
      <c r="N343" s="58" t="s">
        <v>16</v>
      </c>
    </row>
    <row r="344" spans="1:14">
      <c r="A344" s="58">
        <v>4830</v>
      </c>
      <c r="B344" s="57" t="s">
        <v>5912</v>
      </c>
      <c r="C344" s="58" t="s">
        <v>16</v>
      </c>
      <c r="D344" s="58">
        <v>3</v>
      </c>
      <c r="E344" s="62" t="s">
        <v>4434</v>
      </c>
      <c r="F344" s="57" t="s">
        <v>4435</v>
      </c>
      <c r="G344" s="58" t="s">
        <v>5764</v>
      </c>
      <c r="H344" s="57" t="s">
        <v>1614</v>
      </c>
      <c r="I344" s="57" t="s">
        <v>84</v>
      </c>
      <c r="J344" s="57" t="s">
        <v>4434</v>
      </c>
      <c r="K344" s="57" t="s">
        <v>4435</v>
      </c>
      <c r="L344" s="58">
        <v>4420</v>
      </c>
      <c r="M344" s="57" t="s">
        <v>4829</v>
      </c>
      <c r="N344" s="58" t="s">
        <v>21</v>
      </c>
    </row>
    <row r="345" spans="1:14">
      <c r="A345" s="58">
        <v>4840</v>
      </c>
      <c r="D345" s="58">
        <v>0</v>
      </c>
      <c r="E345" s="69"/>
      <c r="I345" s="57" t="s">
        <v>296</v>
      </c>
      <c r="J345" s="57" t="s">
        <v>4261</v>
      </c>
      <c r="K345" s="57" t="s">
        <v>4262</v>
      </c>
      <c r="L345" s="58">
        <v>4430</v>
      </c>
      <c r="M345" s="57" t="s">
        <v>4781</v>
      </c>
      <c r="N345" s="58" t="s">
        <v>16</v>
      </c>
    </row>
    <row r="346" spans="1:14">
      <c r="A346" s="58">
        <v>4850</v>
      </c>
      <c r="B346" s="57" t="s">
        <v>6513</v>
      </c>
      <c r="C346" s="58" t="s">
        <v>65</v>
      </c>
      <c r="D346" s="58">
        <v>2</v>
      </c>
      <c r="E346" s="61" t="s">
        <v>5366</v>
      </c>
      <c r="F346" s="57" t="s">
        <v>4283</v>
      </c>
      <c r="H346" s="57" t="s">
        <v>5780</v>
      </c>
      <c r="I346" s="57" t="s">
        <v>4281</v>
      </c>
      <c r="J346" s="57" t="s">
        <v>4282</v>
      </c>
      <c r="K346" s="57" t="s">
        <v>4283</v>
      </c>
      <c r="L346" s="58">
        <v>4440</v>
      </c>
      <c r="M346" s="57" t="s">
        <v>4799</v>
      </c>
      <c r="N346" s="58" t="s">
        <v>65</v>
      </c>
    </row>
    <row r="347" spans="1:14">
      <c r="A347" s="58">
        <v>4860</v>
      </c>
      <c r="B347" s="57" t="s">
        <v>5911</v>
      </c>
      <c r="C347" s="58" t="s">
        <v>21</v>
      </c>
      <c r="D347" s="58">
        <v>3</v>
      </c>
      <c r="E347" s="62" t="s">
        <v>6410</v>
      </c>
      <c r="F347" s="57" t="s">
        <v>4285</v>
      </c>
      <c r="H347" s="57" t="s">
        <v>1663</v>
      </c>
      <c r="I347" s="57" t="s">
        <v>69</v>
      </c>
      <c r="J347" s="57" t="s">
        <v>4284</v>
      </c>
      <c r="K347" s="57" t="s">
        <v>4285</v>
      </c>
      <c r="L347" s="58">
        <v>4450</v>
      </c>
      <c r="M347" s="57" t="s">
        <v>4800</v>
      </c>
      <c r="N347" s="58" t="s">
        <v>21</v>
      </c>
    </row>
    <row r="348" spans="1:14">
      <c r="A348" s="58">
        <v>4870</v>
      </c>
      <c r="B348" s="57" t="s">
        <v>5910</v>
      </c>
      <c r="C348" s="58" t="s">
        <v>16</v>
      </c>
      <c r="D348" s="58">
        <v>3</v>
      </c>
      <c r="E348" s="62" t="s">
        <v>6411</v>
      </c>
      <c r="F348" s="57" t="s">
        <v>4287</v>
      </c>
      <c r="H348" s="57" t="s">
        <v>1614</v>
      </c>
      <c r="I348" s="57" t="s">
        <v>74</v>
      </c>
      <c r="J348" s="57" t="s">
        <v>4286</v>
      </c>
      <c r="K348" s="57" t="s">
        <v>4287</v>
      </c>
      <c r="L348" s="58">
        <v>4460</v>
      </c>
      <c r="M348" s="57" t="s">
        <v>4801</v>
      </c>
      <c r="N348" s="58" t="s">
        <v>16</v>
      </c>
    </row>
    <row r="349" spans="1:14">
      <c r="A349" s="58">
        <v>4880</v>
      </c>
      <c r="B349" s="57" t="s">
        <v>5909</v>
      </c>
      <c r="C349" s="58" t="s">
        <v>16</v>
      </c>
      <c r="D349" s="58">
        <v>3</v>
      </c>
      <c r="E349" s="62" t="s">
        <v>6412</v>
      </c>
      <c r="F349" s="57" t="s">
        <v>6284</v>
      </c>
      <c r="G349" s="58" t="s">
        <v>5764</v>
      </c>
      <c r="H349" s="57" t="s">
        <v>1614</v>
      </c>
      <c r="I349" s="57" t="s">
        <v>78</v>
      </c>
      <c r="J349" s="57" t="s">
        <v>4288</v>
      </c>
      <c r="K349" s="57" t="s">
        <v>6284</v>
      </c>
      <c r="L349" s="58">
        <v>4470</v>
      </c>
      <c r="M349" s="57" t="s">
        <v>4802</v>
      </c>
      <c r="N349" s="58" t="s">
        <v>21</v>
      </c>
    </row>
    <row r="350" spans="1:14">
      <c r="A350" s="58">
        <v>4890</v>
      </c>
      <c r="B350" s="57" t="s">
        <v>5908</v>
      </c>
      <c r="C350" s="58" t="s">
        <v>16</v>
      </c>
      <c r="D350" s="58">
        <v>3</v>
      </c>
      <c r="E350" s="62" t="s">
        <v>6413</v>
      </c>
      <c r="F350" s="57" t="s">
        <v>6283</v>
      </c>
      <c r="G350" s="58" t="s">
        <v>5764</v>
      </c>
      <c r="H350" s="57" t="s">
        <v>1614</v>
      </c>
      <c r="I350" s="57" t="s">
        <v>84</v>
      </c>
      <c r="J350" s="57" t="s">
        <v>4280</v>
      </c>
      <c r="K350" s="59" t="s">
        <v>6283</v>
      </c>
      <c r="L350" s="58">
        <v>4480</v>
      </c>
      <c r="M350" s="57" t="s">
        <v>4803</v>
      </c>
      <c r="N350" s="58" t="s">
        <v>21</v>
      </c>
    </row>
    <row r="351" spans="1:14">
      <c r="A351" s="58">
        <v>4900</v>
      </c>
      <c r="B351" s="57" t="s">
        <v>6514</v>
      </c>
      <c r="C351" s="58" t="s">
        <v>65</v>
      </c>
      <c r="D351" s="58">
        <v>2</v>
      </c>
      <c r="E351" s="61" t="s">
        <v>3873</v>
      </c>
      <c r="F351" s="57" t="s">
        <v>740</v>
      </c>
      <c r="H351" s="57" t="s">
        <v>5780</v>
      </c>
      <c r="I351" s="57" t="s">
        <v>739</v>
      </c>
      <c r="J351" s="57" t="s">
        <v>4272</v>
      </c>
      <c r="K351" s="57" t="s">
        <v>4273</v>
      </c>
      <c r="L351" s="58">
        <v>4490</v>
      </c>
      <c r="M351" s="57" t="s">
        <v>4793</v>
      </c>
      <c r="N351" s="58" t="s">
        <v>65</v>
      </c>
    </row>
    <row r="352" spans="1:14">
      <c r="A352" s="58">
        <v>4920</v>
      </c>
      <c r="B352" s="57" t="s">
        <v>5907</v>
      </c>
      <c r="C352" s="58" t="s">
        <v>21</v>
      </c>
      <c r="D352" s="58">
        <v>3</v>
      </c>
      <c r="E352" s="62" t="s">
        <v>3874</v>
      </c>
      <c r="F352" s="57" t="s">
        <v>5435</v>
      </c>
      <c r="H352" s="57" t="s">
        <v>1663</v>
      </c>
      <c r="I352" s="57" t="s">
        <v>69</v>
      </c>
      <c r="J352" s="57" t="s">
        <v>741</v>
      </c>
      <c r="K352" s="57" t="s">
        <v>742</v>
      </c>
      <c r="L352" s="58">
        <v>4500</v>
      </c>
      <c r="M352" s="82" t="s">
        <v>4794</v>
      </c>
      <c r="N352" s="58" t="s">
        <v>21</v>
      </c>
    </row>
    <row r="353" spans="1:14">
      <c r="A353" s="58">
        <v>4930</v>
      </c>
      <c r="B353" s="57" t="s">
        <v>5906</v>
      </c>
      <c r="C353" s="58" t="s">
        <v>16</v>
      </c>
      <c r="D353" s="58">
        <v>3</v>
      </c>
      <c r="E353" s="62" t="s">
        <v>3875</v>
      </c>
      <c r="F353" s="57" t="s">
        <v>1005</v>
      </c>
      <c r="H353" s="57" t="s">
        <v>1614</v>
      </c>
      <c r="I353" s="57" t="s">
        <v>74</v>
      </c>
      <c r="J353" s="57" t="s">
        <v>1004</v>
      </c>
      <c r="K353" s="57" t="s">
        <v>1005</v>
      </c>
      <c r="L353" s="58">
        <v>4510</v>
      </c>
      <c r="M353" s="57" t="s">
        <v>4795</v>
      </c>
      <c r="N353" s="58" t="s">
        <v>16</v>
      </c>
    </row>
    <row r="354" spans="1:14">
      <c r="A354" s="58">
        <v>4940</v>
      </c>
      <c r="B354" s="57" t="s">
        <v>5905</v>
      </c>
      <c r="C354" s="58" t="s">
        <v>21</v>
      </c>
      <c r="D354" s="58">
        <v>3</v>
      </c>
      <c r="E354" s="62" t="s">
        <v>3876</v>
      </c>
      <c r="F354" s="57" t="s">
        <v>6282</v>
      </c>
      <c r="G354" s="58" t="s">
        <v>5764</v>
      </c>
      <c r="H354" s="57" t="s">
        <v>1614</v>
      </c>
      <c r="I354" s="57" t="s">
        <v>78</v>
      </c>
      <c r="J354" s="57" t="s">
        <v>743</v>
      </c>
      <c r="K354" s="57" t="s">
        <v>6282</v>
      </c>
      <c r="L354" s="58">
        <v>4520</v>
      </c>
      <c r="M354" s="57" t="s">
        <v>4796</v>
      </c>
      <c r="N354" s="58" t="s">
        <v>21</v>
      </c>
    </row>
    <row r="355" spans="1:14">
      <c r="A355" s="58">
        <v>4950</v>
      </c>
      <c r="B355" s="57" t="s">
        <v>5904</v>
      </c>
      <c r="C355" s="58" t="s">
        <v>21</v>
      </c>
      <c r="D355" s="58">
        <v>3</v>
      </c>
      <c r="E355" s="62" t="s">
        <v>3877</v>
      </c>
      <c r="F355" s="57" t="s">
        <v>6281</v>
      </c>
      <c r="G355" s="66" t="s">
        <v>5764</v>
      </c>
      <c r="H355" s="57" t="s">
        <v>1614</v>
      </c>
      <c r="I355" s="57" t="s">
        <v>304</v>
      </c>
      <c r="J355" s="57" t="s">
        <v>744</v>
      </c>
      <c r="K355" s="57" t="s">
        <v>6281</v>
      </c>
      <c r="L355" s="58">
        <v>4530</v>
      </c>
      <c r="M355" s="57" t="s">
        <v>4797</v>
      </c>
      <c r="N355" s="58" t="s">
        <v>21</v>
      </c>
    </row>
    <row r="356" spans="1:14">
      <c r="A356" s="58">
        <v>4960</v>
      </c>
      <c r="B356" s="57" t="s">
        <v>5903</v>
      </c>
      <c r="C356" s="58" t="s">
        <v>21</v>
      </c>
      <c r="D356" s="58">
        <v>3</v>
      </c>
      <c r="E356" s="62" t="s">
        <v>3878</v>
      </c>
      <c r="F356" s="57" t="s">
        <v>6280</v>
      </c>
      <c r="G356" s="58" t="s">
        <v>5764</v>
      </c>
      <c r="H356" s="57" t="s">
        <v>1614</v>
      </c>
      <c r="I356" s="57" t="s">
        <v>84</v>
      </c>
      <c r="J356" s="57" t="s">
        <v>745</v>
      </c>
      <c r="K356" s="57" t="s">
        <v>6280</v>
      </c>
      <c r="L356" s="58">
        <v>4540</v>
      </c>
      <c r="M356" s="57" t="s">
        <v>4798</v>
      </c>
      <c r="N356" s="58" t="s">
        <v>21</v>
      </c>
    </row>
    <row r="357" spans="1:14">
      <c r="A357" s="58">
        <v>4970</v>
      </c>
      <c r="B357" s="57" t="s">
        <v>6515</v>
      </c>
      <c r="C357" s="58" t="s">
        <v>16</v>
      </c>
      <c r="D357" s="58">
        <v>2</v>
      </c>
      <c r="E357" s="61" t="s">
        <v>2114</v>
      </c>
      <c r="F357" s="57" t="s">
        <v>5112</v>
      </c>
      <c r="H357" s="57" t="s">
        <v>5780</v>
      </c>
      <c r="I357" s="57" t="s">
        <v>717</v>
      </c>
      <c r="J357" s="57" t="s">
        <v>4263</v>
      </c>
      <c r="K357" s="57" t="s">
        <v>4264</v>
      </c>
      <c r="L357" s="58">
        <v>4550</v>
      </c>
      <c r="M357" s="57" t="s">
        <v>4782</v>
      </c>
      <c r="N357" s="58" t="s">
        <v>16</v>
      </c>
    </row>
    <row r="358" spans="1:14">
      <c r="A358" s="58">
        <v>4980</v>
      </c>
      <c r="B358" s="57" t="s">
        <v>5902</v>
      </c>
      <c r="C358" s="58" t="s">
        <v>16</v>
      </c>
      <c r="D358" s="58">
        <v>3</v>
      </c>
      <c r="E358" s="62" t="s">
        <v>737</v>
      </c>
      <c r="F358" s="57" t="s">
        <v>738</v>
      </c>
      <c r="H358" s="57" t="s">
        <v>1598</v>
      </c>
      <c r="I358" s="57" t="s">
        <v>302</v>
      </c>
      <c r="J358" s="57" t="s">
        <v>737</v>
      </c>
      <c r="K358" s="57" t="s">
        <v>738</v>
      </c>
      <c r="L358" s="58">
        <v>4560</v>
      </c>
      <c r="M358" s="57" t="s">
        <v>5591</v>
      </c>
      <c r="N358" s="58" t="s">
        <v>16</v>
      </c>
    </row>
    <row r="359" spans="1:14">
      <c r="A359" s="58">
        <v>4990</v>
      </c>
      <c r="B359" s="57" t="s">
        <v>5901</v>
      </c>
      <c r="C359" s="58" t="s">
        <v>16</v>
      </c>
      <c r="D359" s="58">
        <v>3</v>
      </c>
      <c r="E359" s="62" t="s">
        <v>718</v>
      </c>
      <c r="F359" s="57" t="s">
        <v>719</v>
      </c>
      <c r="H359" s="57" t="s">
        <v>1590</v>
      </c>
      <c r="I359" s="57" t="s">
        <v>104</v>
      </c>
      <c r="J359" s="57" t="s">
        <v>718</v>
      </c>
      <c r="K359" s="57" t="s">
        <v>719</v>
      </c>
      <c r="L359" s="58">
        <v>4570</v>
      </c>
      <c r="M359" s="82" t="s">
        <v>4783</v>
      </c>
      <c r="N359" s="58" t="s">
        <v>16</v>
      </c>
    </row>
    <row r="360" spans="1:14">
      <c r="A360" s="58">
        <v>5010</v>
      </c>
      <c r="B360" s="57" t="s">
        <v>5900</v>
      </c>
      <c r="C360" s="58" t="s">
        <v>16</v>
      </c>
      <c r="D360" s="58">
        <v>3</v>
      </c>
      <c r="E360" s="62" t="s">
        <v>720</v>
      </c>
      <c r="F360" s="57" t="s">
        <v>721</v>
      </c>
      <c r="H360" s="57" t="s">
        <v>1590</v>
      </c>
      <c r="I360" s="57" t="s">
        <v>107</v>
      </c>
      <c r="J360" s="57" t="s">
        <v>720</v>
      </c>
      <c r="K360" s="57" t="s">
        <v>721</v>
      </c>
      <c r="L360" s="58">
        <v>4580</v>
      </c>
      <c r="M360" s="57" t="s">
        <v>4784</v>
      </c>
      <c r="N360" s="58" t="s">
        <v>16</v>
      </c>
    </row>
    <row r="361" spans="1:14">
      <c r="A361" s="58">
        <v>5030</v>
      </c>
      <c r="B361" s="57" t="s">
        <v>5899</v>
      </c>
      <c r="C361" s="58" t="s">
        <v>16</v>
      </c>
      <c r="D361" s="58">
        <v>3</v>
      </c>
      <c r="E361" s="62" t="s">
        <v>722</v>
      </c>
      <c r="F361" s="57" t="s">
        <v>723</v>
      </c>
      <c r="H361" s="57" t="s">
        <v>1653</v>
      </c>
      <c r="I361" s="57" t="s">
        <v>110</v>
      </c>
      <c r="J361" s="57" t="s">
        <v>722</v>
      </c>
      <c r="K361" s="57" t="s">
        <v>723</v>
      </c>
      <c r="L361" s="58">
        <v>4590</v>
      </c>
      <c r="M361" s="57" t="s">
        <v>4785</v>
      </c>
      <c r="N361" s="58" t="s">
        <v>16</v>
      </c>
    </row>
    <row r="362" spans="1:14">
      <c r="A362" s="58">
        <v>5040</v>
      </c>
      <c r="B362" s="57" t="s">
        <v>6516</v>
      </c>
      <c r="C362" s="58" t="s">
        <v>16</v>
      </c>
      <c r="D362" s="58">
        <v>3</v>
      </c>
      <c r="E362" s="62" t="s">
        <v>2155</v>
      </c>
      <c r="F362" s="57" t="s">
        <v>5113</v>
      </c>
      <c r="H362" s="57" t="s">
        <v>5780</v>
      </c>
      <c r="I362" s="57" t="s">
        <v>129</v>
      </c>
      <c r="J362" s="57" t="s">
        <v>724</v>
      </c>
      <c r="K362" s="57" t="s">
        <v>725</v>
      </c>
      <c r="L362" s="58">
        <v>4600</v>
      </c>
      <c r="M362" s="57" t="s">
        <v>4786</v>
      </c>
      <c r="N362" s="58" t="s">
        <v>16</v>
      </c>
    </row>
    <row r="363" spans="1:14">
      <c r="A363" s="58">
        <v>5050</v>
      </c>
      <c r="B363" s="57" t="s">
        <v>5898</v>
      </c>
      <c r="C363" s="58" t="s">
        <v>16</v>
      </c>
      <c r="D363" s="58">
        <v>4</v>
      </c>
      <c r="E363" s="63" t="s">
        <v>726</v>
      </c>
      <c r="F363" s="57" t="s">
        <v>727</v>
      </c>
      <c r="G363" s="73"/>
      <c r="H363" s="57" t="s">
        <v>1614</v>
      </c>
      <c r="I363" s="57" t="s">
        <v>130</v>
      </c>
      <c r="J363" s="57" t="s">
        <v>726</v>
      </c>
      <c r="K363" s="57" t="s">
        <v>727</v>
      </c>
      <c r="L363" s="58">
        <v>4610</v>
      </c>
      <c r="M363" s="57" t="s">
        <v>4787</v>
      </c>
      <c r="N363" s="58" t="s">
        <v>16</v>
      </c>
    </row>
    <row r="364" spans="1:14">
      <c r="A364" s="58">
        <v>5060</v>
      </c>
      <c r="B364" s="57" t="s">
        <v>5897</v>
      </c>
      <c r="C364" s="58" t="s">
        <v>16</v>
      </c>
      <c r="D364" s="58">
        <v>4</v>
      </c>
      <c r="E364" s="63" t="s">
        <v>728</v>
      </c>
      <c r="F364" s="57" t="s">
        <v>729</v>
      </c>
      <c r="H364" s="57" t="s">
        <v>1653</v>
      </c>
      <c r="I364" s="57" t="s">
        <v>131</v>
      </c>
      <c r="J364" s="57" t="s">
        <v>728</v>
      </c>
      <c r="K364" s="57" t="s">
        <v>729</v>
      </c>
      <c r="L364" s="58">
        <v>4620</v>
      </c>
      <c r="M364" s="57" t="s">
        <v>4788</v>
      </c>
      <c r="N364" s="58" t="s">
        <v>16</v>
      </c>
    </row>
    <row r="365" spans="1:14">
      <c r="A365" s="58">
        <v>5070</v>
      </c>
      <c r="B365" s="57" t="s">
        <v>5896</v>
      </c>
      <c r="C365" s="58" t="s">
        <v>16</v>
      </c>
      <c r="D365" s="58">
        <v>4</v>
      </c>
      <c r="E365" s="63" t="s">
        <v>730</v>
      </c>
      <c r="F365" s="57" t="s">
        <v>731</v>
      </c>
      <c r="H365" s="57" t="s">
        <v>1653</v>
      </c>
      <c r="I365" s="57" t="s">
        <v>132</v>
      </c>
      <c r="J365" s="57" t="s">
        <v>730</v>
      </c>
      <c r="K365" s="57" t="s">
        <v>731</v>
      </c>
      <c r="L365" s="58">
        <v>4630</v>
      </c>
      <c r="M365" s="57" t="s">
        <v>4789</v>
      </c>
      <c r="N365" s="58" t="s">
        <v>16</v>
      </c>
    </row>
    <row r="366" spans="1:14">
      <c r="A366" s="58">
        <v>5080</v>
      </c>
      <c r="B366" s="57" t="s">
        <v>5895</v>
      </c>
      <c r="C366" s="58" t="s">
        <v>16</v>
      </c>
      <c r="D366" s="58">
        <v>4</v>
      </c>
      <c r="E366" s="63" t="s">
        <v>732</v>
      </c>
      <c r="F366" s="57" t="s">
        <v>733</v>
      </c>
      <c r="H366" s="57" t="s">
        <v>1653</v>
      </c>
      <c r="I366" s="57" t="s">
        <v>134</v>
      </c>
      <c r="J366" s="57" t="s">
        <v>732</v>
      </c>
      <c r="K366" s="57" t="s">
        <v>733</v>
      </c>
      <c r="L366" s="58">
        <v>4640</v>
      </c>
      <c r="M366" s="57" t="s">
        <v>4790</v>
      </c>
      <c r="N366" s="58" t="s">
        <v>16</v>
      </c>
    </row>
    <row r="367" spans="1:14">
      <c r="A367" s="58">
        <v>5110</v>
      </c>
      <c r="B367" s="57" t="s">
        <v>5892</v>
      </c>
      <c r="C367" s="58" t="s">
        <v>16</v>
      </c>
      <c r="D367" s="58">
        <v>4</v>
      </c>
      <c r="E367" s="63" t="s">
        <v>734</v>
      </c>
      <c r="F367" s="57" t="s">
        <v>5108</v>
      </c>
      <c r="H367" s="57" t="s">
        <v>1614</v>
      </c>
      <c r="I367" s="57" t="s">
        <v>136</v>
      </c>
      <c r="J367" s="57" t="s">
        <v>734</v>
      </c>
      <c r="K367" s="57" t="s">
        <v>735</v>
      </c>
      <c r="L367" s="58">
        <v>4650</v>
      </c>
      <c r="M367" s="57" t="s">
        <v>4791</v>
      </c>
      <c r="N367" s="58" t="s">
        <v>21</v>
      </c>
    </row>
    <row r="368" spans="1:14">
      <c r="A368" s="58">
        <v>5120</v>
      </c>
      <c r="D368" s="58">
        <v>0</v>
      </c>
      <c r="E368" s="69"/>
      <c r="I368" s="57" t="s">
        <v>736</v>
      </c>
      <c r="J368" s="57" t="s">
        <v>4269</v>
      </c>
      <c r="K368" s="57" t="s">
        <v>4270</v>
      </c>
      <c r="L368" s="58">
        <v>4660</v>
      </c>
      <c r="M368" s="57" t="s">
        <v>4792</v>
      </c>
      <c r="N368" s="58" t="s">
        <v>16</v>
      </c>
    </row>
    <row r="369" spans="1:14">
      <c r="A369" s="58">
        <v>5130</v>
      </c>
      <c r="B369" s="57" t="s">
        <v>6560</v>
      </c>
      <c r="C369" s="58" t="s">
        <v>16</v>
      </c>
      <c r="D369" s="58">
        <v>2</v>
      </c>
      <c r="E369" s="61" t="s">
        <v>6379</v>
      </c>
      <c r="F369" s="57" t="s">
        <v>4358</v>
      </c>
      <c r="H369" s="57" t="s">
        <v>5780</v>
      </c>
      <c r="I369" s="57" t="s">
        <v>1013</v>
      </c>
      <c r="J369" s="57" t="s">
        <v>4357</v>
      </c>
      <c r="K369" s="57" t="s">
        <v>4358</v>
      </c>
      <c r="L369" s="58">
        <v>4670</v>
      </c>
      <c r="M369" s="57" t="s">
        <v>4806</v>
      </c>
      <c r="N369" s="58" t="s">
        <v>16</v>
      </c>
    </row>
    <row r="370" spans="1:14">
      <c r="A370" s="58">
        <v>5140</v>
      </c>
      <c r="B370" s="57" t="s">
        <v>5891</v>
      </c>
      <c r="C370" s="58" t="s">
        <v>21</v>
      </c>
      <c r="D370" s="58">
        <v>3</v>
      </c>
      <c r="E370" s="62" t="s">
        <v>4359</v>
      </c>
      <c r="F370" s="57" t="s">
        <v>4360</v>
      </c>
      <c r="G370" s="58" t="s">
        <v>5764</v>
      </c>
      <c r="H370" s="57" t="s">
        <v>1598</v>
      </c>
      <c r="I370" s="57" t="s">
        <v>241</v>
      </c>
      <c r="J370" s="57" t="s">
        <v>4359</v>
      </c>
      <c r="K370" s="57" t="s">
        <v>4360</v>
      </c>
      <c r="L370" s="58">
        <v>4680</v>
      </c>
      <c r="M370" s="57" t="s">
        <v>5592</v>
      </c>
      <c r="N370" s="58" t="s">
        <v>21</v>
      </c>
    </row>
    <row r="371" spans="1:14">
      <c r="A371" s="58">
        <v>5150</v>
      </c>
      <c r="B371" s="57" t="s">
        <v>5890</v>
      </c>
      <c r="C371" s="58" t="s">
        <v>21</v>
      </c>
      <c r="D371" s="58">
        <v>3</v>
      </c>
      <c r="E371" s="62" t="s">
        <v>4361</v>
      </c>
      <c r="F371" s="57" t="s">
        <v>4362</v>
      </c>
      <c r="G371" s="58" t="s">
        <v>5764</v>
      </c>
      <c r="H371" s="57" t="s">
        <v>1598</v>
      </c>
      <c r="I371" s="57" t="s">
        <v>243</v>
      </c>
      <c r="J371" s="57" t="s">
        <v>4361</v>
      </c>
      <c r="K371" s="57" t="s">
        <v>4362</v>
      </c>
      <c r="L371" s="58">
        <v>4690</v>
      </c>
      <c r="M371" s="57" t="s">
        <v>5593</v>
      </c>
      <c r="N371" s="58" t="s">
        <v>21</v>
      </c>
    </row>
    <row r="372" spans="1:14">
      <c r="A372" s="58">
        <v>5160</v>
      </c>
      <c r="B372" s="57" t="s">
        <v>6517</v>
      </c>
      <c r="C372" s="58" t="s">
        <v>16</v>
      </c>
      <c r="D372" s="58">
        <v>2</v>
      </c>
      <c r="E372" s="61" t="s">
        <v>6414</v>
      </c>
      <c r="F372" s="57" t="s">
        <v>5123</v>
      </c>
      <c r="H372" s="57" t="s">
        <v>5780</v>
      </c>
      <c r="I372" s="57" t="s">
        <v>318</v>
      </c>
      <c r="J372" s="57" t="s">
        <v>4363</v>
      </c>
      <c r="K372" s="57" t="s">
        <v>4364</v>
      </c>
      <c r="L372" s="58">
        <v>4700</v>
      </c>
      <c r="M372" s="57" t="s">
        <v>5756</v>
      </c>
      <c r="N372" s="58" t="s">
        <v>16</v>
      </c>
    </row>
    <row r="373" spans="1:14">
      <c r="A373" s="58">
        <v>5170</v>
      </c>
      <c r="B373" s="57" t="s">
        <v>5889</v>
      </c>
      <c r="C373" s="58" t="s">
        <v>16</v>
      </c>
      <c r="D373" s="58">
        <v>3</v>
      </c>
      <c r="E373" s="62" t="s">
        <v>4366</v>
      </c>
      <c r="F373" s="57" t="s">
        <v>5124</v>
      </c>
      <c r="H373" s="57" t="s">
        <v>1733</v>
      </c>
      <c r="I373" s="57" t="s">
        <v>4365</v>
      </c>
      <c r="J373" s="57" t="s">
        <v>4366</v>
      </c>
      <c r="K373" s="57" t="s">
        <v>4367</v>
      </c>
      <c r="L373" s="58">
        <v>4710</v>
      </c>
      <c r="M373" s="57" t="s">
        <v>5598</v>
      </c>
      <c r="N373" s="58" t="s">
        <v>16</v>
      </c>
    </row>
    <row r="374" spans="1:14">
      <c r="A374" s="58">
        <v>5180</v>
      </c>
      <c r="B374" s="57" t="s">
        <v>5888</v>
      </c>
      <c r="C374" s="58" t="s">
        <v>16</v>
      </c>
      <c r="D374" s="58">
        <v>3</v>
      </c>
      <c r="E374" s="62" t="s">
        <v>4369</v>
      </c>
      <c r="F374" s="57" t="s">
        <v>5125</v>
      </c>
      <c r="H374" s="57" t="s">
        <v>1733</v>
      </c>
      <c r="I374" s="57" t="s">
        <v>4368</v>
      </c>
      <c r="J374" s="57" t="s">
        <v>4369</v>
      </c>
      <c r="K374" s="57" t="s">
        <v>4370</v>
      </c>
      <c r="L374" s="58">
        <v>4720</v>
      </c>
      <c r="M374" s="57" t="s">
        <v>5599</v>
      </c>
      <c r="N374" s="58" t="s">
        <v>16</v>
      </c>
    </row>
    <row r="375" spans="1:14">
      <c r="A375" s="58">
        <v>5190</v>
      </c>
      <c r="B375" s="57" t="s">
        <v>5887</v>
      </c>
      <c r="C375" s="58" t="s">
        <v>21</v>
      </c>
      <c r="D375" s="58">
        <v>3</v>
      </c>
      <c r="E375" s="62" t="s">
        <v>4371</v>
      </c>
      <c r="F375" s="57" t="s">
        <v>5126</v>
      </c>
      <c r="H375" s="57" t="s">
        <v>1733</v>
      </c>
      <c r="I375" s="57" t="s">
        <v>320</v>
      </c>
      <c r="J375" s="57" t="s">
        <v>4371</v>
      </c>
      <c r="K375" s="57" t="s">
        <v>4372</v>
      </c>
      <c r="L375" s="58">
        <v>4730</v>
      </c>
      <c r="M375" s="57" t="s">
        <v>5757</v>
      </c>
      <c r="N375" s="58" t="s">
        <v>21</v>
      </c>
    </row>
    <row r="376" spans="1:14">
      <c r="A376" s="58">
        <v>5200</v>
      </c>
      <c r="B376" s="57" t="s">
        <v>5886</v>
      </c>
      <c r="C376" s="58" t="s">
        <v>21</v>
      </c>
      <c r="D376" s="58">
        <v>3</v>
      </c>
      <c r="E376" s="62" t="s">
        <v>4374</v>
      </c>
      <c r="F376" s="57" t="s">
        <v>5127</v>
      </c>
      <c r="H376" s="57" t="s">
        <v>1733</v>
      </c>
      <c r="I376" s="57" t="s">
        <v>4373</v>
      </c>
      <c r="J376" s="57" t="s">
        <v>4374</v>
      </c>
      <c r="K376" s="57" t="s">
        <v>4375</v>
      </c>
      <c r="L376" s="58">
        <v>4750</v>
      </c>
      <c r="M376" s="57" t="s">
        <v>5601</v>
      </c>
      <c r="N376" s="58" t="s">
        <v>21</v>
      </c>
    </row>
    <row r="377" spans="1:14">
      <c r="A377" s="58">
        <v>5210</v>
      </c>
      <c r="B377" s="57" t="s">
        <v>5885</v>
      </c>
      <c r="C377" s="58" t="s">
        <v>21</v>
      </c>
      <c r="D377" s="58">
        <v>3</v>
      </c>
      <c r="E377" s="62" t="s">
        <v>4376</v>
      </c>
      <c r="F377" s="57" t="s">
        <v>6278</v>
      </c>
      <c r="H377" s="57" t="s">
        <v>1733</v>
      </c>
      <c r="I377" s="57" t="s">
        <v>322</v>
      </c>
      <c r="J377" s="57" t="s">
        <v>4376</v>
      </c>
      <c r="K377" s="57" t="s">
        <v>6277</v>
      </c>
      <c r="L377" s="58">
        <v>4760</v>
      </c>
      <c r="M377" s="57" t="s">
        <v>5602</v>
      </c>
      <c r="N377" s="58" t="s">
        <v>21</v>
      </c>
    </row>
    <row r="378" spans="1:14">
      <c r="A378" s="58">
        <v>5220</v>
      </c>
      <c r="B378" s="57" t="s">
        <v>5884</v>
      </c>
      <c r="C378" s="58" t="s">
        <v>16</v>
      </c>
      <c r="D378" s="58">
        <v>3</v>
      </c>
      <c r="E378" s="62" t="s">
        <v>4378</v>
      </c>
      <c r="F378" s="57" t="s">
        <v>6276</v>
      </c>
      <c r="H378" s="57" t="s">
        <v>1733</v>
      </c>
      <c r="I378" s="57" t="s">
        <v>324</v>
      </c>
      <c r="J378" s="57" t="s">
        <v>4378</v>
      </c>
      <c r="K378" s="57" t="s">
        <v>6275</v>
      </c>
      <c r="L378" s="58">
        <v>4770</v>
      </c>
      <c r="M378" s="57" t="s">
        <v>5603</v>
      </c>
      <c r="N378" s="58" t="s">
        <v>16</v>
      </c>
    </row>
    <row r="379" spans="1:14">
      <c r="A379" s="58">
        <v>5230</v>
      </c>
      <c r="B379" s="57" t="s">
        <v>5883</v>
      </c>
      <c r="C379" s="58" t="s">
        <v>21</v>
      </c>
      <c r="D379" s="58">
        <v>3</v>
      </c>
      <c r="E379" s="62" t="s">
        <v>4380</v>
      </c>
      <c r="F379" s="57" t="s">
        <v>6274</v>
      </c>
      <c r="H379" s="57" t="s">
        <v>1733</v>
      </c>
      <c r="I379" s="57" t="s">
        <v>326</v>
      </c>
      <c r="J379" s="57" t="s">
        <v>4380</v>
      </c>
      <c r="K379" s="57" t="s">
        <v>6273</v>
      </c>
      <c r="L379" s="58">
        <v>4780</v>
      </c>
      <c r="M379" s="57" t="s">
        <v>5604</v>
      </c>
      <c r="N379" s="58" t="s">
        <v>21</v>
      </c>
    </row>
    <row r="380" spans="1:14">
      <c r="A380" s="58">
        <v>5240</v>
      </c>
      <c r="B380" s="57" t="s">
        <v>6518</v>
      </c>
      <c r="C380" s="58" t="s">
        <v>16</v>
      </c>
      <c r="D380" s="58">
        <v>2</v>
      </c>
      <c r="E380" s="61" t="s">
        <v>6415</v>
      </c>
      <c r="F380" s="57" t="s">
        <v>6272</v>
      </c>
      <c r="H380" s="57" t="s">
        <v>5780</v>
      </c>
      <c r="I380" s="57" t="s">
        <v>318</v>
      </c>
      <c r="J380" s="57" t="s">
        <v>4382</v>
      </c>
      <c r="K380" s="57" t="s">
        <v>6271</v>
      </c>
      <c r="L380" s="58">
        <v>4790</v>
      </c>
      <c r="M380" s="57" t="s">
        <v>5758</v>
      </c>
      <c r="N380" s="58" t="s">
        <v>16</v>
      </c>
    </row>
    <row r="381" spans="1:14">
      <c r="A381" s="58">
        <v>5250</v>
      </c>
      <c r="B381" s="57" t="s">
        <v>5882</v>
      </c>
      <c r="C381" s="58" t="s">
        <v>16</v>
      </c>
      <c r="D381" s="58">
        <v>3</v>
      </c>
      <c r="E381" s="62" t="s">
        <v>6416</v>
      </c>
      <c r="F381" s="57" t="s">
        <v>6270</v>
      </c>
      <c r="H381" s="57" t="s">
        <v>1733</v>
      </c>
      <c r="I381" s="57" t="s">
        <v>320</v>
      </c>
      <c r="J381" s="57" t="s">
        <v>4384</v>
      </c>
      <c r="K381" s="57" t="s">
        <v>6269</v>
      </c>
      <c r="L381" s="58">
        <v>4740</v>
      </c>
      <c r="M381" s="57" t="s">
        <v>5759</v>
      </c>
      <c r="N381" s="58" t="s">
        <v>16</v>
      </c>
    </row>
    <row r="382" spans="1:14">
      <c r="A382" s="58">
        <v>5260</v>
      </c>
      <c r="B382" s="57" t="s">
        <v>6519</v>
      </c>
      <c r="C382" s="58" t="s">
        <v>708</v>
      </c>
      <c r="D382" s="58">
        <v>2</v>
      </c>
      <c r="E382" s="61" t="s">
        <v>6417</v>
      </c>
      <c r="F382" s="57" t="s">
        <v>5627</v>
      </c>
      <c r="H382" s="57" t="s">
        <v>5780</v>
      </c>
      <c r="I382" s="57" t="s">
        <v>1009</v>
      </c>
      <c r="J382" s="57" t="s">
        <v>4329</v>
      </c>
      <c r="K382" s="57" t="s">
        <v>4330</v>
      </c>
      <c r="L382" s="58">
        <v>4800</v>
      </c>
      <c r="M382" s="57" t="s">
        <v>5505</v>
      </c>
      <c r="N382" s="58" t="s">
        <v>708</v>
      </c>
    </row>
    <row r="383" spans="1:14">
      <c r="A383" s="58">
        <v>5270</v>
      </c>
      <c r="B383" s="57" t="s">
        <v>5881</v>
      </c>
      <c r="C383" s="58" t="s">
        <v>21</v>
      </c>
      <c r="D383" s="58">
        <v>3</v>
      </c>
      <c r="E383" s="62" t="s">
        <v>4331</v>
      </c>
      <c r="F383" s="57" t="s">
        <v>6268</v>
      </c>
      <c r="H383" s="57" t="s">
        <v>1733</v>
      </c>
      <c r="I383" s="57" t="s">
        <v>225</v>
      </c>
      <c r="J383" s="57" t="s">
        <v>4331</v>
      </c>
      <c r="K383" s="57" t="s">
        <v>6267</v>
      </c>
      <c r="L383" s="58">
        <v>4810</v>
      </c>
      <c r="M383" s="57" t="s">
        <v>5506</v>
      </c>
      <c r="N383" s="58" t="s">
        <v>21</v>
      </c>
    </row>
    <row r="384" spans="1:14">
      <c r="A384" s="58">
        <v>5280</v>
      </c>
      <c r="B384" s="57" t="s">
        <v>5880</v>
      </c>
      <c r="C384" s="58" t="s">
        <v>16</v>
      </c>
      <c r="D384" s="58">
        <v>3</v>
      </c>
      <c r="E384" s="62" t="s">
        <v>4333</v>
      </c>
      <c r="F384" s="57" t="s">
        <v>642</v>
      </c>
      <c r="H384" s="57" t="s">
        <v>1614</v>
      </c>
      <c r="I384" s="57" t="s">
        <v>311</v>
      </c>
      <c r="J384" s="57" t="s">
        <v>4333</v>
      </c>
      <c r="K384" s="57" t="s">
        <v>642</v>
      </c>
      <c r="L384" s="58">
        <v>4820</v>
      </c>
      <c r="M384" s="57" t="s">
        <v>5507</v>
      </c>
      <c r="N384" s="58" t="s">
        <v>16</v>
      </c>
    </row>
    <row r="385" spans="1:14">
      <c r="A385" s="58">
        <v>5290</v>
      </c>
      <c r="B385" s="57" t="s">
        <v>5879</v>
      </c>
      <c r="C385" s="58" t="s">
        <v>21</v>
      </c>
      <c r="D385" s="58">
        <v>3</v>
      </c>
      <c r="E385" s="62" t="s">
        <v>4334</v>
      </c>
      <c r="F385" s="57" t="s">
        <v>6259</v>
      </c>
      <c r="H385" s="57" t="s">
        <v>1733</v>
      </c>
      <c r="I385" s="57" t="s">
        <v>229</v>
      </c>
      <c r="J385" s="57" t="s">
        <v>4334</v>
      </c>
      <c r="K385" s="57" t="s">
        <v>6258</v>
      </c>
      <c r="L385" s="58">
        <v>4830</v>
      </c>
      <c r="M385" s="57" t="s">
        <v>5508</v>
      </c>
      <c r="N385" s="58" t="s">
        <v>21</v>
      </c>
    </row>
    <row r="386" spans="1:14">
      <c r="A386" s="58">
        <v>5300</v>
      </c>
      <c r="B386" s="57" t="s">
        <v>5878</v>
      </c>
      <c r="C386" s="58" t="s">
        <v>21</v>
      </c>
      <c r="D386" s="58">
        <v>3</v>
      </c>
      <c r="E386" s="62" t="s">
        <v>4336</v>
      </c>
      <c r="F386" s="57" t="s">
        <v>6266</v>
      </c>
      <c r="H386" s="57" t="s">
        <v>1614</v>
      </c>
      <c r="I386" s="57" t="s">
        <v>231</v>
      </c>
      <c r="J386" s="57" t="s">
        <v>4336</v>
      </c>
      <c r="K386" s="57" t="s">
        <v>6265</v>
      </c>
      <c r="L386" s="58">
        <v>4840</v>
      </c>
      <c r="M386" s="57" t="s">
        <v>5509</v>
      </c>
      <c r="N386" s="58" t="s">
        <v>21</v>
      </c>
    </row>
    <row r="387" spans="1:14">
      <c r="A387" s="58">
        <v>5310</v>
      </c>
      <c r="B387" s="57" t="s">
        <v>5877</v>
      </c>
      <c r="C387" s="58" t="s">
        <v>21</v>
      </c>
      <c r="D387" s="58">
        <v>3</v>
      </c>
      <c r="E387" s="62" t="s">
        <v>6447</v>
      </c>
      <c r="F387" s="57" t="s">
        <v>6264</v>
      </c>
      <c r="H387" s="57" t="s">
        <v>1614</v>
      </c>
      <c r="I387" s="57" t="s">
        <v>235</v>
      </c>
      <c r="J387" s="57" t="s">
        <v>645</v>
      </c>
      <c r="K387" s="57" t="s">
        <v>6264</v>
      </c>
      <c r="L387" s="58">
        <v>4850</v>
      </c>
      <c r="M387" s="57" t="s">
        <v>5510</v>
      </c>
      <c r="N387" s="58" t="s">
        <v>21</v>
      </c>
    </row>
    <row r="388" spans="1:14">
      <c r="A388" s="58">
        <v>5320</v>
      </c>
      <c r="B388" s="57" t="s">
        <v>5876</v>
      </c>
      <c r="C388" s="58" t="s">
        <v>16</v>
      </c>
      <c r="D388" s="58">
        <v>3</v>
      </c>
      <c r="E388" s="62" t="s">
        <v>4338</v>
      </c>
      <c r="F388" s="57" t="s">
        <v>1011</v>
      </c>
      <c r="H388" s="57" t="s">
        <v>1653</v>
      </c>
      <c r="I388" s="57" t="s">
        <v>646</v>
      </c>
      <c r="J388" s="57" t="s">
        <v>4338</v>
      </c>
      <c r="K388" s="57" t="s">
        <v>4339</v>
      </c>
      <c r="L388" s="58">
        <v>4860</v>
      </c>
      <c r="M388" s="57" t="s">
        <v>5511</v>
      </c>
      <c r="N388" s="58" t="s">
        <v>16</v>
      </c>
    </row>
    <row r="389" spans="1:14">
      <c r="A389" s="58">
        <v>5330</v>
      </c>
      <c r="B389" s="57" t="s">
        <v>5875</v>
      </c>
      <c r="C389" s="58" t="s">
        <v>21</v>
      </c>
      <c r="D389" s="58">
        <v>3</v>
      </c>
      <c r="E389" s="62" t="s">
        <v>4340</v>
      </c>
      <c r="F389" s="57" t="s">
        <v>4916</v>
      </c>
      <c r="H389" s="57" t="s">
        <v>2362</v>
      </c>
      <c r="I389" s="57" t="s">
        <v>314</v>
      </c>
      <c r="J389" s="57" t="s">
        <v>4340</v>
      </c>
      <c r="K389" s="57" t="s">
        <v>4341</v>
      </c>
      <c r="L389" s="58">
        <v>4870</v>
      </c>
      <c r="M389" s="57" t="s">
        <v>5512</v>
      </c>
      <c r="N389" s="58" t="s">
        <v>21</v>
      </c>
    </row>
    <row r="390" spans="1:14">
      <c r="A390" s="58">
        <v>5340</v>
      </c>
      <c r="B390" s="57" t="s">
        <v>5874</v>
      </c>
      <c r="C390" s="58" t="s">
        <v>21</v>
      </c>
      <c r="D390" s="58">
        <v>3</v>
      </c>
      <c r="E390" s="62" t="s">
        <v>4342</v>
      </c>
      <c r="F390" s="57" t="s">
        <v>1012</v>
      </c>
      <c r="H390" s="57" t="s">
        <v>1733</v>
      </c>
      <c r="I390" s="57" t="s">
        <v>648</v>
      </c>
      <c r="J390" s="57" t="s">
        <v>4342</v>
      </c>
      <c r="K390" s="57" t="s">
        <v>1012</v>
      </c>
      <c r="L390" s="58">
        <v>4880</v>
      </c>
      <c r="M390" s="57" t="s">
        <v>5513</v>
      </c>
      <c r="N390" s="58" t="s">
        <v>21</v>
      </c>
    </row>
    <row r="391" spans="1:14">
      <c r="A391" s="58">
        <v>5350</v>
      </c>
      <c r="B391" s="57" t="s">
        <v>5873</v>
      </c>
      <c r="C391" s="58" t="s">
        <v>21</v>
      </c>
      <c r="D391" s="58">
        <v>3</v>
      </c>
      <c r="E391" s="62" t="s">
        <v>4343</v>
      </c>
      <c r="F391" s="57" t="s">
        <v>6263</v>
      </c>
      <c r="G391" s="58" t="s">
        <v>5764</v>
      </c>
      <c r="H391" s="57" t="s">
        <v>1614</v>
      </c>
      <c r="I391" s="57" t="s">
        <v>238</v>
      </c>
      <c r="J391" s="57" t="s">
        <v>4343</v>
      </c>
      <c r="K391" s="57" t="s">
        <v>6262</v>
      </c>
      <c r="L391" s="58">
        <v>4890</v>
      </c>
      <c r="M391" s="57" t="s">
        <v>5514</v>
      </c>
      <c r="N391" s="58" t="s">
        <v>21</v>
      </c>
    </row>
    <row r="392" spans="1:14">
      <c r="A392" s="58">
        <v>5360</v>
      </c>
      <c r="B392" s="57" t="s">
        <v>5872</v>
      </c>
      <c r="C392" s="58" t="s">
        <v>16</v>
      </c>
      <c r="D392" s="58">
        <v>3</v>
      </c>
      <c r="E392" s="62" t="s">
        <v>4345</v>
      </c>
      <c r="F392" s="57" t="s">
        <v>6256</v>
      </c>
      <c r="H392" s="57" t="s">
        <v>1614</v>
      </c>
      <c r="I392" s="57" t="s">
        <v>239</v>
      </c>
      <c r="J392" s="57" t="s">
        <v>4345</v>
      </c>
      <c r="K392" s="57" t="s">
        <v>6256</v>
      </c>
      <c r="L392" s="58">
        <v>4900</v>
      </c>
      <c r="M392" s="57" t="s">
        <v>5515</v>
      </c>
      <c r="N392" s="58" t="s">
        <v>16</v>
      </c>
    </row>
    <row r="393" spans="1:14">
      <c r="A393" s="58">
        <v>5370</v>
      </c>
      <c r="B393" s="57" t="s">
        <v>6520</v>
      </c>
      <c r="C393" s="58" t="s">
        <v>65</v>
      </c>
      <c r="D393" s="58">
        <v>2</v>
      </c>
      <c r="E393" s="61" t="s">
        <v>6442</v>
      </c>
      <c r="F393" s="57" t="s">
        <v>4347</v>
      </c>
      <c r="H393" s="57" t="s">
        <v>5780</v>
      </c>
      <c r="I393" s="57" t="s">
        <v>1009</v>
      </c>
      <c r="J393" s="57" t="s">
        <v>4346</v>
      </c>
      <c r="K393" s="57" t="s">
        <v>4347</v>
      </c>
      <c r="L393" s="58">
        <v>4910</v>
      </c>
      <c r="M393" s="57" t="s">
        <v>5516</v>
      </c>
      <c r="N393" s="58" t="s">
        <v>708</v>
      </c>
    </row>
    <row r="394" spans="1:14">
      <c r="A394" s="58">
        <v>5380</v>
      </c>
      <c r="B394" s="57" t="s">
        <v>5871</v>
      </c>
      <c r="C394" s="58" t="s">
        <v>21</v>
      </c>
      <c r="D394" s="58">
        <v>3</v>
      </c>
      <c r="E394" s="62" t="s">
        <v>6443</v>
      </c>
      <c r="F394" s="57" t="s">
        <v>6261</v>
      </c>
      <c r="H394" s="57" t="s">
        <v>1733</v>
      </c>
      <c r="I394" s="57" t="s">
        <v>225</v>
      </c>
      <c r="J394" s="57" t="s">
        <v>4348</v>
      </c>
      <c r="K394" s="57" t="s">
        <v>6260</v>
      </c>
      <c r="L394" s="58">
        <v>4920</v>
      </c>
      <c r="M394" s="57" t="s">
        <v>5517</v>
      </c>
      <c r="N394" s="58" t="s">
        <v>21</v>
      </c>
    </row>
    <row r="395" spans="1:14">
      <c r="A395" s="58">
        <v>5390</v>
      </c>
      <c r="B395" s="57" t="s">
        <v>5870</v>
      </c>
      <c r="C395" s="58" t="s">
        <v>16</v>
      </c>
      <c r="D395" s="58">
        <v>3</v>
      </c>
      <c r="E395" s="62" t="s">
        <v>6567</v>
      </c>
      <c r="H395" s="57" t="s">
        <v>1614</v>
      </c>
      <c r="I395" s="57" t="s">
        <v>311</v>
      </c>
      <c r="J395" s="57" t="s">
        <v>6568</v>
      </c>
      <c r="K395" s="57" t="s">
        <v>642</v>
      </c>
      <c r="L395" s="58">
        <v>4930</v>
      </c>
      <c r="M395" s="57" t="s">
        <v>6569</v>
      </c>
      <c r="N395" s="58" t="s">
        <v>16</v>
      </c>
    </row>
    <row r="396" spans="1:14">
      <c r="A396" s="58">
        <v>5400</v>
      </c>
      <c r="B396" s="57" t="s">
        <v>5869</v>
      </c>
      <c r="C396" s="58" t="s">
        <v>21</v>
      </c>
      <c r="D396" s="58">
        <v>3</v>
      </c>
      <c r="E396" s="62" t="s">
        <v>6444</v>
      </c>
      <c r="F396" s="57" t="s">
        <v>6259</v>
      </c>
      <c r="H396" s="57" t="s">
        <v>1733</v>
      </c>
      <c r="I396" s="57" t="s">
        <v>229</v>
      </c>
      <c r="J396" s="57" t="s">
        <v>4350</v>
      </c>
      <c r="K396" s="57" t="s">
        <v>6258</v>
      </c>
      <c r="L396" s="58">
        <v>4940</v>
      </c>
      <c r="M396" s="57" t="s">
        <v>5518</v>
      </c>
      <c r="N396" s="58" t="s">
        <v>21</v>
      </c>
    </row>
    <row r="397" spans="1:14">
      <c r="A397" s="58">
        <v>5410</v>
      </c>
      <c r="B397" s="57" t="s">
        <v>5868</v>
      </c>
      <c r="C397" s="58" t="s">
        <v>21</v>
      </c>
      <c r="D397" s="58">
        <v>3</v>
      </c>
      <c r="E397" s="62" t="s">
        <v>6445</v>
      </c>
      <c r="F397" s="57" t="s">
        <v>4915</v>
      </c>
      <c r="H397" s="57" t="s">
        <v>1614</v>
      </c>
      <c r="I397" s="57" t="s">
        <v>231</v>
      </c>
      <c r="J397" s="57" t="s">
        <v>4351</v>
      </c>
      <c r="K397" s="57" t="s">
        <v>4352</v>
      </c>
      <c r="L397" s="58">
        <v>4950</v>
      </c>
      <c r="M397" s="57" t="s">
        <v>5519</v>
      </c>
      <c r="N397" s="58" t="s">
        <v>21</v>
      </c>
    </row>
    <row r="398" spans="1:14">
      <c r="A398" s="58">
        <v>5420</v>
      </c>
      <c r="B398" s="57" t="s">
        <v>5867</v>
      </c>
      <c r="C398" s="58" t="s">
        <v>21</v>
      </c>
      <c r="D398" s="58">
        <v>3</v>
      </c>
      <c r="E398" s="62" t="s">
        <v>6446</v>
      </c>
      <c r="F398" s="57" t="s">
        <v>6257</v>
      </c>
      <c r="H398" s="57" t="s">
        <v>1614</v>
      </c>
      <c r="I398" s="57" t="s">
        <v>235</v>
      </c>
      <c r="J398" s="57" t="s">
        <v>4353</v>
      </c>
      <c r="K398" s="57" t="s">
        <v>6257</v>
      </c>
      <c r="L398" s="58">
        <v>4960</v>
      </c>
      <c r="M398" s="70" t="s">
        <v>5520</v>
      </c>
      <c r="N398" s="58" t="s">
        <v>21</v>
      </c>
    </row>
    <row r="399" spans="1:14">
      <c r="A399" s="58">
        <v>5430</v>
      </c>
      <c r="B399" s="57" t="s">
        <v>5866</v>
      </c>
      <c r="C399" s="58" t="s">
        <v>21</v>
      </c>
      <c r="D399" s="58">
        <v>3</v>
      </c>
      <c r="E399" s="62" t="s">
        <v>6441</v>
      </c>
      <c r="F399" s="57" t="s">
        <v>4917</v>
      </c>
      <c r="H399" s="57" t="s">
        <v>2362</v>
      </c>
      <c r="I399" s="57" t="s">
        <v>314</v>
      </c>
      <c r="J399" s="57" t="s">
        <v>4355</v>
      </c>
      <c r="K399" s="57" t="s">
        <v>4356</v>
      </c>
      <c r="L399" s="58">
        <v>4970</v>
      </c>
      <c r="M399" s="57" t="s">
        <v>5521</v>
      </c>
      <c r="N399" s="58" t="s">
        <v>21</v>
      </c>
    </row>
    <row r="400" spans="1:14">
      <c r="A400" s="58">
        <v>5440</v>
      </c>
      <c r="B400" s="57" t="s">
        <v>5865</v>
      </c>
      <c r="C400" s="58" t="s">
        <v>16</v>
      </c>
      <c r="D400" s="58">
        <v>2</v>
      </c>
      <c r="E400" s="61" t="s">
        <v>4444</v>
      </c>
      <c r="F400" s="57" t="s">
        <v>4445</v>
      </c>
      <c r="H400" s="57" t="s">
        <v>1614</v>
      </c>
      <c r="I400" s="57" t="s">
        <v>4443</v>
      </c>
      <c r="J400" s="57" t="s">
        <v>4444</v>
      </c>
      <c r="K400" s="57" t="s">
        <v>4445</v>
      </c>
      <c r="L400" s="58">
        <v>4980</v>
      </c>
      <c r="M400" s="57" t="s">
        <v>4832</v>
      </c>
      <c r="N400" s="58" t="s">
        <v>21</v>
      </c>
    </row>
    <row r="401" spans="1:14">
      <c r="A401" s="58">
        <v>5450</v>
      </c>
      <c r="B401" s="57" t="s">
        <v>6561</v>
      </c>
      <c r="C401" s="58" t="s">
        <v>65</v>
      </c>
      <c r="D401" s="58">
        <v>2</v>
      </c>
      <c r="E401" s="61" t="s">
        <v>6380</v>
      </c>
      <c r="F401" s="57" t="s">
        <v>6255</v>
      </c>
      <c r="H401" s="57" t="s">
        <v>1614</v>
      </c>
      <c r="I401" s="57" t="s">
        <v>1015</v>
      </c>
      <c r="J401" s="57" t="s">
        <v>4386</v>
      </c>
      <c r="K401" s="57" t="s">
        <v>6255</v>
      </c>
      <c r="L401" s="58">
        <v>4990</v>
      </c>
      <c r="M401" s="57" t="s">
        <v>4807</v>
      </c>
      <c r="N401" s="58" t="s">
        <v>16</v>
      </c>
    </row>
    <row r="402" spans="1:14">
      <c r="A402" s="58">
        <v>5460</v>
      </c>
      <c r="B402" s="57" t="s">
        <v>5864</v>
      </c>
      <c r="C402" s="58" t="s">
        <v>16</v>
      </c>
      <c r="D402" s="58">
        <v>3</v>
      </c>
      <c r="E402" s="62" t="s">
        <v>4388</v>
      </c>
      <c r="F402" s="57" t="s">
        <v>4389</v>
      </c>
      <c r="G402" s="73"/>
      <c r="H402" s="57" t="s">
        <v>1614</v>
      </c>
      <c r="I402" s="57" t="s">
        <v>328</v>
      </c>
      <c r="J402" s="57" t="s">
        <v>4388</v>
      </c>
      <c r="K402" s="57" t="s">
        <v>4389</v>
      </c>
      <c r="L402" s="58">
        <v>5000</v>
      </c>
      <c r="M402" s="57" t="s">
        <v>4808</v>
      </c>
      <c r="N402" s="58" t="s">
        <v>16</v>
      </c>
    </row>
    <row r="403" spans="1:14">
      <c r="A403" s="58">
        <v>5470</v>
      </c>
      <c r="B403" s="57" t="s">
        <v>5863</v>
      </c>
      <c r="C403" s="58" t="s">
        <v>16</v>
      </c>
      <c r="D403" s="58">
        <v>3</v>
      </c>
      <c r="E403" s="62" t="s">
        <v>4390</v>
      </c>
      <c r="F403" s="57" t="s">
        <v>4391</v>
      </c>
      <c r="H403" s="57" t="s">
        <v>1653</v>
      </c>
      <c r="I403" s="57" t="s">
        <v>269</v>
      </c>
      <c r="J403" s="57" t="s">
        <v>4390</v>
      </c>
      <c r="K403" s="57" t="s">
        <v>4391</v>
      </c>
      <c r="L403" s="58">
        <v>5010</v>
      </c>
      <c r="M403" s="57" t="s">
        <v>4809</v>
      </c>
      <c r="N403" s="58" t="s">
        <v>16</v>
      </c>
    </row>
    <row r="404" spans="1:14">
      <c r="A404" s="58">
        <v>5480</v>
      </c>
      <c r="B404" s="57" t="s">
        <v>5862</v>
      </c>
      <c r="C404" s="58" t="s">
        <v>21</v>
      </c>
      <c r="D404" s="58">
        <v>3</v>
      </c>
      <c r="E404" s="62" t="s">
        <v>4392</v>
      </c>
      <c r="F404" s="57" t="s">
        <v>6254</v>
      </c>
      <c r="G404" s="58">
        <v>0</v>
      </c>
      <c r="H404" s="57" t="s">
        <v>1733</v>
      </c>
      <c r="I404" s="57" t="s">
        <v>270</v>
      </c>
      <c r="J404" s="57" t="s">
        <v>4392</v>
      </c>
      <c r="K404" s="57" t="s">
        <v>6254</v>
      </c>
      <c r="L404" s="58">
        <v>5020</v>
      </c>
      <c r="M404" s="57" t="s">
        <v>4810</v>
      </c>
      <c r="N404" s="58" t="s">
        <v>21</v>
      </c>
    </row>
    <row r="405" spans="1:14">
      <c r="A405" s="58">
        <v>5490</v>
      </c>
      <c r="B405" s="57" t="s">
        <v>5861</v>
      </c>
      <c r="C405" s="58" t="s">
        <v>21</v>
      </c>
      <c r="D405" s="58">
        <v>3</v>
      </c>
      <c r="E405" s="62" t="s">
        <v>4394</v>
      </c>
      <c r="F405" s="57" t="s">
        <v>6253</v>
      </c>
      <c r="G405" s="58" t="s">
        <v>5764</v>
      </c>
      <c r="H405" s="57" t="s">
        <v>1614</v>
      </c>
      <c r="I405" s="57" t="s">
        <v>271</v>
      </c>
      <c r="J405" s="57" t="s">
        <v>4394</v>
      </c>
      <c r="K405" s="57" t="s">
        <v>6253</v>
      </c>
      <c r="L405" s="58">
        <v>5030</v>
      </c>
      <c r="M405" s="57" t="s">
        <v>4811</v>
      </c>
      <c r="N405" s="58" t="s">
        <v>21</v>
      </c>
    </row>
    <row r="406" spans="1:14">
      <c r="A406" s="58">
        <v>5500</v>
      </c>
      <c r="B406" s="57" t="s">
        <v>6562</v>
      </c>
      <c r="C406" s="58" t="s">
        <v>65</v>
      </c>
      <c r="D406" s="58">
        <v>2</v>
      </c>
      <c r="E406" s="61" t="s">
        <v>6381</v>
      </c>
      <c r="F406" s="57" t="s">
        <v>4397</v>
      </c>
      <c r="H406" s="57" t="s">
        <v>5780</v>
      </c>
      <c r="I406" s="57" t="s">
        <v>274</v>
      </c>
      <c r="J406" s="57" t="s">
        <v>4396</v>
      </c>
      <c r="K406" s="57" t="s">
        <v>4397</v>
      </c>
      <c r="L406" s="58">
        <v>5040</v>
      </c>
      <c r="M406" s="57" t="s">
        <v>4812</v>
      </c>
      <c r="N406" s="58" t="s">
        <v>65</v>
      </c>
    </row>
    <row r="407" spans="1:14">
      <c r="A407" s="58">
        <v>5510</v>
      </c>
      <c r="B407" s="57" t="s">
        <v>5860</v>
      </c>
      <c r="C407" s="58" t="s">
        <v>21</v>
      </c>
      <c r="D407" s="58">
        <v>3</v>
      </c>
      <c r="E407" s="62" t="s">
        <v>4398</v>
      </c>
      <c r="F407" s="57" t="s">
        <v>6252</v>
      </c>
      <c r="G407" s="58">
        <v>0</v>
      </c>
      <c r="H407" s="57" t="s">
        <v>1733</v>
      </c>
      <c r="I407" s="57" t="s">
        <v>225</v>
      </c>
      <c r="J407" s="57" t="s">
        <v>4398</v>
      </c>
      <c r="K407" s="57" t="s">
        <v>6252</v>
      </c>
      <c r="L407" s="58">
        <v>5050</v>
      </c>
      <c r="M407" s="57" t="s">
        <v>4813</v>
      </c>
      <c r="N407" s="58" t="s">
        <v>21</v>
      </c>
    </row>
    <row r="408" spans="1:14">
      <c r="A408" s="58">
        <v>5520</v>
      </c>
      <c r="B408" s="57" t="s">
        <v>5859</v>
      </c>
      <c r="C408" s="58" t="s">
        <v>21</v>
      </c>
      <c r="D408" s="58">
        <v>3</v>
      </c>
      <c r="E408" s="62" t="s">
        <v>4400</v>
      </c>
      <c r="F408" s="57" t="s">
        <v>4401</v>
      </c>
      <c r="G408" s="58">
        <v>0</v>
      </c>
      <c r="H408" s="57" t="s">
        <v>2362</v>
      </c>
      <c r="I408" s="57" t="s">
        <v>227</v>
      </c>
      <c r="J408" s="57" t="s">
        <v>4400</v>
      </c>
      <c r="K408" s="57" t="s">
        <v>4401</v>
      </c>
      <c r="L408" s="58">
        <v>5060</v>
      </c>
      <c r="M408" s="57" t="s">
        <v>4814</v>
      </c>
      <c r="N408" s="58" t="s">
        <v>21</v>
      </c>
    </row>
    <row r="409" spans="1:14">
      <c r="A409" s="58">
        <v>5530</v>
      </c>
      <c r="B409" s="57" t="s">
        <v>5858</v>
      </c>
      <c r="C409" s="58" t="s">
        <v>21</v>
      </c>
      <c r="D409" s="58">
        <v>3</v>
      </c>
      <c r="E409" s="62" t="s">
        <v>4402</v>
      </c>
      <c r="F409" s="57" t="s">
        <v>4403</v>
      </c>
      <c r="G409" s="58" t="s">
        <v>5764</v>
      </c>
      <c r="H409" s="57" t="s">
        <v>1614</v>
      </c>
      <c r="I409" s="57" t="s">
        <v>231</v>
      </c>
      <c r="J409" s="57" t="s">
        <v>4402</v>
      </c>
      <c r="K409" s="57" t="s">
        <v>4403</v>
      </c>
      <c r="L409" s="58">
        <v>5070</v>
      </c>
      <c r="M409" s="57" t="s">
        <v>4815</v>
      </c>
      <c r="N409" s="58" t="s">
        <v>21</v>
      </c>
    </row>
    <row r="410" spans="1:14">
      <c r="A410" s="58">
        <v>5540</v>
      </c>
      <c r="B410" s="57" t="s">
        <v>6563</v>
      </c>
      <c r="C410" s="58" t="s">
        <v>16</v>
      </c>
      <c r="D410" s="58">
        <v>2</v>
      </c>
      <c r="E410" s="61" t="s">
        <v>6382</v>
      </c>
      <c r="F410" s="57" t="s">
        <v>4439</v>
      </c>
      <c r="H410" s="57" t="s">
        <v>5780</v>
      </c>
      <c r="I410" s="57" t="s">
        <v>4437</v>
      </c>
      <c r="J410" s="57" t="s">
        <v>4438</v>
      </c>
      <c r="K410" s="57" t="s">
        <v>4439</v>
      </c>
      <c r="L410" s="58">
        <v>5080</v>
      </c>
      <c r="M410" s="57" t="s">
        <v>4830</v>
      </c>
      <c r="N410" s="58" t="s">
        <v>16</v>
      </c>
    </row>
    <row r="411" spans="1:14">
      <c r="A411" s="58">
        <v>5550</v>
      </c>
      <c r="B411" s="57" t="s">
        <v>5857</v>
      </c>
      <c r="C411" s="58" t="s">
        <v>21</v>
      </c>
      <c r="D411" s="58">
        <v>3</v>
      </c>
      <c r="E411" s="62" t="s">
        <v>4441</v>
      </c>
      <c r="F411" s="57" t="s">
        <v>4442</v>
      </c>
      <c r="G411" s="58" t="s">
        <v>5764</v>
      </c>
      <c r="H411" s="57" t="s">
        <v>1614</v>
      </c>
      <c r="I411" s="57" t="s">
        <v>4440</v>
      </c>
      <c r="J411" s="57" t="s">
        <v>4441</v>
      </c>
      <c r="K411" s="57" t="s">
        <v>4442</v>
      </c>
      <c r="L411" s="58">
        <v>5090</v>
      </c>
      <c r="M411" s="57" t="s">
        <v>4831</v>
      </c>
      <c r="N411" s="58" t="s">
        <v>21</v>
      </c>
    </row>
    <row r="412" spans="1:14">
      <c r="A412" s="58">
        <v>5560</v>
      </c>
      <c r="B412" s="57" t="s">
        <v>6521</v>
      </c>
      <c r="C412" s="58" t="s">
        <v>708</v>
      </c>
      <c r="D412" s="58">
        <v>2</v>
      </c>
      <c r="E412" s="61" t="s">
        <v>1553</v>
      </c>
      <c r="F412" s="57" t="s">
        <v>747</v>
      </c>
      <c r="H412" s="57" t="s">
        <v>5780</v>
      </c>
      <c r="I412" s="57" t="s">
        <v>746</v>
      </c>
      <c r="J412" s="57" t="s">
        <v>4446</v>
      </c>
      <c r="K412" s="57" t="s">
        <v>747</v>
      </c>
      <c r="L412" s="58">
        <v>5100</v>
      </c>
      <c r="M412" s="57" t="s">
        <v>4833</v>
      </c>
      <c r="N412" s="58" t="s">
        <v>708</v>
      </c>
    </row>
    <row r="413" spans="1:14">
      <c r="A413" s="58">
        <v>5570</v>
      </c>
      <c r="B413" s="57" t="s">
        <v>5856</v>
      </c>
      <c r="C413" s="58" t="s">
        <v>21</v>
      </c>
      <c r="D413" s="58">
        <v>3</v>
      </c>
      <c r="E413" s="62" t="s">
        <v>748</v>
      </c>
      <c r="F413" s="57" t="s">
        <v>749</v>
      </c>
      <c r="H413" s="57" t="s">
        <v>1590</v>
      </c>
      <c r="I413" s="57" t="s">
        <v>334</v>
      </c>
      <c r="J413" s="57" t="s">
        <v>748</v>
      </c>
      <c r="K413" s="57" t="s">
        <v>749</v>
      </c>
      <c r="L413" s="58">
        <v>5110</v>
      </c>
      <c r="M413" s="57" t="s">
        <v>4834</v>
      </c>
      <c r="N413" s="58" t="s">
        <v>21</v>
      </c>
    </row>
    <row r="414" spans="1:14">
      <c r="A414" s="58">
        <v>5580</v>
      </c>
      <c r="B414" s="57" t="s">
        <v>5855</v>
      </c>
      <c r="C414" s="58" t="s">
        <v>16</v>
      </c>
      <c r="D414" s="58">
        <v>3</v>
      </c>
      <c r="E414" s="62" t="s">
        <v>751</v>
      </c>
      <c r="F414" s="57" t="s">
        <v>6251</v>
      </c>
      <c r="H414" s="57" t="s">
        <v>1614</v>
      </c>
      <c r="I414" s="57" t="s">
        <v>750</v>
      </c>
      <c r="J414" s="57" t="s">
        <v>751</v>
      </c>
      <c r="K414" s="57" t="s">
        <v>6251</v>
      </c>
      <c r="L414" s="58">
        <v>5120</v>
      </c>
      <c r="M414" s="57" t="s">
        <v>4835</v>
      </c>
      <c r="N414" s="58" t="s">
        <v>16</v>
      </c>
    </row>
    <row r="415" spans="1:14">
      <c r="A415" s="58">
        <v>5590</v>
      </c>
      <c r="B415" s="57" t="s">
        <v>5836</v>
      </c>
      <c r="C415" s="58" t="s">
        <v>21</v>
      </c>
      <c r="D415" s="58">
        <v>3</v>
      </c>
      <c r="E415" s="62" t="s">
        <v>3892</v>
      </c>
      <c r="F415" s="57" t="s">
        <v>6248</v>
      </c>
      <c r="H415" s="57" t="s">
        <v>1733</v>
      </c>
      <c r="I415" s="57" t="s">
        <v>229</v>
      </c>
      <c r="J415" s="57" t="s">
        <v>808</v>
      </c>
      <c r="K415" s="57" t="s">
        <v>6248</v>
      </c>
      <c r="L415" s="58">
        <v>5130</v>
      </c>
      <c r="M415" s="57" t="s">
        <v>4870</v>
      </c>
      <c r="N415" s="58" t="s">
        <v>21</v>
      </c>
    </row>
    <row r="416" spans="1:14">
      <c r="A416" s="58">
        <v>5600</v>
      </c>
      <c r="B416" s="57" t="s">
        <v>5835</v>
      </c>
      <c r="C416" s="58" t="s">
        <v>16</v>
      </c>
      <c r="D416" s="58">
        <v>3</v>
      </c>
      <c r="E416" s="62" t="s">
        <v>3893</v>
      </c>
      <c r="F416" s="57" t="s">
        <v>815</v>
      </c>
      <c r="H416" s="57" t="s">
        <v>1733</v>
      </c>
      <c r="I416" s="57" t="s">
        <v>648</v>
      </c>
      <c r="J416" s="57" t="s">
        <v>6247</v>
      </c>
      <c r="K416" s="57" t="s">
        <v>815</v>
      </c>
      <c r="L416" s="58">
        <v>5140</v>
      </c>
      <c r="M416" s="57" t="s">
        <v>4874</v>
      </c>
      <c r="N416" s="58" t="s">
        <v>16</v>
      </c>
    </row>
    <row r="417" spans="1:14">
      <c r="A417" s="58">
        <v>5610</v>
      </c>
      <c r="B417" s="57" t="s">
        <v>6522</v>
      </c>
      <c r="C417" s="58" t="s">
        <v>65</v>
      </c>
      <c r="D417" s="58">
        <v>3</v>
      </c>
      <c r="E417" s="62" t="s">
        <v>6384</v>
      </c>
      <c r="F417" s="57" t="s">
        <v>4450</v>
      </c>
      <c r="H417" s="57" t="s">
        <v>5780</v>
      </c>
      <c r="I417" s="57" t="s">
        <v>4448</v>
      </c>
      <c r="J417" s="57" t="s">
        <v>4449</v>
      </c>
      <c r="K417" s="57" t="s">
        <v>4450</v>
      </c>
      <c r="L417" s="58">
        <v>5150</v>
      </c>
      <c r="M417" s="57" t="s">
        <v>4836</v>
      </c>
      <c r="N417" s="58" t="s">
        <v>65</v>
      </c>
    </row>
    <row r="418" spans="1:14">
      <c r="A418" s="58">
        <v>5620</v>
      </c>
      <c r="B418" s="57" t="s">
        <v>5854</v>
      </c>
      <c r="C418" s="58" t="s">
        <v>16</v>
      </c>
      <c r="D418" s="58">
        <v>4</v>
      </c>
      <c r="E418" s="63" t="s">
        <v>4451</v>
      </c>
      <c r="F418" s="57" t="s">
        <v>4452</v>
      </c>
      <c r="H418" s="57" t="s">
        <v>1653</v>
      </c>
      <c r="I418" s="57" t="s">
        <v>66</v>
      </c>
      <c r="J418" s="57" t="s">
        <v>4451</v>
      </c>
      <c r="K418" s="57" t="s">
        <v>4452</v>
      </c>
      <c r="L418" s="58">
        <v>5160</v>
      </c>
      <c r="M418" s="57" t="s">
        <v>4837</v>
      </c>
      <c r="N418" s="58" t="s">
        <v>16</v>
      </c>
    </row>
    <row r="419" spans="1:14">
      <c r="A419" s="58">
        <v>5630</v>
      </c>
      <c r="B419" s="57" t="s">
        <v>5853</v>
      </c>
      <c r="C419" s="58" t="s">
        <v>16</v>
      </c>
      <c r="D419" s="58">
        <v>4</v>
      </c>
      <c r="E419" s="63" t="s">
        <v>4453</v>
      </c>
      <c r="F419" s="57" t="s">
        <v>4454</v>
      </c>
      <c r="H419" s="57" t="s">
        <v>1653</v>
      </c>
      <c r="I419" s="57" t="s">
        <v>67</v>
      </c>
      <c r="J419" s="57" t="s">
        <v>4453</v>
      </c>
      <c r="K419" s="57" t="s">
        <v>4454</v>
      </c>
      <c r="L419" s="58">
        <v>5170</v>
      </c>
      <c r="M419" s="57" t="s">
        <v>4838</v>
      </c>
      <c r="N419" s="58" t="s">
        <v>16</v>
      </c>
    </row>
    <row r="420" spans="1:14">
      <c r="A420" s="58">
        <v>5640</v>
      </c>
      <c r="B420" s="57" t="s">
        <v>5852</v>
      </c>
      <c r="C420" s="58" t="s">
        <v>16</v>
      </c>
      <c r="D420" s="58">
        <v>4</v>
      </c>
      <c r="E420" s="63" t="s">
        <v>4455</v>
      </c>
      <c r="F420" s="57" t="s">
        <v>4456</v>
      </c>
      <c r="H420" s="57" t="s">
        <v>1614</v>
      </c>
      <c r="I420" s="57" t="s">
        <v>68</v>
      </c>
      <c r="J420" s="57" t="s">
        <v>4455</v>
      </c>
      <c r="K420" s="57" t="s">
        <v>4456</v>
      </c>
      <c r="L420" s="58">
        <v>5180</v>
      </c>
      <c r="M420" s="57" t="s">
        <v>4839</v>
      </c>
      <c r="N420" s="58" t="s">
        <v>16</v>
      </c>
    </row>
    <row r="421" spans="1:14">
      <c r="A421" s="58">
        <v>5650</v>
      </c>
      <c r="B421" s="57" t="s">
        <v>6564</v>
      </c>
      <c r="C421" s="58" t="s">
        <v>16</v>
      </c>
      <c r="D421" s="58">
        <v>3</v>
      </c>
      <c r="E421" s="62" t="s">
        <v>3864</v>
      </c>
      <c r="F421" s="57" t="s">
        <v>758</v>
      </c>
      <c r="H421" s="57" t="s">
        <v>5780</v>
      </c>
      <c r="I421" s="57" t="s">
        <v>335</v>
      </c>
      <c r="J421" s="57" t="s">
        <v>756</v>
      </c>
      <c r="K421" s="57" t="s">
        <v>758</v>
      </c>
      <c r="L421" s="58">
        <v>5190</v>
      </c>
      <c r="M421" s="57" t="s">
        <v>4841</v>
      </c>
      <c r="N421" s="58" t="s">
        <v>16</v>
      </c>
    </row>
    <row r="422" spans="1:14">
      <c r="A422" s="58">
        <v>5660</v>
      </c>
      <c r="B422" s="57" t="s">
        <v>5851</v>
      </c>
      <c r="C422" s="58" t="s">
        <v>16</v>
      </c>
      <c r="D422" s="58">
        <v>4</v>
      </c>
      <c r="E422" s="63" t="s">
        <v>3879</v>
      </c>
      <c r="F422" s="57" t="s">
        <v>760</v>
      </c>
      <c r="H422" s="57" t="s">
        <v>1614</v>
      </c>
      <c r="I422" s="57" t="s">
        <v>69</v>
      </c>
      <c r="J422" s="57" t="s">
        <v>759</v>
      </c>
      <c r="K422" s="57" t="s">
        <v>760</v>
      </c>
      <c r="L422" s="58">
        <v>5200</v>
      </c>
      <c r="M422" s="57" t="s">
        <v>4842</v>
      </c>
      <c r="N422" s="58" t="s">
        <v>16</v>
      </c>
    </row>
    <row r="423" spans="1:14">
      <c r="A423" s="58">
        <v>5670</v>
      </c>
      <c r="B423" s="57" t="s">
        <v>5850</v>
      </c>
      <c r="C423" s="58" t="s">
        <v>16</v>
      </c>
      <c r="D423" s="58">
        <v>4</v>
      </c>
      <c r="E423" s="63" t="s">
        <v>3880</v>
      </c>
      <c r="F423" s="57" t="s">
        <v>1024</v>
      </c>
      <c r="H423" s="57" t="s">
        <v>1614</v>
      </c>
      <c r="I423" s="57" t="s">
        <v>357</v>
      </c>
      <c r="J423" s="57" t="s">
        <v>1023</v>
      </c>
      <c r="K423" s="57" t="s">
        <v>1024</v>
      </c>
      <c r="L423" s="58">
        <v>5210</v>
      </c>
      <c r="M423" s="57" t="s">
        <v>4843</v>
      </c>
      <c r="N423" s="58" t="s">
        <v>16</v>
      </c>
    </row>
    <row r="424" spans="1:14">
      <c r="A424" s="58">
        <v>5680</v>
      </c>
      <c r="B424" s="57" t="s">
        <v>5849</v>
      </c>
      <c r="C424" s="58" t="s">
        <v>16</v>
      </c>
      <c r="D424" s="58">
        <v>4</v>
      </c>
      <c r="E424" s="63" t="s">
        <v>3881</v>
      </c>
      <c r="F424" s="57" t="s">
        <v>1026</v>
      </c>
      <c r="H424" s="57" t="s">
        <v>1614</v>
      </c>
      <c r="I424" s="57" t="s">
        <v>74</v>
      </c>
      <c r="J424" s="57" t="s">
        <v>1025</v>
      </c>
      <c r="K424" s="57" t="s">
        <v>1026</v>
      </c>
      <c r="L424" s="58">
        <v>5220</v>
      </c>
      <c r="M424" s="57" t="s">
        <v>4844</v>
      </c>
      <c r="N424" s="58" t="s">
        <v>16</v>
      </c>
    </row>
    <row r="425" spans="1:14">
      <c r="A425" s="58">
        <v>5690</v>
      </c>
      <c r="B425" s="57" t="s">
        <v>5848</v>
      </c>
      <c r="C425" s="58" t="s">
        <v>21</v>
      </c>
      <c r="D425" s="58">
        <v>4</v>
      </c>
      <c r="E425" s="63" t="s">
        <v>3888</v>
      </c>
      <c r="F425" s="57" t="s">
        <v>339</v>
      </c>
      <c r="G425" s="58" t="s">
        <v>5764</v>
      </c>
      <c r="H425" s="57" t="s">
        <v>1614</v>
      </c>
      <c r="I425" s="57" t="s">
        <v>78</v>
      </c>
      <c r="J425" s="57" t="s">
        <v>776</v>
      </c>
      <c r="K425" s="57" t="s">
        <v>339</v>
      </c>
      <c r="L425" s="58">
        <v>5230</v>
      </c>
      <c r="M425" s="57" t="s">
        <v>5769</v>
      </c>
      <c r="N425" s="58" t="s">
        <v>21</v>
      </c>
    </row>
    <row r="426" spans="1:14">
      <c r="A426" s="58">
        <v>5700</v>
      </c>
      <c r="B426" s="57" t="s">
        <v>6523</v>
      </c>
      <c r="C426" s="58" t="s">
        <v>16</v>
      </c>
      <c r="D426" s="58">
        <v>3</v>
      </c>
      <c r="E426" s="62" t="s">
        <v>3865</v>
      </c>
      <c r="F426" s="57" t="s">
        <v>763</v>
      </c>
      <c r="H426" s="57" t="s">
        <v>5780</v>
      </c>
      <c r="I426" s="57" t="s">
        <v>337</v>
      </c>
      <c r="J426" s="57" t="s">
        <v>761</v>
      </c>
      <c r="K426" s="57" t="s">
        <v>763</v>
      </c>
      <c r="L426" s="58">
        <v>5240</v>
      </c>
      <c r="M426" s="57" t="s">
        <v>4845</v>
      </c>
      <c r="N426" s="58" t="s">
        <v>16</v>
      </c>
    </row>
    <row r="427" spans="1:14">
      <c r="A427" s="58">
        <v>5710</v>
      </c>
      <c r="B427" s="57" t="s">
        <v>5847</v>
      </c>
      <c r="C427" s="58" t="s">
        <v>16</v>
      </c>
      <c r="D427" s="58">
        <v>4</v>
      </c>
      <c r="E427" s="63" t="s">
        <v>3882</v>
      </c>
      <c r="F427" s="57" t="s">
        <v>765</v>
      </c>
      <c r="H427" s="57" t="s">
        <v>1663</v>
      </c>
      <c r="I427" s="57" t="s">
        <v>69</v>
      </c>
      <c r="J427" s="57" t="s">
        <v>764</v>
      </c>
      <c r="K427" s="57" t="s">
        <v>765</v>
      </c>
      <c r="L427" s="58">
        <v>5250</v>
      </c>
      <c r="M427" s="57" t="s">
        <v>4846</v>
      </c>
      <c r="N427" s="58" t="s">
        <v>16</v>
      </c>
    </row>
    <row r="428" spans="1:14">
      <c r="A428" s="58">
        <v>5720</v>
      </c>
      <c r="B428" s="57" t="s">
        <v>5846</v>
      </c>
      <c r="C428" s="58" t="s">
        <v>16</v>
      </c>
      <c r="D428" s="58">
        <v>4</v>
      </c>
      <c r="E428" s="63" t="s">
        <v>3883</v>
      </c>
      <c r="F428" s="57" t="s">
        <v>767</v>
      </c>
      <c r="H428" s="57" t="s">
        <v>1663</v>
      </c>
      <c r="I428" s="57" t="s">
        <v>357</v>
      </c>
      <c r="J428" s="57" t="s">
        <v>766</v>
      </c>
      <c r="K428" s="57" t="s">
        <v>767</v>
      </c>
      <c r="L428" s="58">
        <v>5260</v>
      </c>
      <c r="M428" s="57" t="s">
        <v>4847</v>
      </c>
      <c r="N428" s="58" t="s">
        <v>16</v>
      </c>
    </row>
    <row r="429" spans="1:14">
      <c r="A429" s="58">
        <v>5730</v>
      </c>
      <c r="B429" s="57" t="s">
        <v>5845</v>
      </c>
      <c r="C429" s="58" t="s">
        <v>16</v>
      </c>
      <c r="D429" s="58">
        <v>4</v>
      </c>
      <c r="E429" s="63" t="s">
        <v>3884</v>
      </c>
      <c r="F429" s="57" t="s">
        <v>1028</v>
      </c>
      <c r="H429" s="57" t="s">
        <v>1614</v>
      </c>
      <c r="I429" s="57" t="s">
        <v>74</v>
      </c>
      <c r="J429" s="57" t="s">
        <v>1027</v>
      </c>
      <c r="K429" s="57" t="s">
        <v>1028</v>
      </c>
      <c r="L429" s="58">
        <v>5270</v>
      </c>
      <c r="M429" s="57" t="s">
        <v>4848</v>
      </c>
      <c r="N429" s="58" t="s">
        <v>16</v>
      </c>
    </row>
    <row r="430" spans="1:14">
      <c r="A430" s="58">
        <v>5740</v>
      </c>
      <c r="B430" s="57" t="s">
        <v>5844</v>
      </c>
      <c r="C430" s="58" t="s">
        <v>21</v>
      </c>
      <c r="D430" s="58">
        <v>4</v>
      </c>
      <c r="E430" s="63" t="s">
        <v>3888</v>
      </c>
      <c r="F430" s="57" t="s">
        <v>339</v>
      </c>
      <c r="G430" s="58" t="s">
        <v>5764</v>
      </c>
      <c r="H430" s="57" t="s">
        <v>1614</v>
      </c>
      <c r="I430" s="57" t="s">
        <v>78</v>
      </c>
      <c r="J430" s="57" t="s">
        <v>776</v>
      </c>
      <c r="K430" s="57" t="s">
        <v>339</v>
      </c>
      <c r="L430" s="58">
        <v>5280</v>
      </c>
      <c r="M430" s="57" t="s">
        <v>5770</v>
      </c>
      <c r="N430" s="58" t="s">
        <v>21</v>
      </c>
    </row>
    <row r="431" spans="1:14">
      <c r="A431" s="58">
        <v>5750</v>
      </c>
      <c r="B431" s="57" t="s">
        <v>6525</v>
      </c>
      <c r="C431" s="58" t="s">
        <v>65</v>
      </c>
      <c r="D431" s="58">
        <v>3</v>
      </c>
      <c r="E431" s="62" t="s">
        <v>3866</v>
      </c>
      <c r="F431" s="57" t="s">
        <v>771</v>
      </c>
      <c r="H431" s="57" t="s">
        <v>5780</v>
      </c>
      <c r="I431" s="57" t="s">
        <v>768</v>
      </c>
      <c r="J431" s="57" t="s">
        <v>769</v>
      </c>
      <c r="K431" s="57" t="s">
        <v>771</v>
      </c>
      <c r="L431" s="58">
        <v>5290</v>
      </c>
      <c r="M431" s="57" t="s">
        <v>4849</v>
      </c>
      <c r="N431" s="58" t="s">
        <v>65</v>
      </c>
    </row>
    <row r="432" spans="1:14">
      <c r="A432" s="58">
        <v>5760</v>
      </c>
      <c r="B432" s="57" t="s">
        <v>5843</v>
      </c>
      <c r="C432" s="58" t="s">
        <v>21</v>
      </c>
      <c r="D432" s="58">
        <v>4</v>
      </c>
      <c r="E432" s="63" t="s">
        <v>3885</v>
      </c>
      <c r="F432" s="57" t="s">
        <v>6250</v>
      </c>
      <c r="H432" s="57" t="s">
        <v>1590</v>
      </c>
      <c r="I432" s="57" t="s">
        <v>69</v>
      </c>
      <c r="J432" s="57" t="s">
        <v>772</v>
      </c>
      <c r="K432" s="57" t="s">
        <v>6250</v>
      </c>
      <c r="L432" s="58">
        <v>5300</v>
      </c>
      <c r="M432" s="57" t="s">
        <v>4850</v>
      </c>
      <c r="N432" s="58" t="s">
        <v>21</v>
      </c>
    </row>
    <row r="433" spans="1:14">
      <c r="A433" s="58">
        <v>5770</v>
      </c>
      <c r="B433" s="57" t="s">
        <v>5842</v>
      </c>
      <c r="C433" s="58" t="s">
        <v>16</v>
      </c>
      <c r="D433" s="58">
        <v>4</v>
      </c>
      <c r="E433" s="63" t="s">
        <v>3886</v>
      </c>
      <c r="F433" s="57" t="s">
        <v>775</v>
      </c>
      <c r="H433" s="57" t="s">
        <v>1614</v>
      </c>
      <c r="I433" s="57" t="s">
        <v>357</v>
      </c>
      <c r="J433" s="57" t="s">
        <v>774</v>
      </c>
      <c r="K433" s="57" t="s">
        <v>775</v>
      </c>
      <c r="L433" s="58">
        <v>5310</v>
      </c>
      <c r="M433" s="57" t="s">
        <v>4851</v>
      </c>
      <c r="N433" s="58" t="s">
        <v>16</v>
      </c>
    </row>
    <row r="434" spans="1:14">
      <c r="A434" s="58">
        <v>5780</v>
      </c>
      <c r="B434" s="57" t="s">
        <v>5841</v>
      </c>
      <c r="C434" s="58" t="s">
        <v>16</v>
      </c>
      <c r="D434" s="58">
        <v>4</v>
      </c>
      <c r="E434" s="63" t="s">
        <v>5751</v>
      </c>
      <c r="G434" s="66"/>
      <c r="H434" s="57" t="s">
        <v>1614</v>
      </c>
      <c r="I434" s="57" t="s">
        <v>329</v>
      </c>
      <c r="J434" s="57" t="s">
        <v>4459</v>
      </c>
      <c r="K434" s="57" t="s">
        <v>6350</v>
      </c>
      <c r="L434" s="58">
        <v>5320</v>
      </c>
      <c r="M434" s="57" t="s">
        <v>4852</v>
      </c>
      <c r="N434" s="58" t="s">
        <v>16</v>
      </c>
    </row>
    <row r="435" spans="1:14">
      <c r="A435" s="58">
        <v>5790</v>
      </c>
      <c r="B435" s="57" t="s">
        <v>5840</v>
      </c>
      <c r="C435" s="58" t="s">
        <v>16</v>
      </c>
      <c r="D435" s="58">
        <v>4</v>
      </c>
      <c r="E435" s="63" t="s">
        <v>3887</v>
      </c>
      <c r="F435" s="57" t="s">
        <v>1031</v>
      </c>
      <c r="H435" s="57" t="s">
        <v>1614</v>
      </c>
      <c r="I435" s="57" t="s">
        <v>74</v>
      </c>
      <c r="J435" s="57" t="s">
        <v>1030</v>
      </c>
      <c r="K435" s="57" t="s">
        <v>1031</v>
      </c>
      <c r="L435" s="58">
        <v>5330</v>
      </c>
      <c r="M435" s="57" t="s">
        <v>4853</v>
      </c>
      <c r="N435" s="58" t="s">
        <v>16</v>
      </c>
    </row>
    <row r="436" spans="1:14">
      <c r="A436" s="58">
        <v>5800</v>
      </c>
      <c r="B436" s="57" t="s">
        <v>5839</v>
      </c>
      <c r="C436" s="58" t="s">
        <v>21</v>
      </c>
      <c r="D436" s="58">
        <v>4</v>
      </c>
      <c r="E436" s="63" t="s">
        <v>3888</v>
      </c>
      <c r="F436" s="57" t="s">
        <v>339</v>
      </c>
      <c r="G436" s="58" t="s">
        <v>5764</v>
      </c>
      <c r="H436" s="57" t="s">
        <v>1614</v>
      </c>
      <c r="I436" s="57" t="s">
        <v>78</v>
      </c>
      <c r="J436" s="57" t="s">
        <v>776</v>
      </c>
      <c r="K436" s="57" t="s">
        <v>339</v>
      </c>
      <c r="L436" s="58">
        <v>5340</v>
      </c>
      <c r="M436" s="57" t="s">
        <v>4854</v>
      </c>
      <c r="N436" s="58" t="s">
        <v>21</v>
      </c>
    </row>
    <row r="437" spans="1:14">
      <c r="A437" s="58">
        <v>5810</v>
      </c>
      <c r="B437" s="57" t="s">
        <v>5838</v>
      </c>
      <c r="C437" s="58" t="s">
        <v>16</v>
      </c>
      <c r="D437" s="58">
        <v>4</v>
      </c>
      <c r="E437" s="63" t="s">
        <v>3889</v>
      </c>
      <c r="F437" s="57" t="s">
        <v>6249</v>
      </c>
      <c r="H437" s="57" t="s">
        <v>1614</v>
      </c>
      <c r="I437" s="57" t="s">
        <v>81</v>
      </c>
      <c r="J437" s="57" t="s">
        <v>777</v>
      </c>
      <c r="K437" s="57" t="s">
        <v>6249</v>
      </c>
      <c r="L437" s="58">
        <v>5350</v>
      </c>
      <c r="M437" s="57" t="s">
        <v>4855</v>
      </c>
      <c r="N437" s="58" t="s">
        <v>16</v>
      </c>
    </row>
    <row r="438" spans="1:14">
      <c r="A438" s="58">
        <v>5820</v>
      </c>
      <c r="B438" s="57" t="s">
        <v>5837</v>
      </c>
      <c r="C438" s="58" t="s">
        <v>21</v>
      </c>
      <c r="D438" s="58">
        <v>4</v>
      </c>
      <c r="E438" s="63" t="s">
        <v>3890</v>
      </c>
      <c r="F438" s="57" t="s">
        <v>339</v>
      </c>
      <c r="G438" s="58" t="s">
        <v>5764</v>
      </c>
      <c r="H438" s="57" t="s">
        <v>1614</v>
      </c>
      <c r="I438" s="57" t="s">
        <v>84</v>
      </c>
      <c r="J438" s="57" t="s">
        <v>779</v>
      </c>
      <c r="K438" s="57" t="s">
        <v>339</v>
      </c>
      <c r="L438" s="58">
        <v>5360</v>
      </c>
      <c r="M438" s="57" t="s">
        <v>4856</v>
      </c>
      <c r="N438" s="58" t="s">
        <v>21</v>
      </c>
    </row>
    <row r="439" spans="1:14">
      <c r="A439" s="58">
        <v>5830</v>
      </c>
      <c r="B439" s="57" t="s">
        <v>6526</v>
      </c>
      <c r="C439" s="58" t="s">
        <v>16</v>
      </c>
      <c r="D439" s="58">
        <v>3</v>
      </c>
      <c r="E439" s="62" t="s">
        <v>6385</v>
      </c>
      <c r="F439" s="57" t="s">
        <v>793</v>
      </c>
      <c r="H439" s="57" t="s">
        <v>5780</v>
      </c>
      <c r="I439" s="57" t="s">
        <v>344</v>
      </c>
      <c r="J439" s="57" t="s">
        <v>791</v>
      </c>
      <c r="K439" s="57" t="s">
        <v>793</v>
      </c>
      <c r="L439" s="58">
        <v>5370</v>
      </c>
      <c r="M439" s="57" t="s">
        <v>4861</v>
      </c>
      <c r="N439" s="58" t="s">
        <v>21</v>
      </c>
    </row>
    <row r="440" spans="1:14">
      <c r="A440" s="58">
        <v>5840</v>
      </c>
      <c r="B440" s="57" t="s">
        <v>5834</v>
      </c>
      <c r="C440" s="58" t="s">
        <v>16</v>
      </c>
      <c r="D440" s="58">
        <v>4</v>
      </c>
      <c r="E440" s="63" t="s">
        <v>794</v>
      </c>
      <c r="F440" s="57" t="s">
        <v>6246</v>
      </c>
      <c r="H440" s="57" t="s">
        <v>2619</v>
      </c>
      <c r="I440" s="57" t="s">
        <v>345</v>
      </c>
      <c r="J440" s="57" t="s">
        <v>794</v>
      </c>
      <c r="K440" s="57" t="s">
        <v>6246</v>
      </c>
      <c r="L440" s="58">
        <v>5380</v>
      </c>
      <c r="M440" s="57" t="s">
        <v>4862</v>
      </c>
      <c r="N440" s="58" t="s">
        <v>16</v>
      </c>
    </row>
    <row r="441" spans="1:14">
      <c r="A441" s="58">
        <v>5850</v>
      </c>
      <c r="B441" s="57" t="s">
        <v>5833</v>
      </c>
      <c r="C441" s="58" t="s">
        <v>16</v>
      </c>
      <c r="D441" s="58">
        <v>4</v>
      </c>
      <c r="E441" s="63" t="s">
        <v>796</v>
      </c>
      <c r="F441" s="57" t="s">
        <v>6245</v>
      </c>
      <c r="H441" s="57" t="s">
        <v>2619</v>
      </c>
      <c r="I441" s="57" t="s">
        <v>346</v>
      </c>
      <c r="J441" s="57" t="s">
        <v>796</v>
      </c>
      <c r="K441" s="57" t="s">
        <v>6245</v>
      </c>
      <c r="L441" s="58">
        <v>5390</v>
      </c>
      <c r="M441" s="57" t="s">
        <v>4863</v>
      </c>
      <c r="N441" s="58" t="s">
        <v>16</v>
      </c>
    </row>
    <row r="442" spans="1:14">
      <c r="A442" s="58">
        <v>5860</v>
      </c>
      <c r="B442" s="57" t="s">
        <v>5832</v>
      </c>
      <c r="C442" s="58" t="s">
        <v>16</v>
      </c>
      <c r="D442" s="58">
        <v>4</v>
      </c>
      <c r="E442" s="63" t="s">
        <v>3891</v>
      </c>
      <c r="F442" s="57" t="s">
        <v>6244</v>
      </c>
      <c r="H442" s="57" t="s">
        <v>2619</v>
      </c>
      <c r="I442" s="57" t="s">
        <v>347</v>
      </c>
      <c r="J442" s="57" t="s">
        <v>797</v>
      </c>
      <c r="K442" s="57" t="s">
        <v>6244</v>
      </c>
      <c r="L442" s="58">
        <v>5400</v>
      </c>
      <c r="M442" s="57" t="s">
        <v>4864</v>
      </c>
      <c r="N442" s="58" t="s">
        <v>16</v>
      </c>
    </row>
    <row r="443" spans="1:14">
      <c r="A443" s="58">
        <v>5870</v>
      </c>
      <c r="B443" s="57" t="s">
        <v>5831</v>
      </c>
      <c r="C443" s="58" t="s">
        <v>21</v>
      </c>
      <c r="D443" s="58">
        <v>4</v>
      </c>
      <c r="E443" s="63" t="s">
        <v>798</v>
      </c>
      <c r="F443" s="57" t="s">
        <v>6243</v>
      </c>
      <c r="H443" s="57" t="s">
        <v>2619</v>
      </c>
      <c r="I443" s="57" t="s">
        <v>348</v>
      </c>
      <c r="J443" s="57" t="s">
        <v>798</v>
      </c>
      <c r="K443" s="57" t="s">
        <v>6243</v>
      </c>
      <c r="L443" s="58">
        <v>5410</v>
      </c>
      <c r="M443" s="57" t="s">
        <v>4865</v>
      </c>
      <c r="N443" s="58" t="s">
        <v>21</v>
      </c>
    </row>
    <row r="444" spans="1:14">
      <c r="A444" s="58">
        <v>5880</v>
      </c>
      <c r="B444" s="57" t="s">
        <v>5830</v>
      </c>
      <c r="C444" s="58" t="s">
        <v>16</v>
      </c>
      <c r="D444" s="58">
        <v>4</v>
      </c>
      <c r="E444" s="63" t="s">
        <v>1560</v>
      </c>
      <c r="F444" s="57" t="s">
        <v>1561</v>
      </c>
      <c r="H444" s="57" t="s">
        <v>1614</v>
      </c>
      <c r="J444" s="57" t="s">
        <v>1560</v>
      </c>
      <c r="K444" s="57" t="s">
        <v>1561</v>
      </c>
      <c r="L444" s="58">
        <v>5420</v>
      </c>
      <c r="M444" s="57" t="s">
        <v>5605</v>
      </c>
      <c r="N444" s="58">
        <v>0.1</v>
      </c>
    </row>
    <row r="445" spans="1:14">
      <c r="A445" s="58">
        <v>5890</v>
      </c>
      <c r="B445" s="57" t="s">
        <v>6565</v>
      </c>
      <c r="C445" s="58" t="s">
        <v>21</v>
      </c>
      <c r="D445" s="58">
        <v>3</v>
      </c>
      <c r="E445" s="62" t="s">
        <v>3867</v>
      </c>
      <c r="F445" s="57" t="s">
        <v>802</v>
      </c>
      <c r="H445" s="57" t="s">
        <v>5780</v>
      </c>
      <c r="I445" s="57" t="s">
        <v>799</v>
      </c>
      <c r="J445" s="57" t="s">
        <v>800</v>
      </c>
      <c r="K445" s="57" t="s">
        <v>802</v>
      </c>
      <c r="L445" s="58">
        <v>5430</v>
      </c>
      <c r="M445" s="57" t="s">
        <v>4866</v>
      </c>
      <c r="N445" s="58" t="s">
        <v>21</v>
      </c>
    </row>
    <row r="446" spans="1:14">
      <c r="A446" s="58">
        <v>5900</v>
      </c>
      <c r="B446" s="57" t="s">
        <v>5829</v>
      </c>
      <c r="C446" s="58" t="s">
        <v>21</v>
      </c>
      <c r="D446" s="58">
        <v>4</v>
      </c>
      <c r="E446" s="63" t="s">
        <v>803</v>
      </c>
      <c r="F446" s="57" t="s">
        <v>6242</v>
      </c>
      <c r="G446" s="58" t="s">
        <v>5764</v>
      </c>
      <c r="H446" s="57" t="s">
        <v>1614</v>
      </c>
      <c r="I446" s="57" t="s">
        <v>351</v>
      </c>
      <c r="J446" s="57" t="s">
        <v>803</v>
      </c>
      <c r="K446" s="57" t="s">
        <v>6242</v>
      </c>
      <c r="L446" s="58">
        <v>5440</v>
      </c>
      <c r="M446" s="57" t="s">
        <v>4867</v>
      </c>
      <c r="N446" s="58" t="s">
        <v>21</v>
      </c>
    </row>
    <row r="447" spans="1:14">
      <c r="A447" s="58">
        <v>5910</v>
      </c>
      <c r="B447" s="57" t="s">
        <v>6527</v>
      </c>
      <c r="C447" s="58" t="s">
        <v>21</v>
      </c>
      <c r="D447" s="58">
        <v>3</v>
      </c>
      <c r="E447" s="62" t="s">
        <v>3868</v>
      </c>
      <c r="F447" s="57" t="s">
        <v>806</v>
      </c>
      <c r="H447" s="57" t="s">
        <v>5780</v>
      </c>
      <c r="I447" s="57" t="s">
        <v>352</v>
      </c>
      <c r="J447" s="57" t="s">
        <v>804</v>
      </c>
      <c r="K447" s="57" t="s">
        <v>806</v>
      </c>
      <c r="L447" s="58">
        <v>5450</v>
      </c>
      <c r="M447" s="57" t="s">
        <v>4868</v>
      </c>
      <c r="N447" s="58" t="s">
        <v>21</v>
      </c>
    </row>
    <row r="448" spans="1:14">
      <c r="A448" s="58">
        <v>5920</v>
      </c>
      <c r="B448" s="57" t="s">
        <v>5828</v>
      </c>
      <c r="C448" s="58" t="s">
        <v>16</v>
      </c>
      <c r="D448" s="58">
        <v>4</v>
      </c>
      <c r="E448" s="63" t="s">
        <v>2790</v>
      </c>
      <c r="F448" s="57" t="s">
        <v>4086</v>
      </c>
      <c r="H448" s="57" t="s">
        <v>1614</v>
      </c>
      <c r="I448" s="57" t="s">
        <v>311</v>
      </c>
      <c r="J448" s="57" t="s">
        <v>807</v>
      </c>
      <c r="K448" s="57" t="s">
        <v>642</v>
      </c>
      <c r="L448" s="58">
        <v>5460</v>
      </c>
      <c r="M448" s="57" t="s">
        <v>4869</v>
      </c>
      <c r="N448" s="58" t="s">
        <v>16</v>
      </c>
    </row>
    <row r="449" spans="1:14">
      <c r="A449" s="58">
        <v>5930</v>
      </c>
      <c r="B449" s="57" t="s">
        <v>5827</v>
      </c>
      <c r="C449" s="58" t="s">
        <v>21</v>
      </c>
      <c r="D449" s="58">
        <v>4</v>
      </c>
      <c r="E449" s="63" t="s">
        <v>809</v>
      </c>
      <c r="F449" s="57" t="s">
        <v>810</v>
      </c>
      <c r="H449" s="57" t="s">
        <v>1614</v>
      </c>
      <c r="I449" s="57" t="s">
        <v>231</v>
      </c>
      <c r="J449" s="57" t="s">
        <v>809</v>
      </c>
      <c r="K449" s="57" t="s">
        <v>810</v>
      </c>
      <c r="L449" s="58">
        <v>5470</v>
      </c>
      <c r="M449" s="57" t="s">
        <v>4871</v>
      </c>
      <c r="N449" s="58" t="s">
        <v>21</v>
      </c>
    </row>
    <row r="450" spans="1:14">
      <c r="A450" s="58">
        <v>5940</v>
      </c>
      <c r="B450" s="57" t="s">
        <v>5826</v>
      </c>
      <c r="C450" s="58" t="s">
        <v>16</v>
      </c>
      <c r="D450" s="58">
        <v>4</v>
      </c>
      <c r="E450" s="63" t="s">
        <v>811</v>
      </c>
      <c r="F450" s="57" t="s">
        <v>812</v>
      </c>
      <c r="H450" s="57" t="s">
        <v>1653</v>
      </c>
      <c r="I450" s="57" t="s">
        <v>646</v>
      </c>
      <c r="J450" s="57" t="s">
        <v>811</v>
      </c>
      <c r="K450" s="57" t="s">
        <v>812</v>
      </c>
      <c r="L450" s="58">
        <v>5480</v>
      </c>
      <c r="M450" s="57" t="s">
        <v>4872</v>
      </c>
      <c r="N450" s="58" t="s">
        <v>16</v>
      </c>
    </row>
    <row r="451" spans="1:14">
      <c r="A451" s="58">
        <v>5950</v>
      </c>
      <c r="B451" s="57" t="s">
        <v>5825</v>
      </c>
      <c r="C451" s="58" t="s">
        <v>16</v>
      </c>
      <c r="D451" s="58">
        <v>4</v>
      </c>
      <c r="E451" s="63" t="s">
        <v>813</v>
      </c>
      <c r="F451" s="57" t="s">
        <v>814</v>
      </c>
      <c r="G451" s="66"/>
      <c r="H451" s="57" t="s">
        <v>2362</v>
      </c>
      <c r="I451" s="57" t="s">
        <v>314</v>
      </c>
      <c r="J451" s="57" t="s">
        <v>813</v>
      </c>
      <c r="K451" s="57" t="s">
        <v>814</v>
      </c>
      <c r="L451" s="58">
        <v>5490</v>
      </c>
      <c r="M451" s="57" t="s">
        <v>4873</v>
      </c>
      <c r="N451" s="58" t="s">
        <v>21</v>
      </c>
    </row>
    <row r="452" spans="1:14">
      <c r="A452" s="58">
        <v>6000</v>
      </c>
      <c r="B452" s="57" t="s">
        <v>6359</v>
      </c>
      <c r="C452" s="58" t="s">
        <v>65</v>
      </c>
      <c r="D452" s="58">
        <v>3</v>
      </c>
      <c r="E452" s="62" t="s">
        <v>5346</v>
      </c>
      <c r="F452" s="57" t="s">
        <v>356</v>
      </c>
      <c r="H452" s="57" t="s">
        <v>5780</v>
      </c>
      <c r="I452" s="57" t="s">
        <v>355</v>
      </c>
      <c r="J452" s="57" t="s">
        <v>1045</v>
      </c>
      <c r="K452" s="57" t="s">
        <v>356</v>
      </c>
      <c r="L452" s="58">
        <v>5500</v>
      </c>
      <c r="M452" s="57" t="s">
        <v>4876</v>
      </c>
      <c r="N452" s="58" t="s">
        <v>65</v>
      </c>
    </row>
    <row r="453" spans="1:14">
      <c r="A453" s="58">
        <v>6010</v>
      </c>
      <c r="B453" s="57" t="s">
        <v>5822</v>
      </c>
      <c r="C453" s="58" t="s">
        <v>21</v>
      </c>
      <c r="D453" s="58">
        <v>4</v>
      </c>
      <c r="E453" s="63" t="s">
        <v>5347</v>
      </c>
      <c r="F453" s="57" t="s">
        <v>1047</v>
      </c>
      <c r="G453" s="58" t="s">
        <v>5764</v>
      </c>
      <c r="H453" s="57" t="s">
        <v>1614</v>
      </c>
      <c r="I453" s="57" t="s">
        <v>69</v>
      </c>
      <c r="J453" s="57" t="s">
        <v>1046</v>
      </c>
      <c r="K453" s="57" t="s">
        <v>1047</v>
      </c>
      <c r="L453" s="58">
        <v>5510</v>
      </c>
      <c r="M453" s="57" t="s">
        <v>4877</v>
      </c>
      <c r="N453" s="58" t="s">
        <v>21</v>
      </c>
    </row>
    <row r="454" spans="1:14">
      <c r="A454" s="58">
        <v>6020</v>
      </c>
      <c r="B454" s="57" t="s">
        <v>5821</v>
      </c>
      <c r="C454" s="58" t="s">
        <v>16</v>
      </c>
      <c r="D454" s="58">
        <v>4</v>
      </c>
      <c r="E454" s="63" t="s">
        <v>5348</v>
      </c>
      <c r="F454" s="57" t="s">
        <v>1049</v>
      </c>
      <c r="H454" s="57" t="s">
        <v>1598</v>
      </c>
      <c r="I454" s="57" t="s">
        <v>71</v>
      </c>
      <c r="J454" s="57" t="s">
        <v>1048</v>
      </c>
      <c r="K454" s="57" t="s">
        <v>1049</v>
      </c>
      <c r="L454" s="58">
        <v>5520</v>
      </c>
      <c r="M454" s="57" t="s">
        <v>5594</v>
      </c>
      <c r="N454" s="58" t="s">
        <v>16</v>
      </c>
    </row>
    <row r="455" spans="1:14">
      <c r="A455" s="58">
        <v>6030</v>
      </c>
      <c r="B455" s="57" t="s">
        <v>5820</v>
      </c>
      <c r="C455" s="58" t="s">
        <v>21</v>
      </c>
      <c r="D455" s="58">
        <v>4</v>
      </c>
      <c r="E455" s="63" t="s">
        <v>6418</v>
      </c>
      <c r="F455" s="57" t="s">
        <v>1051</v>
      </c>
      <c r="G455" s="58" t="s">
        <v>5764</v>
      </c>
      <c r="H455" s="57" t="s">
        <v>1614</v>
      </c>
      <c r="I455" s="57" t="s">
        <v>357</v>
      </c>
      <c r="J455" s="57" t="s">
        <v>1050</v>
      </c>
      <c r="K455" s="57" t="s">
        <v>1051</v>
      </c>
      <c r="L455" s="58">
        <v>5530</v>
      </c>
      <c r="M455" s="57" t="s">
        <v>4878</v>
      </c>
      <c r="N455" s="58" t="s">
        <v>21</v>
      </c>
    </row>
    <row r="456" spans="1:14">
      <c r="A456" s="58">
        <v>6040</v>
      </c>
      <c r="B456" s="57" t="s">
        <v>5819</v>
      </c>
      <c r="C456" s="58" t="s">
        <v>16</v>
      </c>
      <c r="D456" s="58">
        <v>4</v>
      </c>
      <c r="E456" s="63" t="s">
        <v>5349</v>
      </c>
      <c r="F456" s="57" t="s">
        <v>1053</v>
      </c>
      <c r="H456" s="57" t="s">
        <v>1614</v>
      </c>
      <c r="I456" s="57" t="s">
        <v>74</v>
      </c>
      <c r="J456" s="57" t="s">
        <v>1052</v>
      </c>
      <c r="K456" s="57" t="s">
        <v>1053</v>
      </c>
      <c r="L456" s="58">
        <v>5540</v>
      </c>
      <c r="M456" s="57" t="s">
        <v>4879</v>
      </c>
      <c r="N456" s="58" t="s">
        <v>16</v>
      </c>
    </row>
    <row r="457" spans="1:14">
      <c r="A457" s="58">
        <v>6050</v>
      </c>
      <c r="B457" s="57" t="s">
        <v>5818</v>
      </c>
      <c r="C457" s="58" t="s">
        <v>16</v>
      </c>
      <c r="D457" s="58">
        <v>4</v>
      </c>
      <c r="E457" s="63" t="s">
        <v>5350</v>
      </c>
      <c r="F457" s="57" t="s">
        <v>1055</v>
      </c>
      <c r="H457" s="57" t="s">
        <v>1653</v>
      </c>
      <c r="I457" s="57" t="s">
        <v>76</v>
      </c>
      <c r="J457" s="57" t="s">
        <v>1054</v>
      </c>
      <c r="K457" s="57" t="s">
        <v>1055</v>
      </c>
      <c r="L457" s="58">
        <v>5550</v>
      </c>
      <c r="M457" s="57" t="s">
        <v>4880</v>
      </c>
      <c r="N457" s="58" t="s">
        <v>16</v>
      </c>
    </row>
    <row r="458" spans="1:14">
      <c r="A458" s="58">
        <v>6060</v>
      </c>
      <c r="B458" s="57" t="s">
        <v>5817</v>
      </c>
      <c r="C458" s="58" t="s">
        <v>16</v>
      </c>
      <c r="D458" s="58">
        <v>4</v>
      </c>
      <c r="E458" s="63" t="s">
        <v>3888</v>
      </c>
      <c r="F458" s="57" t="s">
        <v>4470</v>
      </c>
      <c r="H458" s="57" t="s">
        <v>1614</v>
      </c>
      <c r="I458" s="57" t="s">
        <v>78</v>
      </c>
      <c r="J458" s="57" t="s">
        <v>776</v>
      </c>
      <c r="K458" s="57" t="s">
        <v>4470</v>
      </c>
      <c r="L458" s="58">
        <v>5560</v>
      </c>
      <c r="M458" s="57" t="s">
        <v>4881</v>
      </c>
      <c r="N458" s="58" t="s">
        <v>16</v>
      </c>
    </row>
    <row r="459" spans="1:14">
      <c r="A459" s="58">
        <v>6070</v>
      </c>
      <c r="B459" s="57" t="s">
        <v>5816</v>
      </c>
      <c r="C459" s="58" t="s">
        <v>21</v>
      </c>
      <c r="D459" s="58">
        <v>4</v>
      </c>
      <c r="E459" s="63" t="s">
        <v>5351</v>
      </c>
      <c r="F459" s="57" t="s">
        <v>1058</v>
      </c>
      <c r="G459" s="58" t="s">
        <v>5764</v>
      </c>
      <c r="H459" s="57" t="s">
        <v>1614</v>
      </c>
      <c r="I459" s="57" t="s">
        <v>1056</v>
      </c>
      <c r="J459" s="57" t="s">
        <v>1057</v>
      </c>
      <c r="K459" s="57" t="s">
        <v>1058</v>
      </c>
      <c r="L459" s="58">
        <v>5570</v>
      </c>
      <c r="M459" s="57" t="s">
        <v>4882</v>
      </c>
      <c r="N459" s="58" t="s">
        <v>21</v>
      </c>
    </row>
    <row r="460" spans="1:14">
      <c r="A460" s="58">
        <v>6080</v>
      </c>
      <c r="B460" s="57" t="s">
        <v>5814</v>
      </c>
      <c r="C460" s="58" t="s">
        <v>16</v>
      </c>
      <c r="D460" s="58">
        <v>4</v>
      </c>
      <c r="E460" s="63" t="s">
        <v>3890</v>
      </c>
      <c r="F460" s="57" t="s">
        <v>1059</v>
      </c>
      <c r="H460" s="57" t="s">
        <v>1614</v>
      </c>
      <c r="I460" s="57" t="s">
        <v>84</v>
      </c>
      <c r="J460" s="57" t="s">
        <v>779</v>
      </c>
      <c r="K460" s="57" t="s">
        <v>1059</v>
      </c>
      <c r="L460" s="58">
        <v>5580</v>
      </c>
      <c r="M460" s="57" t="s">
        <v>4883</v>
      </c>
      <c r="N460" s="58" t="s">
        <v>16</v>
      </c>
    </row>
    <row r="461" spans="1:14">
      <c r="A461" s="58">
        <v>6090</v>
      </c>
      <c r="B461" s="57" t="s">
        <v>6354</v>
      </c>
      <c r="C461" s="58" t="s">
        <v>65</v>
      </c>
      <c r="D461" s="58">
        <v>3</v>
      </c>
      <c r="E461" s="62" t="s">
        <v>3869</v>
      </c>
      <c r="F461" s="57" t="s">
        <v>3780</v>
      </c>
      <c r="H461" s="57" t="s">
        <v>5780</v>
      </c>
      <c r="I461" s="57" t="s">
        <v>359</v>
      </c>
      <c r="J461" s="57" t="s">
        <v>3804</v>
      </c>
      <c r="K461" s="57" t="s">
        <v>6241</v>
      </c>
      <c r="L461" s="58">
        <v>5590</v>
      </c>
      <c r="M461" s="57" t="s">
        <v>5713</v>
      </c>
      <c r="N461" s="58" t="s">
        <v>65</v>
      </c>
    </row>
    <row r="462" spans="1:14">
      <c r="A462" s="58">
        <v>6100</v>
      </c>
      <c r="B462" s="57" t="s">
        <v>5813</v>
      </c>
      <c r="C462" s="58" t="s">
        <v>21</v>
      </c>
      <c r="D462" s="58">
        <v>4</v>
      </c>
      <c r="E462" s="63" t="s">
        <v>5522</v>
      </c>
      <c r="F462" s="57" t="s">
        <v>6240</v>
      </c>
      <c r="G462" s="58" t="b">
        <v>0</v>
      </c>
      <c r="H462" s="57" t="s">
        <v>5524</v>
      </c>
      <c r="I462" s="57" t="s">
        <v>309</v>
      </c>
      <c r="J462" s="57" t="s">
        <v>4472</v>
      </c>
      <c r="K462" s="57" t="s">
        <v>6239</v>
      </c>
      <c r="L462" s="58">
        <v>5600</v>
      </c>
      <c r="M462" s="57" t="s">
        <v>5762</v>
      </c>
      <c r="N462" s="58" t="s">
        <v>21</v>
      </c>
    </row>
    <row r="463" spans="1:14">
      <c r="A463" s="58">
        <v>6110</v>
      </c>
      <c r="B463" s="57" t="s">
        <v>5812</v>
      </c>
      <c r="C463" s="58" t="s">
        <v>16</v>
      </c>
      <c r="D463" s="58">
        <v>4</v>
      </c>
      <c r="E463" s="63" t="s">
        <v>5815</v>
      </c>
      <c r="F463" s="57" t="s">
        <v>5122</v>
      </c>
      <c r="H463" s="57" t="s">
        <v>2362</v>
      </c>
      <c r="I463" s="57" t="s">
        <v>3789</v>
      </c>
      <c r="J463" s="57" t="s">
        <v>3805</v>
      </c>
      <c r="K463" s="57" t="s">
        <v>4474</v>
      </c>
      <c r="L463" s="58">
        <v>5610</v>
      </c>
      <c r="M463" s="57" t="s">
        <v>5715</v>
      </c>
      <c r="N463" s="58" t="s">
        <v>16</v>
      </c>
    </row>
    <row r="464" spans="1:14">
      <c r="A464" s="58">
        <v>6120</v>
      </c>
      <c r="B464" s="57" t="s">
        <v>5811</v>
      </c>
      <c r="C464" s="58" t="s">
        <v>16</v>
      </c>
      <c r="D464" s="58">
        <v>4</v>
      </c>
      <c r="E464" s="63" t="s">
        <v>3775</v>
      </c>
      <c r="F464" s="57" t="s">
        <v>6238</v>
      </c>
      <c r="H464" s="57" t="s">
        <v>1733</v>
      </c>
      <c r="I464" s="57" t="s">
        <v>360</v>
      </c>
      <c r="J464" s="57" t="s">
        <v>3775</v>
      </c>
      <c r="K464" s="57" t="s">
        <v>6237</v>
      </c>
      <c r="L464" s="58">
        <v>5620</v>
      </c>
      <c r="M464" s="57" t="s">
        <v>5716</v>
      </c>
      <c r="N464" s="58" t="s">
        <v>16</v>
      </c>
    </row>
    <row r="465" spans="1:14">
      <c r="A465" s="58">
        <v>6130</v>
      </c>
      <c r="B465" s="57" t="s">
        <v>5809</v>
      </c>
      <c r="C465" s="58" t="s">
        <v>16</v>
      </c>
      <c r="D465" s="58">
        <v>4</v>
      </c>
      <c r="E465" s="63" t="s">
        <v>3776</v>
      </c>
      <c r="F465" s="57" t="s">
        <v>3777</v>
      </c>
      <c r="H465" s="57" t="s">
        <v>1614</v>
      </c>
      <c r="I465" s="57" t="s">
        <v>362</v>
      </c>
      <c r="J465" s="57" t="s">
        <v>3776</v>
      </c>
      <c r="K465" s="57" t="s">
        <v>3777</v>
      </c>
      <c r="L465" s="58">
        <v>5630</v>
      </c>
      <c r="M465" s="57" t="s">
        <v>5717</v>
      </c>
      <c r="N465" s="58" t="s">
        <v>16</v>
      </c>
    </row>
    <row r="466" spans="1:14">
      <c r="A466" s="58">
        <v>6140</v>
      </c>
      <c r="B466" s="57" t="s">
        <v>5808</v>
      </c>
      <c r="C466" s="58" t="s">
        <v>16</v>
      </c>
      <c r="D466" s="58">
        <v>4</v>
      </c>
      <c r="E466" s="63" t="s">
        <v>3778</v>
      </c>
      <c r="F466" s="57" t="s">
        <v>3779</v>
      </c>
      <c r="H466" s="57" t="s">
        <v>1653</v>
      </c>
      <c r="I466" s="57" t="s">
        <v>364</v>
      </c>
      <c r="J466" s="57" t="s">
        <v>3778</v>
      </c>
      <c r="K466" s="57" t="s">
        <v>3779</v>
      </c>
      <c r="L466" s="58">
        <v>5640</v>
      </c>
      <c r="M466" s="57" t="s">
        <v>5718</v>
      </c>
      <c r="N466" s="58" t="s">
        <v>16</v>
      </c>
    </row>
    <row r="467" spans="1:14">
      <c r="A467" s="58">
        <v>6150</v>
      </c>
      <c r="B467" s="57" t="s">
        <v>5806</v>
      </c>
      <c r="C467" s="58" t="s">
        <v>16</v>
      </c>
      <c r="D467" s="58">
        <v>4</v>
      </c>
      <c r="E467" s="63" t="s">
        <v>5810</v>
      </c>
      <c r="F467" s="57" t="s">
        <v>5119</v>
      </c>
      <c r="H467" s="57" t="s">
        <v>1733</v>
      </c>
      <c r="I467" s="57" t="s">
        <v>3791</v>
      </c>
      <c r="J467" s="57" t="s">
        <v>5215</v>
      </c>
      <c r="K467" s="57" t="s">
        <v>3807</v>
      </c>
      <c r="L467" s="58">
        <v>5650</v>
      </c>
      <c r="M467" s="57" t="s">
        <v>5719</v>
      </c>
      <c r="N467" s="58" t="s">
        <v>16</v>
      </c>
    </row>
    <row r="468" spans="1:14">
      <c r="A468" s="58">
        <v>6160</v>
      </c>
      <c r="B468" s="57" t="s">
        <v>6355</v>
      </c>
      <c r="C468" s="58" t="s">
        <v>65</v>
      </c>
      <c r="D468" s="58">
        <v>3</v>
      </c>
      <c r="E468" s="62" t="s">
        <v>3870</v>
      </c>
      <c r="F468" s="57" t="s">
        <v>3781</v>
      </c>
      <c r="G468" s="73"/>
      <c r="H468" s="57" t="s">
        <v>5780</v>
      </c>
      <c r="I468" s="57" t="s">
        <v>359</v>
      </c>
      <c r="J468" s="57" t="s">
        <v>3808</v>
      </c>
      <c r="K468" s="57" t="s">
        <v>6236</v>
      </c>
      <c r="L468" s="58">
        <v>5660</v>
      </c>
      <c r="M468" s="57" t="s">
        <v>5720</v>
      </c>
      <c r="N468" s="58" t="s">
        <v>65</v>
      </c>
    </row>
    <row r="469" spans="1:14">
      <c r="A469" s="58">
        <v>6170</v>
      </c>
      <c r="B469" s="57" t="s">
        <v>5805</v>
      </c>
      <c r="C469" s="58" t="s">
        <v>21</v>
      </c>
      <c r="D469" s="58">
        <v>4</v>
      </c>
      <c r="E469" s="63" t="s">
        <v>5522</v>
      </c>
      <c r="F469" s="57" t="s">
        <v>6235</v>
      </c>
      <c r="G469" s="58" t="b">
        <v>1</v>
      </c>
      <c r="H469" s="57" t="s">
        <v>5524</v>
      </c>
      <c r="I469" s="57" t="s">
        <v>309</v>
      </c>
      <c r="J469" s="57" t="s">
        <v>4472</v>
      </c>
      <c r="K469" s="57" t="s">
        <v>6234</v>
      </c>
      <c r="L469" s="58">
        <v>5670</v>
      </c>
      <c r="M469" s="57" t="s">
        <v>5763</v>
      </c>
      <c r="N469" s="58" t="s">
        <v>21</v>
      </c>
    </row>
    <row r="470" spans="1:14">
      <c r="A470" s="58">
        <v>6180</v>
      </c>
      <c r="B470" s="57" t="s">
        <v>5804</v>
      </c>
      <c r="C470" s="58" t="s">
        <v>16</v>
      </c>
      <c r="D470" s="58">
        <v>4</v>
      </c>
      <c r="E470" s="63" t="s">
        <v>5807</v>
      </c>
      <c r="F470" s="57" t="s">
        <v>5121</v>
      </c>
      <c r="H470" s="57" t="s">
        <v>2362</v>
      </c>
      <c r="I470" s="57" t="s">
        <v>3789</v>
      </c>
      <c r="J470" s="57" t="s">
        <v>4478</v>
      </c>
      <c r="K470" s="57" t="s">
        <v>3806</v>
      </c>
      <c r="L470" s="58">
        <v>5680</v>
      </c>
      <c r="M470" s="57" t="s">
        <v>5722</v>
      </c>
      <c r="N470" s="58" t="s">
        <v>16</v>
      </c>
    </row>
    <row r="471" spans="1:14">
      <c r="A471" s="58">
        <v>6190</v>
      </c>
      <c r="B471" s="57" t="s">
        <v>5803</v>
      </c>
      <c r="C471" s="58" t="s">
        <v>16</v>
      </c>
      <c r="D471" s="58">
        <v>4</v>
      </c>
      <c r="E471" s="63" t="s">
        <v>3782</v>
      </c>
      <c r="F471" s="57" t="s">
        <v>6233</v>
      </c>
      <c r="H471" s="57" t="s">
        <v>1733</v>
      </c>
      <c r="I471" s="57" t="s">
        <v>360</v>
      </c>
      <c r="J471" s="57" t="s">
        <v>3782</v>
      </c>
      <c r="K471" s="57" t="s">
        <v>6232</v>
      </c>
      <c r="L471" s="58">
        <v>5690</v>
      </c>
      <c r="M471" s="57" t="s">
        <v>5723</v>
      </c>
      <c r="N471" s="58" t="s">
        <v>16</v>
      </c>
    </row>
    <row r="472" spans="1:14">
      <c r="A472" s="58">
        <v>6200</v>
      </c>
      <c r="B472" s="57" t="s">
        <v>5801</v>
      </c>
      <c r="C472" s="58" t="s">
        <v>16</v>
      </c>
      <c r="D472" s="58">
        <v>4</v>
      </c>
      <c r="E472" s="63" t="s">
        <v>3783</v>
      </c>
      <c r="F472" s="57" t="s">
        <v>3784</v>
      </c>
      <c r="H472" s="57" t="s">
        <v>1614</v>
      </c>
      <c r="I472" s="57" t="s">
        <v>362</v>
      </c>
      <c r="J472" s="57" t="s">
        <v>3783</v>
      </c>
      <c r="K472" s="57" t="s">
        <v>3784</v>
      </c>
      <c r="L472" s="58">
        <v>5700</v>
      </c>
      <c r="M472" s="57" t="s">
        <v>5724</v>
      </c>
      <c r="N472" s="58" t="s">
        <v>16</v>
      </c>
    </row>
    <row r="473" spans="1:14">
      <c r="A473" s="58">
        <v>6210</v>
      </c>
      <c r="B473" s="57" t="s">
        <v>5800</v>
      </c>
      <c r="C473" s="58" t="s">
        <v>16</v>
      </c>
      <c r="D473" s="58">
        <v>4</v>
      </c>
      <c r="E473" s="63" t="s">
        <v>3785</v>
      </c>
      <c r="F473" s="57" t="s">
        <v>3786</v>
      </c>
      <c r="H473" s="57" t="s">
        <v>1653</v>
      </c>
      <c r="I473" s="57" t="s">
        <v>364</v>
      </c>
      <c r="J473" s="57" t="s">
        <v>3785</v>
      </c>
      <c r="K473" s="57" t="s">
        <v>3786</v>
      </c>
      <c r="L473" s="58">
        <v>5710</v>
      </c>
      <c r="M473" s="57" t="s">
        <v>5725</v>
      </c>
      <c r="N473" s="58" t="s">
        <v>16</v>
      </c>
    </row>
    <row r="474" spans="1:14">
      <c r="A474" s="58">
        <v>6220</v>
      </c>
      <c r="B474" s="57" t="s">
        <v>5799</v>
      </c>
      <c r="C474" s="58" t="s">
        <v>16</v>
      </c>
      <c r="D474" s="58">
        <v>4</v>
      </c>
      <c r="E474" s="63" t="s">
        <v>5802</v>
      </c>
      <c r="F474" s="57" t="s">
        <v>5120</v>
      </c>
      <c r="G474" s="73"/>
      <c r="H474" s="57" t="s">
        <v>1733</v>
      </c>
      <c r="I474" s="57" t="s">
        <v>3791</v>
      </c>
      <c r="J474" s="57" t="s">
        <v>5216</v>
      </c>
      <c r="K474" s="57" t="s">
        <v>3810</v>
      </c>
      <c r="L474" s="58">
        <v>5720</v>
      </c>
      <c r="M474" s="57" t="s">
        <v>5726</v>
      </c>
      <c r="N474" s="58" t="s">
        <v>16</v>
      </c>
    </row>
    <row r="475" spans="1:14">
      <c r="A475" s="58">
        <v>6230</v>
      </c>
      <c r="B475" s="57" t="s">
        <v>6356</v>
      </c>
      <c r="C475" s="58" t="s">
        <v>65</v>
      </c>
      <c r="D475" s="58">
        <v>3</v>
      </c>
      <c r="E475" s="62" t="s">
        <v>5352</v>
      </c>
      <c r="F475" s="57" t="s">
        <v>1063</v>
      </c>
      <c r="G475" s="73"/>
      <c r="H475" s="57" t="s">
        <v>5780</v>
      </c>
      <c r="I475" s="57" t="s">
        <v>366</v>
      </c>
      <c r="J475" s="57" t="s">
        <v>1062</v>
      </c>
      <c r="K475" s="57" t="s">
        <v>1063</v>
      </c>
      <c r="L475" s="58">
        <v>5730</v>
      </c>
      <c r="M475" s="57" t="s">
        <v>4884</v>
      </c>
      <c r="N475" s="58" t="s">
        <v>65</v>
      </c>
    </row>
    <row r="476" spans="1:14">
      <c r="A476" s="58">
        <v>6240</v>
      </c>
      <c r="B476" s="57" t="s">
        <v>5798</v>
      </c>
      <c r="C476" s="58" t="s">
        <v>16</v>
      </c>
      <c r="D476" s="58">
        <v>4</v>
      </c>
      <c r="E476" s="63" t="s">
        <v>1064</v>
      </c>
      <c r="F476" s="57" t="s">
        <v>1065</v>
      </c>
      <c r="H476" s="57" t="s">
        <v>1614</v>
      </c>
      <c r="I476" s="57" t="s">
        <v>328</v>
      </c>
      <c r="J476" s="57" t="s">
        <v>1064</v>
      </c>
      <c r="K476" s="57" t="s">
        <v>1065</v>
      </c>
      <c r="L476" s="58">
        <v>5740</v>
      </c>
      <c r="M476" s="57" t="s">
        <v>4885</v>
      </c>
      <c r="N476" s="58" t="s">
        <v>16</v>
      </c>
    </row>
    <row r="477" spans="1:14">
      <c r="A477" s="58">
        <v>6250</v>
      </c>
      <c r="B477" s="57" t="s">
        <v>5797</v>
      </c>
      <c r="C477" s="58" t="s">
        <v>16</v>
      </c>
      <c r="D477" s="58">
        <v>4</v>
      </c>
      <c r="E477" s="63" t="s">
        <v>1066</v>
      </c>
      <c r="F477" s="57" t="s">
        <v>1067</v>
      </c>
      <c r="H477" s="57" t="s">
        <v>1653</v>
      </c>
      <c r="I477" s="57" t="s">
        <v>269</v>
      </c>
      <c r="J477" s="57" t="s">
        <v>1066</v>
      </c>
      <c r="K477" s="57" t="s">
        <v>1067</v>
      </c>
      <c r="L477" s="58">
        <v>5750</v>
      </c>
      <c r="M477" s="57" t="s">
        <v>4886</v>
      </c>
      <c r="N477" s="58" t="s">
        <v>16</v>
      </c>
    </row>
    <row r="478" spans="1:14">
      <c r="A478" s="58">
        <v>6260</v>
      </c>
      <c r="B478" s="57" t="s">
        <v>5796</v>
      </c>
      <c r="C478" s="58" t="s">
        <v>21</v>
      </c>
      <c r="D478" s="58">
        <v>4</v>
      </c>
      <c r="E478" s="63" t="s">
        <v>1068</v>
      </c>
      <c r="F478" s="57" t="s">
        <v>6231</v>
      </c>
      <c r="G478" s="58">
        <v>0</v>
      </c>
      <c r="H478" s="57" t="s">
        <v>1733</v>
      </c>
      <c r="I478" s="57" t="s">
        <v>270</v>
      </c>
      <c r="J478" s="57" t="s">
        <v>1068</v>
      </c>
      <c r="K478" s="57" t="s">
        <v>6231</v>
      </c>
      <c r="L478" s="58">
        <v>5760</v>
      </c>
      <c r="M478" s="57" t="s">
        <v>4887</v>
      </c>
      <c r="N478" s="58" t="s">
        <v>21</v>
      </c>
    </row>
    <row r="479" spans="1:14">
      <c r="A479" s="58">
        <v>6270</v>
      </c>
      <c r="B479" s="57" t="s">
        <v>6357</v>
      </c>
      <c r="C479" s="58" t="s">
        <v>21</v>
      </c>
      <c r="D479" s="58">
        <v>3</v>
      </c>
      <c r="E479" s="62" t="s">
        <v>3871</v>
      </c>
      <c r="F479" s="57" t="s">
        <v>821</v>
      </c>
      <c r="H479" s="57" t="s">
        <v>5780</v>
      </c>
      <c r="I479" s="57" t="s">
        <v>368</v>
      </c>
      <c r="J479" s="57" t="s">
        <v>819</v>
      </c>
      <c r="K479" s="57" t="s">
        <v>821</v>
      </c>
      <c r="L479" s="58">
        <v>5770</v>
      </c>
      <c r="M479" s="57" t="s">
        <v>4888</v>
      </c>
      <c r="N479" s="58" t="s">
        <v>21</v>
      </c>
    </row>
    <row r="480" spans="1:14">
      <c r="A480" s="58">
        <v>6280</v>
      </c>
      <c r="B480" s="57" t="s">
        <v>5795</v>
      </c>
      <c r="C480" s="58" t="s">
        <v>21</v>
      </c>
      <c r="D480" s="58">
        <v>4</v>
      </c>
      <c r="E480" s="63" t="s">
        <v>822</v>
      </c>
      <c r="F480" s="57" t="s">
        <v>823</v>
      </c>
      <c r="H480" s="57" t="s">
        <v>1598</v>
      </c>
      <c r="I480" s="57" t="s">
        <v>241</v>
      </c>
      <c r="J480" s="57" t="s">
        <v>822</v>
      </c>
      <c r="K480" s="57" t="s">
        <v>823</v>
      </c>
      <c r="L480" s="58">
        <v>5780</v>
      </c>
      <c r="M480" s="57" t="s">
        <v>5595</v>
      </c>
      <c r="N480" s="58" t="s">
        <v>21</v>
      </c>
    </row>
    <row r="481" spans="1:14">
      <c r="A481" s="58">
        <v>6290</v>
      </c>
      <c r="B481" s="57" t="s">
        <v>5794</v>
      </c>
      <c r="C481" s="58" t="s">
        <v>16</v>
      </c>
      <c r="D481" s="58">
        <v>4</v>
      </c>
      <c r="E481" s="63" t="s">
        <v>816</v>
      </c>
      <c r="F481" s="57" t="s">
        <v>6230</v>
      </c>
      <c r="G481" s="73"/>
      <c r="H481" s="57" t="s">
        <v>1614</v>
      </c>
      <c r="I481" s="57" t="s">
        <v>239</v>
      </c>
      <c r="J481" s="57" t="s">
        <v>816</v>
      </c>
      <c r="K481" s="57" t="s">
        <v>6230</v>
      </c>
      <c r="L481" s="58">
        <v>5790</v>
      </c>
      <c r="M481" s="57" t="s">
        <v>4875</v>
      </c>
      <c r="N481" s="58" t="s">
        <v>16</v>
      </c>
    </row>
    <row r="482" spans="1:14">
      <c r="A482" s="58">
        <v>6300</v>
      </c>
      <c r="B482" s="57" t="s">
        <v>5793</v>
      </c>
      <c r="C482" s="58" t="s">
        <v>21</v>
      </c>
      <c r="D482" s="58">
        <v>4</v>
      </c>
      <c r="E482" s="63" t="s">
        <v>824</v>
      </c>
      <c r="F482" s="57" t="s">
        <v>825</v>
      </c>
      <c r="H482" s="57" t="s">
        <v>1598</v>
      </c>
      <c r="I482" s="57" t="s">
        <v>243</v>
      </c>
      <c r="J482" s="57" t="s">
        <v>824</v>
      </c>
      <c r="K482" s="57" t="s">
        <v>825</v>
      </c>
      <c r="L482" s="58">
        <v>5800</v>
      </c>
      <c r="M482" s="57" t="s">
        <v>5596</v>
      </c>
      <c r="N482" s="58" t="s">
        <v>21</v>
      </c>
    </row>
    <row r="483" spans="1:14">
      <c r="A483" s="58">
        <v>6310</v>
      </c>
      <c r="B483" s="57" t="s">
        <v>6462</v>
      </c>
      <c r="C483" s="58" t="s">
        <v>16</v>
      </c>
      <c r="D483" s="58">
        <v>3</v>
      </c>
      <c r="E483" s="62" t="s">
        <v>6383</v>
      </c>
      <c r="F483" s="57" t="s">
        <v>4483</v>
      </c>
      <c r="H483" s="57" t="s">
        <v>5780</v>
      </c>
      <c r="I483" s="57" t="s">
        <v>4481</v>
      </c>
      <c r="J483" s="57" t="s">
        <v>4482</v>
      </c>
      <c r="K483" s="57" t="s">
        <v>4483</v>
      </c>
      <c r="L483" s="58">
        <v>5810</v>
      </c>
      <c r="M483" s="57" t="s">
        <v>4889</v>
      </c>
      <c r="N483" s="58" t="s">
        <v>16</v>
      </c>
    </row>
    <row r="484" spans="1:14">
      <c r="A484" s="58">
        <v>6320</v>
      </c>
      <c r="B484" s="57" t="s">
        <v>5792</v>
      </c>
      <c r="C484" s="58" t="s">
        <v>16</v>
      </c>
      <c r="D484" s="58">
        <v>4</v>
      </c>
      <c r="E484" s="63" t="s">
        <v>4484</v>
      </c>
      <c r="F484" s="57" t="s">
        <v>4485</v>
      </c>
      <c r="G484" s="58" t="s">
        <v>5764</v>
      </c>
      <c r="H484" s="57" t="s">
        <v>1614</v>
      </c>
      <c r="I484" s="57" t="s">
        <v>4440</v>
      </c>
      <c r="J484" s="57" t="s">
        <v>4484</v>
      </c>
      <c r="K484" s="57" t="s">
        <v>4485</v>
      </c>
      <c r="L484" s="58">
        <v>5820</v>
      </c>
      <c r="M484" s="57" t="s">
        <v>4890</v>
      </c>
      <c r="N484" s="58" t="s">
        <v>21</v>
      </c>
    </row>
    <row r="485" spans="1:14">
      <c r="A485" s="58">
        <v>6330</v>
      </c>
      <c r="B485" s="57" t="s">
        <v>5791</v>
      </c>
      <c r="C485" s="58" t="s">
        <v>21</v>
      </c>
      <c r="D485" s="58">
        <v>4</v>
      </c>
      <c r="E485" s="63" t="s">
        <v>4486</v>
      </c>
      <c r="F485" s="57" t="s">
        <v>4487</v>
      </c>
      <c r="H485" s="57" t="s">
        <v>1653</v>
      </c>
      <c r="I485" s="57" t="s">
        <v>4443</v>
      </c>
      <c r="J485" s="57" t="s">
        <v>4486</v>
      </c>
      <c r="K485" s="57" t="s">
        <v>4487</v>
      </c>
      <c r="L485" s="58">
        <v>5830</v>
      </c>
      <c r="M485" s="57" t="s">
        <v>4891</v>
      </c>
      <c r="N485" s="58" t="s">
        <v>16</v>
      </c>
    </row>
    <row r="486" spans="1:14">
      <c r="A486" s="58">
        <v>6340</v>
      </c>
      <c r="B486" s="57" t="s">
        <v>6463</v>
      </c>
      <c r="C486" s="58" t="s">
        <v>21</v>
      </c>
      <c r="D486" s="58">
        <v>3</v>
      </c>
      <c r="E486" s="62" t="s">
        <v>3872</v>
      </c>
      <c r="F486" s="57" t="s">
        <v>5115</v>
      </c>
      <c r="H486" s="57" t="s">
        <v>5780</v>
      </c>
      <c r="I486" s="57" t="s">
        <v>369</v>
      </c>
      <c r="J486" s="57" t="s">
        <v>826</v>
      </c>
      <c r="K486" s="57" t="s">
        <v>828</v>
      </c>
      <c r="L486" s="58">
        <v>5840</v>
      </c>
      <c r="M486" s="57" t="s">
        <v>4892</v>
      </c>
      <c r="N486" s="58" t="s">
        <v>21</v>
      </c>
    </row>
    <row r="487" spans="1:14">
      <c r="A487" s="58">
        <v>6350</v>
      </c>
      <c r="B487" s="57" t="s">
        <v>5790</v>
      </c>
      <c r="C487" s="58" t="s">
        <v>16</v>
      </c>
      <c r="D487" s="58">
        <v>4</v>
      </c>
      <c r="E487" s="63" t="s">
        <v>829</v>
      </c>
      <c r="F487" s="57" t="s">
        <v>830</v>
      </c>
      <c r="H487" s="57" t="s">
        <v>1614</v>
      </c>
      <c r="I487" s="57" t="s">
        <v>370</v>
      </c>
      <c r="J487" s="57" t="s">
        <v>829</v>
      </c>
      <c r="K487" s="57" t="s">
        <v>830</v>
      </c>
      <c r="L487" s="58">
        <v>5850</v>
      </c>
      <c r="M487" s="57" t="s">
        <v>4893</v>
      </c>
      <c r="N487" s="58" t="s">
        <v>16</v>
      </c>
    </row>
    <row r="488" spans="1:14">
      <c r="A488" s="58">
        <v>6360</v>
      </c>
      <c r="B488" s="57" t="s">
        <v>5789</v>
      </c>
      <c r="C488" s="58" t="s">
        <v>16</v>
      </c>
      <c r="D488" s="58">
        <v>4</v>
      </c>
      <c r="E488" s="63" t="s">
        <v>2822</v>
      </c>
      <c r="F488" s="57" t="s">
        <v>4491</v>
      </c>
      <c r="H488" s="57" t="s">
        <v>1590</v>
      </c>
      <c r="I488" s="57" t="s">
        <v>3794</v>
      </c>
      <c r="J488" s="57" t="s">
        <v>4490</v>
      </c>
      <c r="K488" s="57" t="s">
        <v>4491</v>
      </c>
      <c r="L488" s="58">
        <v>5860</v>
      </c>
      <c r="M488" s="57" t="s">
        <v>4894</v>
      </c>
      <c r="N488" s="58" t="s">
        <v>16</v>
      </c>
    </row>
    <row r="489" spans="1:14">
      <c r="A489" s="58">
        <v>6380</v>
      </c>
      <c r="B489" s="57" t="s">
        <v>5788</v>
      </c>
      <c r="C489" s="58" t="s">
        <v>16</v>
      </c>
      <c r="D489" s="58">
        <v>4</v>
      </c>
      <c r="E489" s="63" t="s">
        <v>2817</v>
      </c>
      <c r="F489" s="57" t="s">
        <v>5436</v>
      </c>
      <c r="H489" s="57" t="s">
        <v>1590</v>
      </c>
      <c r="I489" s="57" t="s">
        <v>3811</v>
      </c>
      <c r="J489" s="57" t="s">
        <v>4492</v>
      </c>
      <c r="K489" s="57" t="s">
        <v>4493</v>
      </c>
      <c r="L489" s="58">
        <v>5870</v>
      </c>
      <c r="M489" s="57" t="s">
        <v>4895</v>
      </c>
      <c r="N489" s="58" t="s">
        <v>16</v>
      </c>
    </row>
    <row r="490" spans="1:14">
      <c r="A490" s="58">
        <v>6390</v>
      </c>
      <c r="B490" s="57" t="s">
        <v>5787</v>
      </c>
      <c r="C490" s="58" t="s">
        <v>16</v>
      </c>
      <c r="D490" s="58">
        <v>4</v>
      </c>
      <c r="E490" s="63" t="s">
        <v>2812</v>
      </c>
      <c r="F490" s="57" t="s">
        <v>4495</v>
      </c>
      <c r="H490" s="57" t="s">
        <v>1590</v>
      </c>
      <c r="I490" s="57" t="s">
        <v>3797</v>
      </c>
      <c r="J490" s="57" t="s">
        <v>4494</v>
      </c>
      <c r="K490" s="57" t="s">
        <v>4495</v>
      </c>
      <c r="L490" s="58">
        <v>5880</v>
      </c>
      <c r="M490" s="57" t="s">
        <v>4896</v>
      </c>
      <c r="N490" s="58" t="s">
        <v>16</v>
      </c>
    </row>
    <row r="491" spans="1:14">
      <c r="A491" s="58">
        <v>6400</v>
      </c>
      <c r="B491" s="57" t="s">
        <v>5786</v>
      </c>
      <c r="C491" s="58" t="s">
        <v>65</v>
      </c>
      <c r="D491" s="58">
        <v>4</v>
      </c>
      <c r="E491" s="63" t="s">
        <v>4496</v>
      </c>
      <c r="F491" s="57" t="s">
        <v>4497</v>
      </c>
      <c r="H491" s="57" t="s">
        <v>1614</v>
      </c>
      <c r="I491" s="57" t="s">
        <v>3798</v>
      </c>
      <c r="J491" s="57" t="s">
        <v>4496</v>
      </c>
      <c r="K491" s="57" t="s">
        <v>4497</v>
      </c>
      <c r="L491" s="58">
        <v>5890</v>
      </c>
      <c r="M491" s="57" t="s">
        <v>4897</v>
      </c>
      <c r="N491" s="58" t="s">
        <v>16</v>
      </c>
    </row>
    <row r="492" spans="1:14">
      <c r="A492" s="58">
        <v>6410</v>
      </c>
      <c r="B492" s="57" t="s">
        <v>5785</v>
      </c>
      <c r="C492" s="58" t="s">
        <v>16</v>
      </c>
      <c r="D492" s="58">
        <v>4</v>
      </c>
      <c r="E492" s="63" t="s">
        <v>831</v>
      </c>
      <c r="F492" s="57" t="s">
        <v>832</v>
      </c>
      <c r="H492" s="57" t="s">
        <v>1653</v>
      </c>
      <c r="I492" s="57" t="s">
        <v>372</v>
      </c>
      <c r="J492" s="57" t="s">
        <v>831</v>
      </c>
      <c r="K492" s="57" t="s">
        <v>832</v>
      </c>
      <c r="L492" s="58">
        <v>5900</v>
      </c>
      <c r="M492" s="57" t="s">
        <v>4898</v>
      </c>
      <c r="N492" s="58" t="s">
        <v>16</v>
      </c>
    </row>
    <row r="493" spans="1:14">
      <c r="A493" s="58">
        <v>6420</v>
      </c>
      <c r="B493" s="57" t="s">
        <v>5784</v>
      </c>
      <c r="C493" s="58" t="s">
        <v>21</v>
      </c>
      <c r="D493" s="58">
        <v>4</v>
      </c>
      <c r="E493" s="63" t="s">
        <v>833</v>
      </c>
      <c r="F493" s="57" t="s">
        <v>834</v>
      </c>
      <c r="H493" s="57" t="s">
        <v>1653</v>
      </c>
      <c r="I493" s="57" t="s">
        <v>373</v>
      </c>
      <c r="J493" s="57" t="s">
        <v>833</v>
      </c>
      <c r="K493" s="57" t="s">
        <v>834</v>
      </c>
      <c r="L493" s="58">
        <v>5910</v>
      </c>
      <c r="M493" s="57" t="s">
        <v>4899</v>
      </c>
      <c r="N493" s="58" t="s">
        <v>21</v>
      </c>
    </row>
    <row r="494" spans="1:14">
      <c r="A494" s="58">
        <v>6430</v>
      </c>
      <c r="B494" s="57" t="s">
        <v>5783</v>
      </c>
      <c r="C494" s="58" t="s">
        <v>16</v>
      </c>
      <c r="D494" s="58">
        <v>4</v>
      </c>
      <c r="E494" s="63" t="s">
        <v>836</v>
      </c>
      <c r="F494" s="57" t="s">
        <v>6229</v>
      </c>
      <c r="H494" s="57" t="s">
        <v>1614</v>
      </c>
      <c r="I494" s="57" t="s">
        <v>835</v>
      </c>
      <c r="J494" s="57" t="s">
        <v>836</v>
      </c>
      <c r="K494" s="57" t="s">
        <v>6229</v>
      </c>
      <c r="L494" s="58">
        <v>5920</v>
      </c>
      <c r="M494" s="57" t="s">
        <v>4900</v>
      </c>
      <c r="N494" s="58" t="s">
        <v>16</v>
      </c>
    </row>
    <row r="495" spans="1:14">
      <c r="A495" s="58">
        <v>6440</v>
      </c>
      <c r="B495" s="57" t="s">
        <v>5782</v>
      </c>
      <c r="C495" s="58" t="s">
        <v>65</v>
      </c>
      <c r="D495" s="58">
        <v>4</v>
      </c>
      <c r="E495" s="63" t="s">
        <v>2830</v>
      </c>
      <c r="F495" s="57" t="s">
        <v>3815</v>
      </c>
      <c r="H495" s="57" t="s">
        <v>1614</v>
      </c>
      <c r="I495" s="57" t="s">
        <v>3800</v>
      </c>
      <c r="J495" s="57" t="s">
        <v>3814</v>
      </c>
      <c r="K495" s="57" t="s">
        <v>3815</v>
      </c>
      <c r="L495" s="58">
        <v>5930</v>
      </c>
      <c r="M495" s="57" t="s">
        <v>4901</v>
      </c>
      <c r="N495" s="58" t="s">
        <v>16</v>
      </c>
    </row>
    <row r="496" spans="1:14">
      <c r="A496" s="58">
        <v>6450</v>
      </c>
      <c r="B496" s="57" t="s">
        <v>6386</v>
      </c>
      <c r="C496" s="58" t="s">
        <v>16</v>
      </c>
      <c r="D496" s="58">
        <v>4</v>
      </c>
      <c r="E496" s="63" t="s">
        <v>2850</v>
      </c>
      <c r="F496" s="57" t="s">
        <v>4513</v>
      </c>
      <c r="H496" s="57" t="s">
        <v>1614</v>
      </c>
      <c r="I496" s="57" t="s">
        <v>4511</v>
      </c>
      <c r="J496" s="57" t="s">
        <v>4512</v>
      </c>
      <c r="K496" s="57" t="s">
        <v>4513</v>
      </c>
      <c r="L496" s="58">
        <v>5940</v>
      </c>
      <c r="M496" s="57" t="s">
        <v>4906</v>
      </c>
      <c r="N496" s="58" t="s">
        <v>16</v>
      </c>
    </row>
    <row r="497" spans="1:14">
      <c r="A497" s="58">
        <v>6490</v>
      </c>
      <c r="B497" s="57" t="s">
        <v>6530</v>
      </c>
      <c r="C497" s="58" t="s">
        <v>21</v>
      </c>
      <c r="D497" s="58">
        <v>3</v>
      </c>
      <c r="E497" s="62" t="s">
        <v>787</v>
      </c>
      <c r="F497" s="57" t="s">
        <v>5114</v>
      </c>
      <c r="H497" s="57" t="s">
        <v>5780</v>
      </c>
      <c r="I497" s="57" t="s">
        <v>340</v>
      </c>
      <c r="J497" s="57" t="s">
        <v>780</v>
      </c>
      <c r="K497" s="57" t="s">
        <v>782</v>
      </c>
      <c r="L497" s="58">
        <v>5950</v>
      </c>
      <c r="M497" s="57" t="s">
        <v>4857</v>
      </c>
      <c r="N497" s="58" t="s">
        <v>21</v>
      </c>
    </row>
    <row r="498" spans="1:14">
      <c r="A498" s="58">
        <v>6500</v>
      </c>
      <c r="B498" s="57" t="s">
        <v>6491</v>
      </c>
      <c r="C498" s="58" t="s">
        <v>16</v>
      </c>
      <c r="D498" s="58">
        <v>4</v>
      </c>
      <c r="E498" s="63" t="s">
        <v>784</v>
      </c>
      <c r="F498" s="57" t="s">
        <v>785</v>
      </c>
      <c r="H498" s="57" t="s">
        <v>1614</v>
      </c>
      <c r="I498" s="57" t="s">
        <v>783</v>
      </c>
      <c r="J498" s="57" t="s">
        <v>784</v>
      </c>
      <c r="K498" s="57" t="s">
        <v>785</v>
      </c>
      <c r="L498" s="58">
        <v>5960</v>
      </c>
      <c r="M498" s="57" t="s">
        <v>4858</v>
      </c>
      <c r="N498" s="58" t="s">
        <v>16</v>
      </c>
    </row>
    <row r="499" spans="1:14">
      <c r="A499" s="58">
        <v>6510</v>
      </c>
      <c r="B499" s="57" t="s">
        <v>6531</v>
      </c>
      <c r="C499" s="58" t="s">
        <v>21</v>
      </c>
      <c r="D499" s="58">
        <v>4</v>
      </c>
      <c r="E499" s="63" t="s">
        <v>2735</v>
      </c>
      <c r="F499" s="57" t="s">
        <v>6228</v>
      </c>
      <c r="H499" s="57" t="s">
        <v>2736</v>
      </c>
      <c r="I499" s="57" t="s">
        <v>342</v>
      </c>
      <c r="J499" s="57" t="s">
        <v>787</v>
      </c>
      <c r="K499" s="57" t="s">
        <v>6227</v>
      </c>
      <c r="L499" s="58">
        <v>5970</v>
      </c>
      <c r="M499" s="57" t="s">
        <v>4859</v>
      </c>
      <c r="N499" s="58" t="s">
        <v>21</v>
      </c>
    </row>
    <row r="500" spans="1:14">
      <c r="A500" s="58">
        <v>6560</v>
      </c>
      <c r="B500" s="57" t="s">
        <v>6387</v>
      </c>
      <c r="C500" s="58" t="s">
        <v>16</v>
      </c>
      <c r="D500" s="58">
        <v>4</v>
      </c>
      <c r="E500" s="63" t="s">
        <v>789</v>
      </c>
      <c r="F500" s="57" t="s">
        <v>6226</v>
      </c>
      <c r="H500" s="57" t="s">
        <v>2619</v>
      </c>
      <c r="I500" s="57" t="s">
        <v>343</v>
      </c>
      <c r="J500" s="57" t="s">
        <v>789</v>
      </c>
      <c r="K500" s="57" t="s">
        <v>6226</v>
      </c>
      <c r="L500" s="58">
        <v>5980</v>
      </c>
      <c r="M500" s="57" t="s">
        <v>4860</v>
      </c>
      <c r="N500" s="58" t="s">
        <v>16</v>
      </c>
    </row>
    <row r="501" spans="1:14">
      <c r="A501" s="58">
        <v>6570</v>
      </c>
      <c r="B501" s="57" t="s">
        <v>6484</v>
      </c>
      <c r="C501" s="58" t="s">
        <v>16</v>
      </c>
      <c r="D501" s="58">
        <v>4</v>
      </c>
      <c r="E501" s="63" t="s">
        <v>1557</v>
      </c>
      <c r="F501" s="57" t="s">
        <v>1558</v>
      </c>
      <c r="H501" s="57" t="s">
        <v>1614</v>
      </c>
      <c r="J501" s="57" t="s">
        <v>1557</v>
      </c>
      <c r="K501" s="57" t="s">
        <v>1558</v>
      </c>
      <c r="L501" s="58">
        <v>5990</v>
      </c>
      <c r="M501" s="57" t="s">
        <v>5606</v>
      </c>
      <c r="N501" s="58" t="s">
        <v>16</v>
      </c>
    </row>
    <row r="502" spans="1:14">
      <c r="A502" s="58">
        <v>6580</v>
      </c>
      <c r="B502" s="57" t="s">
        <v>6532</v>
      </c>
      <c r="C502" s="58" t="s">
        <v>65</v>
      </c>
      <c r="D502" s="58">
        <v>3</v>
      </c>
      <c r="E502" s="62" t="s">
        <v>2855</v>
      </c>
      <c r="F502" s="57" t="s">
        <v>5116</v>
      </c>
      <c r="H502" s="57" t="s">
        <v>5780</v>
      </c>
      <c r="I502" s="57" t="s">
        <v>4500</v>
      </c>
      <c r="J502" s="57" t="s">
        <v>4501</v>
      </c>
      <c r="K502" s="57" t="s">
        <v>4502</v>
      </c>
      <c r="L502" s="58">
        <v>6000</v>
      </c>
      <c r="M502" s="57" t="s">
        <v>4902</v>
      </c>
      <c r="N502" s="58" t="s">
        <v>65</v>
      </c>
    </row>
    <row r="503" spans="1:14">
      <c r="A503" s="58">
        <v>6590</v>
      </c>
      <c r="B503" s="57" t="s">
        <v>6492</v>
      </c>
      <c r="C503" s="58" t="s">
        <v>21</v>
      </c>
      <c r="D503" s="58">
        <v>4</v>
      </c>
      <c r="E503" s="63" t="s">
        <v>2862</v>
      </c>
      <c r="F503" s="57" t="s">
        <v>5117</v>
      </c>
      <c r="H503" s="57" t="s">
        <v>1653</v>
      </c>
      <c r="I503" s="57" t="s">
        <v>4503</v>
      </c>
      <c r="J503" s="57" t="s">
        <v>4504</v>
      </c>
      <c r="K503" s="57" t="s">
        <v>834</v>
      </c>
      <c r="L503" s="58">
        <v>6010</v>
      </c>
      <c r="M503" s="57" t="s">
        <v>4903</v>
      </c>
      <c r="N503" s="58" t="s">
        <v>16</v>
      </c>
    </row>
    <row r="504" spans="1:14">
      <c r="A504" s="58">
        <v>6600</v>
      </c>
      <c r="B504" s="57" t="s">
        <v>6533</v>
      </c>
      <c r="C504" s="58" t="s">
        <v>21</v>
      </c>
      <c r="D504" s="58">
        <v>4</v>
      </c>
      <c r="E504" s="63" t="s">
        <v>2869</v>
      </c>
      <c r="F504" s="57" t="s">
        <v>5118</v>
      </c>
      <c r="H504" s="57" t="s">
        <v>1653</v>
      </c>
      <c r="I504" s="57" t="s">
        <v>4505</v>
      </c>
      <c r="J504" s="57" t="s">
        <v>4506</v>
      </c>
      <c r="K504" s="57" t="s">
        <v>4507</v>
      </c>
      <c r="L504" s="58">
        <v>6020</v>
      </c>
      <c r="M504" s="57" t="s">
        <v>4904</v>
      </c>
      <c r="N504" s="58" t="s">
        <v>16</v>
      </c>
    </row>
  </sheetData>
  <autoFilter ref="A1:N504" xr:uid="{B70CAD7C-FDF9-4709-B905-E7663230A3D8}">
    <sortState xmlns:xlrd2="http://schemas.microsoft.com/office/spreadsheetml/2017/richdata2" ref="A2:N504">
      <sortCondition ref="A1:A504"/>
    </sortState>
  </autoFilter>
  <phoneticPr fontId="23"/>
  <conditionalFormatting sqref="A1:N3 A37:G38 I37:K38 A4:K36 A39:K480 L4:N374 M375:N480 L375:L504">
    <cfRule type="containsBlanks" dxfId="12" priority="9">
      <formula>LEN(TRIM(A1))=0</formula>
    </cfRule>
  </conditionalFormatting>
  <conditionalFormatting sqref="A1:N3 A37:G38 I37:K38 A4:K36 A384:N1048576 A39:K383 L4:N383">
    <cfRule type="expression" dxfId="11" priority="7">
      <formula>"JBG"=MID($B1,1,3)</formula>
    </cfRule>
    <cfRule type="expression" dxfId="10" priority="8">
      <formula>"JBG"=MID($B1,1,3)</formula>
    </cfRule>
  </conditionalFormatting>
  <conditionalFormatting sqref="H37:H38">
    <cfRule type="containsBlanks" dxfId="9" priority="3">
      <formula>LEN(TRIM(H37))=0</formula>
    </cfRule>
  </conditionalFormatting>
  <conditionalFormatting sqref="H37:H38">
    <cfRule type="containsBlanks" dxfId="8" priority="2">
      <formula>LEN(TRIM(H37))=0</formula>
    </cfRule>
    <cfRule type="containsErrors" dxfId="7" priority="4">
      <formula>ISERROR(H37)</formula>
    </cfRule>
    <cfRule type="expression" dxfId="6" priority="5">
      <formula>"JBG"=MID($C37,1,3)</formula>
    </cfRule>
    <cfRule type="containsErrors" dxfId="5" priority="6">
      <formula>ISERROR(H37)</formula>
    </cfRule>
  </conditionalFormatting>
  <conditionalFormatting sqref="G1:G1048576">
    <cfRule type="notContainsBlanks" dxfId="4" priority="1">
      <formula>LEN(TRIM(G1))&gt;0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E888B-BFEC-49B1-8E11-CDC11382822B}">
  <sheetPr>
    <tabColor theme="7" tint="0.79998168889431442"/>
  </sheetPr>
  <dimension ref="A1:AH539"/>
  <sheetViews>
    <sheetView zoomScale="90" zoomScaleNormal="90" zoomScaleSheetLayoutView="80" workbookViewId="0">
      <pane ySplit="1" topLeftCell="A367" activePane="bottomLeft" state="frozen"/>
      <selection pane="bottomLeft" activeCell="A386" sqref="A386:XFD395"/>
    </sheetView>
  </sheetViews>
  <sheetFormatPr defaultColWidth="9.140625" defaultRowHeight="14.25" customHeight="1"/>
  <cols>
    <col min="1" max="1" width="4.28515625" style="1" customWidth="1"/>
    <col min="2" max="2" width="12" style="1" customWidth="1"/>
    <col min="3" max="3" width="13.140625" style="1" customWidth="1"/>
    <col min="4" max="4" width="6.85546875" style="1" customWidth="1"/>
    <col min="5" max="5" width="7.85546875" style="2" bestFit="1" customWidth="1"/>
    <col min="6" max="6" width="2.85546875" style="1" customWidth="1"/>
    <col min="7" max="7" width="47.28515625" style="1" customWidth="1"/>
    <col min="8" max="8" width="39.42578125" style="1" customWidth="1"/>
    <col min="9" max="9" width="11.28515625" style="49" customWidth="1"/>
    <col min="10" max="10" width="11.28515625" style="1" customWidth="1"/>
    <col min="11" max="22" width="1.42578125" customWidth="1"/>
    <col min="23" max="24" width="4.7109375" style="1" customWidth="1"/>
    <col min="25" max="25" width="58.42578125" style="1" customWidth="1"/>
    <col min="26" max="26" width="7.28515625" style="1" customWidth="1"/>
    <col min="27" max="27" width="107.42578125" style="1" customWidth="1"/>
    <col min="28" max="28" width="9.140625" style="2"/>
    <col min="29" max="29" width="13.85546875" style="1" customWidth="1"/>
    <col min="30" max="30" width="9.140625" style="1"/>
    <col min="31" max="34" width="3.28515625" style="1" customWidth="1"/>
    <col min="35" max="16384" width="9.140625" style="1"/>
  </cols>
  <sheetData>
    <row r="1" spans="1:34" ht="14.25" customHeight="1">
      <c r="A1" s="1" t="s">
        <v>839</v>
      </c>
      <c r="C1" s="1" t="s">
        <v>840</v>
      </c>
      <c r="D1" s="1" t="s">
        <v>841</v>
      </c>
      <c r="E1" s="2" t="s">
        <v>845</v>
      </c>
      <c r="G1" s="1" t="s">
        <v>843</v>
      </c>
      <c r="H1" s="1" t="s">
        <v>844</v>
      </c>
      <c r="K1" t="s">
        <v>842</v>
      </c>
      <c r="AB1" s="2" t="s">
        <v>846</v>
      </c>
      <c r="AC1" s="1" t="s">
        <v>0</v>
      </c>
      <c r="AD1" s="1" t="s">
        <v>847</v>
      </c>
      <c r="AE1" s="1" t="s">
        <v>848</v>
      </c>
      <c r="AF1" s="1" t="s">
        <v>849</v>
      </c>
      <c r="AG1" s="1" t="s">
        <v>850</v>
      </c>
      <c r="AH1" s="1" t="s">
        <v>838</v>
      </c>
    </row>
    <row r="2" spans="1:34" ht="14.25" customHeight="1">
      <c r="A2" s="1">
        <v>1</v>
      </c>
      <c r="C2" s="1" t="s">
        <v>840</v>
      </c>
      <c r="D2" s="1" t="s">
        <v>841</v>
      </c>
      <c r="E2" s="2" t="s">
        <v>845</v>
      </c>
      <c r="G2" s="1" t="s">
        <v>843</v>
      </c>
      <c r="H2" s="1" t="s">
        <v>844</v>
      </c>
      <c r="K2" t="s">
        <v>842</v>
      </c>
      <c r="W2" s="1" t="str">
        <f t="shared" ref="W2:W65" si="0">K2&amp;L2&amp;M2&amp;N2&amp;O2&amp;P2&amp;Q2&amp;R2&amp;S2&amp;T2</f>
        <v>DEN（Dictionary Entry Name）</v>
      </c>
      <c r="Y2" s="1" t="str">
        <f>"rsm:"&amp;  SUBSTITUTE(SUBSTITUTE(W2,"_","")," ","")</f>
        <v>rsm:DEN（DictionaryEntryName）</v>
      </c>
      <c r="Z2" s="1" t="str">
        <f>Y2</f>
        <v>rsm:DEN（DictionaryEntryName）</v>
      </c>
      <c r="AA2" s="1" t="s">
        <v>5732</v>
      </c>
      <c r="AB2" s="2" t="s">
        <v>3</v>
      </c>
      <c r="AC2" s="1" t="s">
        <v>24</v>
      </c>
      <c r="AD2" s="1" t="s">
        <v>7</v>
      </c>
      <c r="AE2" s="1" t="s">
        <v>7</v>
      </c>
      <c r="AF2" s="1" t="s">
        <v>196</v>
      </c>
      <c r="AG2" s="1" t="s">
        <v>24</v>
      </c>
      <c r="AH2" s="1" t="s">
        <v>7</v>
      </c>
    </row>
    <row r="3" spans="1:34" ht="14.25" customHeight="1">
      <c r="A3" s="1">
        <v>2</v>
      </c>
      <c r="D3" s="1" t="s">
        <v>1</v>
      </c>
      <c r="E3" s="2" t="s">
        <v>2</v>
      </c>
      <c r="G3" s="1" t="s">
        <v>851</v>
      </c>
      <c r="H3" s="1" t="s">
        <v>4059</v>
      </c>
      <c r="K3" t="s">
        <v>5628</v>
      </c>
      <c r="W3" s="1" t="str">
        <f t="shared" si="0"/>
        <v>SME_ Consolidated Invoice</v>
      </c>
      <c r="X3" s="1" cm="1">
        <f t="array" ref="X3">_xlfn.IFS(LEN(K3)&gt;0,1,LEN(L3)&gt;0,2,LEN(M3)&gt;0,3,LEN(N3)&gt;0,4,LEN(O3)&gt;0,5,LEN(P3)&gt;0,6,LEN(Q3)&gt;0,7,LEN(R3)&gt;0,8,LEN(S3)&gt;0,9,LEN(T3)&gt;0,10,LEN(U3)&gt;0,11,LEN(V3)&gt;0,12,TRUE,13)</f>
        <v>1</v>
      </c>
      <c r="Y3" s="1" t="e">
        <f>IF(OR("ASMA"=D3,"MA"=D3),"rsm:","ram:")&amp;
IF("ABIE"=D3,
  SUBSTITUTE(
    SUBSTITUTE(
      SUBSTITUTE(W3,". Details","Type"),
      "_",""
    ),
    " ",""
  ),
  IF("ASMA"=D3,
  SUBSTITUTE(
    SUBSTITUTE(
      SUBSTITUTE(W3,". Details",""),
      "_",""
    ),
    " ",""
  ),
  SUBSTITUTE(
    SUBSTITUTE(
      SUBSTITUTE(
        SUBSTITUTE(
          SUBSTITUTE(
            SUBSTITUTE(
              MID(W3,FIND(".",W3)+2,LEN(W3)-FIND(".",W3)-1),
              "_",""
            ),
            "Identification",""
          ),
          "Text",""
        ),
        ".",""
      ),
      " ",""
    ),
    "Identifier","ID"
  )
))</f>
        <v>#VALUE!</v>
      </c>
      <c r="Z3" s="1" t="e">
        <f>Y3</f>
        <v>#VALUE!</v>
      </c>
      <c r="AA3" s="1" t="e">
        <v>#VALUE!</v>
      </c>
      <c r="AB3" s="2" t="s">
        <v>6</v>
      </c>
      <c r="AC3" s="1" t="s">
        <v>7</v>
      </c>
      <c r="AD3" s="1" t="s">
        <v>8</v>
      </c>
      <c r="AE3" s="1" t="s">
        <v>7</v>
      </c>
      <c r="AF3" s="1" t="s">
        <v>196</v>
      </c>
      <c r="AG3" s="1" t="s">
        <v>24</v>
      </c>
      <c r="AH3" s="1" t="s">
        <v>9</v>
      </c>
    </row>
    <row r="4" spans="1:34" ht="14.25" customHeight="1">
      <c r="A4" s="1">
        <v>3</v>
      </c>
      <c r="B4" s="1" t="s">
        <v>5476</v>
      </c>
      <c r="C4" s="1" t="s">
        <v>4</v>
      </c>
      <c r="D4" s="1" t="s">
        <v>43</v>
      </c>
      <c r="E4" s="2" t="s">
        <v>21</v>
      </c>
      <c r="G4" s="1" t="s">
        <v>375</v>
      </c>
      <c r="H4" s="1" t="s">
        <v>376</v>
      </c>
      <c r="K4" t="s">
        <v>5</v>
      </c>
      <c r="W4" s="1" t="str">
        <f t="shared" si="0"/>
        <v>CI_ Exchanged Document_ Context. Details</v>
      </c>
      <c r="X4" s="1" cm="1">
        <f t="array" ref="X4">_xlfn.IFS(LEN(K4)&gt;0,1,LEN(L4)&gt;0,2,LEN(M4)&gt;0,3,LEN(N4)&gt;0,4,LEN(O4)&gt;0,5,LEN(P4)&gt;0,6,LEN(Q4)&gt;0,7,LEN(R4)&gt;0,8,LEN(S4)&gt;0,9,LEN(T4)&gt;0,10,LEN(U4)&gt;0,11,LEN(V4)&gt;0,12,TRUE,13)</f>
        <v>1</v>
      </c>
      <c r="Y4" s="1" t="str">
        <f>IF(OR("ASMA"=D4,"MA"=D4),"rsm:","ram:")&amp;
IF("ABIE"=D4,
  SUBSTITUTE(
    SUBSTITUTE(
      SUBSTITUTE(W4,". Details","Type"),
      "_",""
    ),
    " ",""
  ),
  IF("ASMA"=D4,
  SUBSTITUTE(
    SUBSTITUTE(
      SUBSTITUTE(W4,". Details",""),
      "_",""
    ),
    " ",""
  ),
  SUBSTITUTE(
    SUBSTITUTE(
      SUBSTITUTE(
        SUBSTITUTE(
          SUBSTITUTE(
            SUBSTITUTE(
              MID(W4,FIND(".",W4)+2,LEN(W4)-FIND(".",W4)-1),
              "_",""
            ),
            "Identification",""
          ),
          "Text",""
        ),
        ".",""
      ),
      " ",""
    ),
    "Identifier","ID"
  )
))</f>
        <v>rsm:CIExchangedDocumentContext</v>
      </c>
      <c r="Z4" s="1" t="str">
        <f>"//"&amp;Y4</f>
        <v>//rsm:CIExchangedDocumentContext</v>
      </c>
      <c r="AA4" s="1" t="s">
        <v>5530</v>
      </c>
      <c r="AB4" s="2" t="s">
        <v>6</v>
      </c>
      <c r="AC4" s="1" t="s">
        <v>9</v>
      </c>
      <c r="AD4" s="1" t="s">
        <v>8</v>
      </c>
      <c r="AE4" s="1" t="s">
        <v>14</v>
      </c>
      <c r="AF4" s="1" t="s">
        <v>14</v>
      </c>
      <c r="AG4" s="1" t="s">
        <v>14</v>
      </c>
      <c r="AH4" s="1" t="s">
        <v>9</v>
      </c>
    </row>
    <row r="5" spans="1:34" ht="14.25" customHeight="1">
      <c r="A5" s="1">
        <v>4</v>
      </c>
      <c r="B5" s="1" t="s">
        <v>5476</v>
      </c>
      <c r="C5" s="1" t="s">
        <v>10</v>
      </c>
      <c r="D5" s="1" t="s">
        <v>11</v>
      </c>
      <c r="E5" s="2" t="s">
        <v>16</v>
      </c>
      <c r="G5" s="1" t="s">
        <v>377</v>
      </c>
      <c r="H5" s="1" t="s">
        <v>13</v>
      </c>
      <c r="L5" t="s">
        <v>12</v>
      </c>
      <c r="W5" s="1" t="str">
        <f t="shared" si="0"/>
        <v>CI_ Exchanged Document_ Context. Specified_ Transaction. Identifier</v>
      </c>
      <c r="X5" s="1" cm="1">
        <f t="array" ref="X5">_xlfn.IFS(LEN(K5)&gt;0,1,LEN(L5)&gt;0,2,LEN(M5)&gt;0,3,LEN(N5)&gt;0,4,LEN(O5)&gt;0,5,LEN(P5)&gt;0,6,LEN(Q5)&gt;0,7,LEN(R5)&gt;0,8,LEN(S5)&gt;0,9,LEN(T5)&gt;0,10,LEN(U5)&gt;0,11,LEN(V5)&gt;0,12,TRUE,13)</f>
        <v>2</v>
      </c>
      <c r="Y5" s="1" t="str">
        <f>IF(OR("ASMA"=D5,"MA"=D5),"rsm:","ram:")&amp;
IF("ABIE"=D5,
  SUBSTITUTE(
    SUBSTITUTE(
      SUBSTITUTE(W5,". Details","Type"),
      "_",""
    ),
    " ",""
  ),
  IF("ASMA"=D5,
  SUBSTITUTE(
    SUBSTITUTE(
      SUBSTITUTE(W5,". Details",""),
      "_",""
    ),
    " ",""
  ),
  SUBSTITUTE(
    SUBSTITUTE(
      SUBSTITUTE(
        SUBSTITUTE(
          SUBSTITUTE(
            SUBSTITUTE(
              MID(W5,FIND(".",W5)+2,LEN(W5)-FIND(".",W5)-1),
              "_",""
            ),
            "Identification",""
          ),
          "Text",""
        ),
        ".",""
      ),
      " ",""
    ),
    "Identifier","ID"
  )
))</f>
        <v>ram:SpecifiedTransactionID</v>
      </c>
      <c r="Z5" s="1" t="str">
        <f>Z$4&amp;"/"&amp;Y5</f>
        <v>//rsm:CIExchangedDocumentContext/ram:SpecifiedTransactionID</v>
      </c>
      <c r="AA5" s="1" t="s">
        <v>5531</v>
      </c>
      <c r="AB5" s="2" t="s">
        <v>17</v>
      </c>
      <c r="AC5" s="1" t="s">
        <v>73</v>
      </c>
      <c r="AD5" s="1" t="s">
        <v>59</v>
      </c>
      <c r="AE5" s="1" t="s">
        <v>14</v>
      </c>
      <c r="AF5" s="1" t="s">
        <v>14</v>
      </c>
      <c r="AG5" s="1" t="s">
        <v>14</v>
      </c>
      <c r="AH5" s="1" t="s">
        <v>9</v>
      </c>
    </row>
    <row r="6" spans="1:34" ht="14.25" customHeight="1">
      <c r="A6" s="1">
        <v>5</v>
      </c>
      <c r="B6" s="1" t="s">
        <v>5476</v>
      </c>
      <c r="C6" s="1" t="s">
        <v>378</v>
      </c>
      <c r="D6" s="1" t="s">
        <v>11</v>
      </c>
      <c r="E6" s="2" t="s">
        <v>16</v>
      </c>
      <c r="G6" s="1" t="s">
        <v>379</v>
      </c>
      <c r="H6" s="1" t="s">
        <v>380</v>
      </c>
      <c r="L6" t="s">
        <v>15</v>
      </c>
      <c r="W6" s="1" t="str">
        <f t="shared" si="0"/>
        <v>CI_ Exchanged Document_ Context. Processing_ Transaction. Date Time</v>
      </c>
      <c r="X6" s="1" cm="1">
        <f t="array" ref="X6">_xlfn.IFS(LEN(K6)&gt;0,1,LEN(L6)&gt;0,2,LEN(M6)&gt;0,3,LEN(N6)&gt;0,4,LEN(O6)&gt;0,5,LEN(P6)&gt;0,6,LEN(Q6)&gt;0,7,LEN(R6)&gt;0,8,LEN(S6)&gt;0,9,LEN(T6)&gt;0,10,LEN(U6)&gt;0,11,LEN(V6)&gt;0,12,TRUE,13)</f>
        <v>2</v>
      </c>
      <c r="Y6" s="1" t="str">
        <f>IF(OR("ASMA"=D6,"MA"=D6),"rsm:","ram:")&amp;
IF("ABIE"=D6,
  SUBSTITUTE(
    SUBSTITUTE(
      SUBSTITUTE(W6,". Details","Type"),
      "_",""
    ),
    " ",""
  ),
  IF("ASMA"=D6,
  SUBSTITUTE(
    SUBSTITUTE(
      SUBSTITUTE(W6,". Details",""),
      "_",""
    ),
    " ",""
  ),
  SUBSTITUTE(
    SUBSTITUTE(
      SUBSTITUTE(
        SUBSTITUTE(
          SUBSTITUTE(
            SUBSTITUTE(
              MID(W6,FIND(".",W6)+2,LEN(W6)-FIND(".",W6)-1),
              "_",""
            ),
            "Identification",""
          ),
          "Text",""
        ),
        ".",""
      ),
      " ",""
    ),
    "Identifier","ID"
  )
))&amp;"/udt:DateTimeString"</f>
        <v>ram:ProcessingTransactionDateTime/udt:DateTimeString</v>
      </c>
      <c r="Z6" s="1" t="str">
        <f>Z$4&amp;"/"&amp;Y6</f>
        <v>//rsm:CIExchangedDocumentContext/ram:ProcessingTransactionDateTime/udt:DateTimeString</v>
      </c>
      <c r="AA6" s="1" t="s">
        <v>5575</v>
      </c>
      <c r="AB6" s="2" t="s">
        <v>6</v>
      </c>
      <c r="AC6" s="1" t="s">
        <v>7</v>
      </c>
      <c r="AD6" s="1" t="s">
        <v>7</v>
      </c>
      <c r="AE6" s="1" t="s">
        <v>7</v>
      </c>
      <c r="AF6" s="1" t="s">
        <v>44</v>
      </c>
      <c r="AG6" s="1" t="s">
        <v>24</v>
      </c>
      <c r="AH6" s="1" t="s">
        <v>22</v>
      </c>
    </row>
    <row r="7" spans="1:34" ht="14.25" customHeight="1">
      <c r="A7" s="1">
        <v>6</v>
      </c>
      <c r="B7" s="1" t="s">
        <v>5476</v>
      </c>
      <c r="C7" s="1" t="s">
        <v>18</v>
      </c>
      <c r="D7" s="1" t="s">
        <v>19</v>
      </c>
      <c r="E7" s="2" t="s">
        <v>21</v>
      </c>
      <c r="G7" s="1" t="s">
        <v>381</v>
      </c>
      <c r="H7" s="1" t="s">
        <v>382</v>
      </c>
      <c r="L7" t="s">
        <v>20</v>
      </c>
      <c r="W7" s="1" t="str">
        <f t="shared" si="0"/>
        <v>CI_ Exchanged Document_ Context. Business Process_ Specified. CI_ Document Context_ Parameter</v>
      </c>
      <c r="X7" s="1" cm="1">
        <f t="array" ref="X7">_xlfn.IFS(LEN(K7)&gt;0,1,LEN(L7)&gt;0,2,LEN(M7)&gt;0,3,LEN(N7)&gt;0,4,LEN(O7)&gt;0,5,LEN(P7)&gt;0,6,LEN(Q7)&gt;0,7,LEN(R7)&gt;0,8,LEN(S7)&gt;0,9,LEN(T7)&gt;0,10,LEN(U7)&gt;0,11,LEN(V7)&gt;0,12,TRUE,13)</f>
        <v>2</v>
      </c>
      <c r="Y7" s="1" t="str">
        <f>IF(OR("ASMA"=D7,"MA"=D7),"rsm:","ram:")&amp;
IF("ABIE"=D7,
  SUBSTITUTE(
    SUBSTITUTE(
      SUBSTITUTE(W7,". Details","Type"),
      "_",""
    ),
    " ",""
  ),
  IF("ASMA"=D7,
  SUBSTITUTE(
    SUBSTITUTE(
      SUBSTITUTE(W7,". Details",""),
      "_",""
    ),
    " ",""
  ),
  SUBSTITUTE(
    SUBSTITUTE(
      SUBSTITUTE(
        SUBSTITUTE(
          SUBSTITUTE(
            SUBSTITUTE(
              MID(W7,FIND(".",W7)+2,LEN(W7)-FIND(".",W7)-1),
              "_",""
            ),
            "Identification",""
          ),
          "Text",""
        ),
        ".",""
      ),
      " ",""
    ),
    "Identifier","ID"
  )
))</f>
        <v>ram:BusinessProcessSpecifiedCIDocumentContextParameter</v>
      </c>
      <c r="Z7" s="1" t="str">
        <f>Z$4&amp;"/"&amp;Y7</f>
        <v>//rsm:CIExchangedDocumentContext/ram:BusinessProcessSpecifiedCIDocumentContextParameter</v>
      </c>
      <c r="AA7" s="1" t="s">
        <v>5532</v>
      </c>
      <c r="AB7" s="2" t="s">
        <v>6</v>
      </c>
      <c r="AC7" s="1" t="s">
        <v>7</v>
      </c>
      <c r="AD7" s="1" t="s">
        <v>7</v>
      </c>
      <c r="AE7" s="1" t="s">
        <v>7</v>
      </c>
      <c r="AF7" s="1" t="s">
        <v>7</v>
      </c>
      <c r="AG7" s="1" t="s">
        <v>24</v>
      </c>
      <c r="AH7" s="1" t="s">
        <v>9</v>
      </c>
    </row>
    <row r="8" spans="1:34" ht="14.25" customHeight="1">
      <c r="A8" s="1">
        <v>8</v>
      </c>
      <c r="B8" s="1" t="s">
        <v>5476</v>
      </c>
      <c r="C8" s="1" t="s">
        <v>32</v>
      </c>
      <c r="D8" s="1" t="s">
        <v>11</v>
      </c>
      <c r="E8" s="2" t="s">
        <v>21</v>
      </c>
      <c r="G8" s="1" t="s">
        <v>383</v>
      </c>
      <c r="H8" s="1" t="s">
        <v>384</v>
      </c>
      <c r="N8" t="s">
        <v>33</v>
      </c>
      <c r="W8" s="1" t="str">
        <f t="shared" si="0"/>
        <v>CI_ Document Context_ Parameter. Identification. Identifier</v>
      </c>
      <c r="X8" s="1" cm="1">
        <f t="array" ref="X8">_xlfn.IFS(LEN(K8)&gt;0,1,LEN(L8)&gt;0,2,LEN(M8)&gt;0,3,LEN(N8)&gt;0,4,LEN(O8)&gt;0,5,LEN(P8)&gt;0,6,LEN(Q8)&gt;0,7,LEN(R8)&gt;0,8,LEN(S8)&gt;0,9,LEN(T8)&gt;0,10,LEN(U8)&gt;0,11,LEN(V8)&gt;0,12,TRUE,13)</f>
        <v>4</v>
      </c>
      <c r="Y8" s="1" t="str">
        <f>IF(OR("ASMA"=D8,"MA"=D8),"rsm:","ram:")&amp;
IF("ABIE"=D8,
  SUBSTITUTE(
    SUBSTITUTE(
      SUBSTITUTE(W8,". Details","Type"),
      "_",""
    ),
    " ",""
  ),
  IF("ASMA"=D8,
  SUBSTITUTE(
    SUBSTITUTE(
      SUBSTITUTE(W8,". Details",""),
      "_",""
    ),
    " ",""
  ),
  SUBSTITUTE(
    SUBSTITUTE(
      SUBSTITUTE(
        SUBSTITUTE(
          SUBSTITUTE(
            SUBSTITUTE(
              MID(W8,FIND(".",W8)+2,LEN(W8)-FIND(".",W8)-1),
              "_",""
            ),
            "Identification",""
          ),
          "Text",""
        ),
        ".",""
      ),
      " ",""
    ),
    "Identifier","ID"
  )
))</f>
        <v>ram:ID</v>
      </c>
      <c r="Z8" s="1" t="str">
        <f>Z$7&amp;"/"&amp;Y8</f>
        <v>//rsm:CIExchangedDocumentContext/ram:BusinessProcessSpecifiedCIDocumentContextParameter/ram:ID</v>
      </c>
      <c r="AA8" s="1" t="s">
        <v>5533</v>
      </c>
      <c r="AB8" s="2" t="s">
        <v>6</v>
      </c>
      <c r="AC8" s="1" t="s">
        <v>35</v>
      </c>
      <c r="AD8" s="1" t="s">
        <v>36</v>
      </c>
      <c r="AE8" s="1" t="s">
        <v>14</v>
      </c>
      <c r="AF8" s="1" t="s">
        <v>14</v>
      </c>
      <c r="AG8" s="1" t="s">
        <v>14</v>
      </c>
      <c r="AH8" s="1" t="s">
        <v>24</v>
      </c>
    </row>
    <row r="9" spans="1:34" ht="14.25" customHeight="1">
      <c r="A9" s="1">
        <v>9</v>
      </c>
      <c r="B9" s="1" t="s">
        <v>5476</v>
      </c>
      <c r="C9" s="1" t="s">
        <v>23</v>
      </c>
      <c r="D9" s="1" t="s">
        <v>11</v>
      </c>
      <c r="E9" s="2" t="s">
        <v>16</v>
      </c>
      <c r="G9" s="1" t="s">
        <v>385</v>
      </c>
      <c r="H9" s="1" t="s">
        <v>386</v>
      </c>
      <c r="N9" t="s">
        <v>34</v>
      </c>
      <c r="W9" s="1" t="str">
        <f t="shared" si="0"/>
        <v>CI_ Document Context_ Parameter. Value. Text</v>
      </c>
      <c r="X9" s="1" cm="1">
        <f t="array" ref="X9">_xlfn.IFS(LEN(K9)&gt;0,1,LEN(L9)&gt;0,2,LEN(M9)&gt;0,3,LEN(N9)&gt;0,4,LEN(O9)&gt;0,5,LEN(P9)&gt;0,6,LEN(Q9)&gt;0,7,LEN(R9)&gt;0,8,LEN(S9)&gt;0,9,LEN(T9)&gt;0,10,LEN(U9)&gt;0,11,LEN(V9)&gt;0,12,TRUE,13)</f>
        <v>4</v>
      </c>
      <c r="Y9" s="1" t="str">
        <f>IF(OR("ASMA"=D9,"MA"=D9),"rsm:","ram:")&amp;
IF("ABIE"=D9,
  SUBSTITUTE(
    SUBSTITUTE(
      SUBSTITUTE(W9,". Details","Type"),
      "_",""
    ),
    " ",""
  ),
  IF("ASMA"=D9,
  SUBSTITUTE(
    SUBSTITUTE(
      SUBSTITUTE(W9,". Details",""),
      "_",""
    ),
    " ",""
  ),
  SUBSTITUTE(
    SUBSTITUTE(
      SUBSTITUTE(
        SUBSTITUTE(
          SUBSTITUTE(
            SUBSTITUTE(
              MID(W9,FIND(".",W9)+2,LEN(W9)-FIND(".",W9)-1),
              "_",""
            ),
            "Identification",""
          ),
          "Text",""
        ),
        ".",""
      ),
      " ",""
    ),
    "Identifier","ID"
  )
))</f>
        <v>ram:Value</v>
      </c>
      <c r="Z9" s="1" t="str">
        <f>Z$7&amp;"/"&amp;Y9</f>
        <v>//rsm:CIExchangedDocumentContext/ram:BusinessProcessSpecifiedCIDocumentContextParameter/ram:Value</v>
      </c>
      <c r="AA9" s="1" t="s">
        <v>5534</v>
      </c>
      <c r="AB9" s="2" t="s">
        <v>6</v>
      </c>
      <c r="AC9" s="1" t="s">
        <v>7</v>
      </c>
      <c r="AD9" s="1" t="s">
        <v>7</v>
      </c>
      <c r="AE9" s="1" t="s">
        <v>7</v>
      </c>
      <c r="AF9" s="1" t="s">
        <v>7</v>
      </c>
      <c r="AG9" s="1" t="s">
        <v>24</v>
      </c>
      <c r="AH9" s="1" t="s">
        <v>9</v>
      </c>
    </row>
    <row r="10" spans="1:34" ht="14.25" customHeight="1">
      <c r="A10" s="1">
        <v>10</v>
      </c>
      <c r="B10" s="1" t="s">
        <v>5476</v>
      </c>
      <c r="C10" s="1" t="s">
        <v>25</v>
      </c>
      <c r="D10" s="1" t="s">
        <v>19</v>
      </c>
      <c r="E10" s="2" t="s">
        <v>21</v>
      </c>
      <c r="G10" s="1" t="s">
        <v>387</v>
      </c>
      <c r="H10" s="1" t="s">
        <v>388</v>
      </c>
      <c r="N10" t="s">
        <v>26</v>
      </c>
      <c r="W10" s="1" t="str">
        <f t="shared" si="0"/>
        <v>CI_ Document Context_ Parameter. Specified. CI_ Document_ Version</v>
      </c>
      <c r="X10" s="1" cm="1">
        <f t="array" ref="X10">_xlfn.IFS(LEN(K10)&gt;0,1,LEN(L10)&gt;0,2,LEN(M10)&gt;0,3,LEN(N10)&gt;0,4,LEN(O10)&gt;0,5,LEN(P10)&gt;0,6,LEN(Q10)&gt;0,7,LEN(R10)&gt;0,8,LEN(S10)&gt;0,9,LEN(T10)&gt;0,10,LEN(U10)&gt;0,11,LEN(V10)&gt;0,12,TRUE,13)</f>
        <v>4</v>
      </c>
      <c r="Y10" s="1" t="str">
        <f>IF(OR("ASMA"=D10,"MA"=D10),"rsm:","ram:")&amp;
IF("ABIE"=D10,
  SUBSTITUTE(
    SUBSTITUTE(
      SUBSTITUTE(W10,". Details","Type"),
      "_",""
    ),
    " ",""
  ),
  IF("ASMA"=D10,
  SUBSTITUTE(
    SUBSTITUTE(
      SUBSTITUTE(W10,". Details",""),
      "_",""
    ),
    " ",""
  ),
  SUBSTITUTE(
    SUBSTITUTE(
      SUBSTITUTE(
        SUBSTITUTE(
          SUBSTITUTE(
            SUBSTITUTE(
              MID(W10,FIND(".",W10)+2,LEN(W10)-FIND(".",W10)-1),
              "_",""
            ),
            "Identification",""
          ),
          "Text",""
        ),
        ".",""
      ),
      " ",""
    ),
    "Identifier","ID"
  )
))</f>
        <v>ram:SpecifiedCIDocumentVersion</v>
      </c>
      <c r="Z10" s="1" t="str">
        <f>Z$7&amp;"/"&amp;Y10</f>
        <v>//rsm:CIExchangedDocumentContext/ram:BusinessProcessSpecifiedCIDocumentContextParameter/ram:SpecifiedCIDocumentVersion</v>
      </c>
      <c r="AA10" s="1" t="s">
        <v>5535</v>
      </c>
      <c r="AB10" s="2" t="s">
        <v>6</v>
      </c>
      <c r="AC10" s="1" t="s">
        <v>7</v>
      </c>
      <c r="AD10" s="1" t="s">
        <v>7</v>
      </c>
      <c r="AE10" s="1" t="s">
        <v>7</v>
      </c>
      <c r="AF10" s="1" t="s">
        <v>7</v>
      </c>
      <c r="AG10" s="1" t="s">
        <v>24</v>
      </c>
      <c r="AH10" s="1" t="s">
        <v>9</v>
      </c>
    </row>
    <row r="11" spans="1:34" ht="14.25" customHeight="1">
      <c r="A11" s="1">
        <v>12</v>
      </c>
      <c r="B11" s="1" t="s">
        <v>5476</v>
      </c>
      <c r="C11" s="1" t="s">
        <v>27</v>
      </c>
      <c r="D11" s="1" t="s">
        <v>11</v>
      </c>
      <c r="E11" s="2" t="s">
        <v>21</v>
      </c>
      <c r="G11" s="1" t="s">
        <v>389</v>
      </c>
      <c r="H11" s="1" t="s">
        <v>390</v>
      </c>
      <c r="P11" t="s">
        <v>28</v>
      </c>
      <c r="W11" s="1" t="str">
        <f t="shared" si="0"/>
        <v>CI_ Document_ Version. Identification. Identifier</v>
      </c>
      <c r="X11" s="1" cm="1">
        <f t="array" ref="X11">_xlfn.IFS(LEN(K11)&gt;0,1,LEN(L11)&gt;0,2,LEN(M11)&gt;0,3,LEN(N11)&gt;0,4,LEN(O11)&gt;0,5,LEN(P11)&gt;0,6,LEN(Q11)&gt;0,7,LEN(R11)&gt;0,8,LEN(S11)&gt;0,9,LEN(T11)&gt;0,10,LEN(U11)&gt;0,11,LEN(V11)&gt;0,12,TRUE,13)</f>
        <v>6</v>
      </c>
      <c r="Y11" s="1" t="str">
        <f>IF(OR("ASMA"=D11,"MA"=D11),"rsm:","ram:")&amp;
IF("ABIE"=D11,
  SUBSTITUTE(
    SUBSTITUTE(
      SUBSTITUTE(W11,". Details","Type"),
      "_",""
    ),
    " ",""
  ),
  IF("ASMA"=D11,
  SUBSTITUTE(
    SUBSTITUTE(
      SUBSTITUTE(W11,". Details",""),
      "_",""
    ),
    " ",""
  ),
  SUBSTITUTE(
    SUBSTITUTE(
      SUBSTITUTE(
        SUBSTITUTE(
          SUBSTITUTE(
            SUBSTITUTE(
              MID(W11,FIND(".",W11)+2,LEN(W11)-FIND(".",W11)-1),
              "_",""
            ),
            "Identification",""
          ),
          "Text",""
        ),
        ".",""
      ),
      " ",""
    ),
    "Identifier","ID"
  )
))</f>
        <v>ram:ID</v>
      </c>
      <c r="Z11" s="1" t="str">
        <f>Z$10&amp;"/"&amp;Y11</f>
        <v>//rsm:CIExchangedDocumentContext/ram:BusinessProcessSpecifiedCIDocumentContextParameter/ram:SpecifiedCIDocumentVersion/ram:ID</v>
      </c>
      <c r="AA11" s="1" t="s">
        <v>5536</v>
      </c>
      <c r="AB11" s="2" t="s">
        <v>6</v>
      </c>
      <c r="AC11" s="1" t="s">
        <v>58</v>
      </c>
      <c r="AD11" s="1" t="s">
        <v>59</v>
      </c>
      <c r="AE11" s="1" t="s">
        <v>14</v>
      </c>
      <c r="AF11" s="1" t="s">
        <v>14</v>
      </c>
      <c r="AG11" s="1" t="s">
        <v>14</v>
      </c>
      <c r="AH11" s="1" t="s">
        <v>9</v>
      </c>
    </row>
    <row r="12" spans="1:34" ht="14.25" customHeight="1">
      <c r="A12" s="1">
        <v>13</v>
      </c>
      <c r="B12" s="1" t="s">
        <v>5476</v>
      </c>
      <c r="C12" s="1" t="s">
        <v>42</v>
      </c>
      <c r="D12" s="1" t="s">
        <v>11</v>
      </c>
      <c r="E12" s="2" t="s">
        <v>21</v>
      </c>
      <c r="G12" s="1" t="s">
        <v>391</v>
      </c>
      <c r="H12" s="1" t="s">
        <v>392</v>
      </c>
      <c r="P12" t="s">
        <v>31</v>
      </c>
      <c r="W12" s="1" t="str">
        <f t="shared" si="0"/>
        <v>CI_ Document_ Version. Issue. Date Time</v>
      </c>
      <c r="X12" s="1" cm="1">
        <f t="array" ref="X12">_xlfn.IFS(LEN(K12)&gt;0,1,LEN(L12)&gt;0,2,LEN(M12)&gt;0,3,LEN(N12)&gt;0,4,LEN(O12)&gt;0,5,LEN(P12)&gt;0,6,LEN(Q12)&gt;0,7,LEN(R12)&gt;0,8,LEN(S12)&gt;0,9,LEN(T12)&gt;0,10,LEN(U12)&gt;0,11,LEN(V12)&gt;0,12,TRUE,13)</f>
        <v>6</v>
      </c>
      <c r="Y12" s="1" t="str">
        <f>IF(OR("ASMA"=D12,"MA"=D12),"rsm:","ram:")&amp;
IF("ABIE"=D12,
  SUBSTITUTE(
    SUBSTITUTE(
      SUBSTITUTE(W12,". Details","Type"),
      "_",""
    ),
    " ",""
  ),
  IF("ASMA"=D12,
  SUBSTITUTE(
    SUBSTITUTE(
      SUBSTITUTE(W12,". Details",""),
      "_",""
    ),
    " ",""
  ),
  SUBSTITUTE(
    SUBSTITUTE(
      SUBSTITUTE(
        SUBSTITUTE(
          SUBSTITUTE(
            SUBSTITUTE(
              MID(W12,FIND(".",W12)+2,LEN(W12)-FIND(".",W12)-1),
              "_",""
            ),
            "Identification",""
          ),
          "Text",""
        ),
        ".",""
      ),
      " ",""
    ),
    "Identifier","ID"
  )
))&amp;"/udt:DateTimeString"</f>
        <v>ram:IssueDateTime/udt:DateTimeString</v>
      </c>
      <c r="Z12" s="1" t="str">
        <f>Z$10&amp;"/"&amp;Y12</f>
        <v>//rsm:CIExchangedDocumentContext/ram:BusinessProcessSpecifiedCIDocumentContextParameter/ram:SpecifiedCIDocumentVersion/ram:IssueDateTime/udt:DateTimeString</v>
      </c>
      <c r="AA12" s="1" t="s">
        <v>5576</v>
      </c>
      <c r="AB12" s="2" t="s">
        <v>6</v>
      </c>
      <c r="AC12" s="1" t="s">
        <v>7</v>
      </c>
      <c r="AD12" s="1" t="s">
        <v>7</v>
      </c>
      <c r="AE12" s="1" t="s">
        <v>7</v>
      </c>
      <c r="AF12" s="1" t="s">
        <v>7</v>
      </c>
      <c r="AG12" s="1" t="s">
        <v>24</v>
      </c>
      <c r="AH12" s="1" t="s">
        <v>9</v>
      </c>
    </row>
    <row r="13" spans="1:34" ht="14.25" customHeight="1">
      <c r="A13" s="1">
        <v>14</v>
      </c>
      <c r="B13" s="1" t="s">
        <v>5476</v>
      </c>
      <c r="C13" s="1" t="s">
        <v>393</v>
      </c>
      <c r="D13" s="1" t="s">
        <v>19</v>
      </c>
      <c r="E13" s="2" t="s">
        <v>16</v>
      </c>
      <c r="G13" s="1" t="s">
        <v>394</v>
      </c>
      <c r="H13" s="1" t="s">
        <v>395</v>
      </c>
      <c r="L13" t="s">
        <v>853</v>
      </c>
      <c r="W13" s="1" t="str">
        <f t="shared" si="0"/>
        <v>CI_ Exchanged Document_ Context. Scenario_ Specified. CI_ Document Context_ Parameter</v>
      </c>
      <c r="X13" s="1" cm="1">
        <f t="array" ref="X13">_xlfn.IFS(LEN(K13)&gt;0,1,LEN(L13)&gt;0,2,LEN(M13)&gt;0,3,LEN(N13)&gt;0,4,LEN(O13)&gt;0,5,LEN(P13)&gt;0,6,LEN(Q13)&gt;0,7,LEN(R13)&gt;0,8,LEN(S13)&gt;0,9,LEN(T13)&gt;0,10,LEN(U13)&gt;0,11,LEN(V13)&gt;0,12,TRUE,13)</f>
        <v>2</v>
      </c>
      <c r="Y13" s="1" t="str">
        <f t="shared" ref="Y13:Y23" si="1">IF(OR("ASMA"=D13,"MA"=D13),"rsm:","ram:")&amp;
IF("ABIE"=D13,
  SUBSTITUTE(
    SUBSTITUTE(
      SUBSTITUTE(W13,". Details","Type"),
      "_",""
    ),
    " ",""
  ),
  IF("ASMA"=D13,
  SUBSTITUTE(
    SUBSTITUTE(
      SUBSTITUTE(W13,". Details",""),
      "_",""
    ),
    " ",""
  ),
  SUBSTITUTE(
    SUBSTITUTE(
      SUBSTITUTE(
        SUBSTITUTE(
          SUBSTITUTE(
            SUBSTITUTE(
              MID(W13,FIND(".",W13)+2,LEN(W13)-FIND(".",W13)-1),
              "_",""
            ),
            "Identification",""
          ),
          "Text",""
        ),
        ".",""
      ),
      " ",""
    ),
    "Identifier","ID"
  )
))</f>
        <v>ram:ScenarioSpecifiedCIDocumentContextParameter</v>
      </c>
      <c r="Z13" s="1" t="str">
        <f>Z$4&amp;"/"&amp;Y13</f>
        <v>//rsm:CIExchangedDocumentContext/ram:ScenarioSpecifiedCIDocumentContextParameter</v>
      </c>
      <c r="AA13" s="1" t="s">
        <v>5537</v>
      </c>
      <c r="AB13" s="2" t="s">
        <v>6</v>
      </c>
      <c r="AC13" s="1" t="s">
        <v>7</v>
      </c>
      <c r="AD13" s="1" t="s">
        <v>7</v>
      </c>
      <c r="AE13" s="1" t="s">
        <v>7</v>
      </c>
      <c r="AF13" s="1" t="s">
        <v>7</v>
      </c>
      <c r="AG13" s="1" t="s">
        <v>24</v>
      </c>
      <c r="AH13" s="1" t="s">
        <v>9</v>
      </c>
    </row>
    <row r="14" spans="1:34" ht="14.25" customHeight="1">
      <c r="A14" s="1">
        <v>16</v>
      </c>
      <c r="B14" s="1" t="s">
        <v>5476</v>
      </c>
      <c r="C14" s="1" t="s">
        <v>32</v>
      </c>
      <c r="D14" s="1" t="s">
        <v>11</v>
      </c>
      <c r="E14" s="2" t="s">
        <v>16</v>
      </c>
      <c r="G14" s="1" t="s">
        <v>396</v>
      </c>
      <c r="H14" s="1" t="s">
        <v>397</v>
      </c>
      <c r="N14" t="s">
        <v>33</v>
      </c>
      <c r="W14" s="1" t="str">
        <f t="shared" si="0"/>
        <v>CI_ Document Context_ Parameter. Identification. Identifier</v>
      </c>
      <c r="X14" s="1" cm="1">
        <f t="array" ref="X14">_xlfn.IFS(LEN(K14)&gt;0,1,LEN(L14)&gt;0,2,LEN(M14)&gt;0,3,LEN(N14)&gt;0,4,LEN(O14)&gt;0,5,LEN(P14)&gt;0,6,LEN(Q14)&gt;0,7,LEN(R14)&gt;0,8,LEN(S14)&gt;0,9,LEN(T14)&gt;0,10,LEN(U14)&gt;0,11,LEN(V14)&gt;0,12,TRUE,13)</f>
        <v>4</v>
      </c>
      <c r="Y14" s="1" t="str">
        <f t="shared" si="1"/>
        <v>ram:ID</v>
      </c>
      <c r="Z14" s="1" t="str">
        <f>Z$13&amp;"/"&amp;Y14</f>
        <v>//rsm:CIExchangedDocumentContext/ram:ScenarioSpecifiedCIDocumentContextParameter/ram:ID</v>
      </c>
      <c r="AA14" s="1" t="s">
        <v>5538</v>
      </c>
      <c r="AB14" s="2" t="s">
        <v>6</v>
      </c>
      <c r="AC14" s="1" t="s">
        <v>35</v>
      </c>
      <c r="AD14" s="1" t="s">
        <v>36</v>
      </c>
      <c r="AE14" s="1" t="s">
        <v>14</v>
      </c>
      <c r="AF14" s="1" t="s">
        <v>14</v>
      </c>
      <c r="AG14" s="1" t="s">
        <v>14</v>
      </c>
      <c r="AH14" s="1" t="s">
        <v>9</v>
      </c>
    </row>
    <row r="15" spans="1:34" ht="14.25" customHeight="1">
      <c r="A15" s="1">
        <v>17</v>
      </c>
      <c r="B15" s="1" t="s">
        <v>5476</v>
      </c>
      <c r="C15" s="1" t="s">
        <v>23</v>
      </c>
      <c r="D15" s="1" t="s">
        <v>11</v>
      </c>
      <c r="E15" s="2" t="s">
        <v>16</v>
      </c>
      <c r="G15" s="1" t="s">
        <v>398</v>
      </c>
      <c r="H15" s="1" t="s">
        <v>399</v>
      </c>
      <c r="N15" t="s">
        <v>34</v>
      </c>
      <c r="W15" s="1" t="str">
        <f t="shared" si="0"/>
        <v>CI_ Document Context_ Parameter. Value. Text</v>
      </c>
      <c r="X15" s="1" cm="1">
        <f t="array" ref="X15">_xlfn.IFS(LEN(K15)&gt;0,1,LEN(L15)&gt;0,2,LEN(M15)&gt;0,3,LEN(N15)&gt;0,4,LEN(O15)&gt;0,5,LEN(P15)&gt;0,6,LEN(Q15)&gt;0,7,LEN(R15)&gt;0,8,LEN(S15)&gt;0,9,LEN(T15)&gt;0,10,LEN(U15)&gt;0,11,LEN(V15)&gt;0,12,TRUE,13)</f>
        <v>4</v>
      </c>
      <c r="Y15" s="1" t="str">
        <f t="shared" si="1"/>
        <v>ram:Value</v>
      </c>
      <c r="Z15" s="1" t="str">
        <f>Z$13&amp;"/"&amp;Y15</f>
        <v>//rsm:CIExchangedDocumentContext/ram:ScenarioSpecifiedCIDocumentContextParameter/ram:Value</v>
      </c>
      <c r="AA15" s="1" t="s">
        <v>5539</v>
      </c>
      <c r="AB15" s="2" t="s">
        <v>6</v>
      </c>
      <c r="AC15" s="1" t="s">
        <v>7</v>
      </c>
      <c r="AD15" s="1" t="s">
        <v>7</v>
      </c>
      <c r="AE15" s="1" t="s">
        <v>7</v>
      </c>
      <c r="AF15" s="1" t="s">
        <v>7</v>
      </c>
      <c r="AG15" s="1" t="s">
        <v>24</v>
      </c>
      <c r="AH15" s="1" t="s">
        <v>9</v>
      </c>
    </row>
    <row r="16" spans="1:34" ht="14.25" customHeight="1">
      <c r="A16" s="1">
        <v>18</v>
      </c>
      <c r="B16" s="1" t="s">
        <v>5476</v>
      </c>
      <c r="C16" s="1" t="s">
        <v>37</v>
      </c>
      <c r="D16" s="1" t="s">
        <v>19</v>
      </c>
      <c r="E16" s="2" t="s">
        <v>16</v>
      </c>
      <c r="G16" s="1" t="s">
        <v>39</v>
      </c>
      <c r="H16" s="1" t="s">
        <v>400</v>
      </c>
      <c r="L16" t="s">
        <v>38</v>
      </c>
      <c r="W16" s="1" t="str">
        <f t="shared" si="0"/>
        <v>CI_ Exchanged Document_ Context. Application_ Specified. CI_ Document Context_ Parameter</v>
      </c>
      <c r="X16" s="1" cm="1">
        <f t="array" ref="X16">_xlfn.IFS(LEN(K16)&gt;0,1,LEN(L16)&gt;0,2,LEN(M16)&gt;0,3,LEN(N16)&gt;0,4,LEN(O16)&gt;0,5,LEN(P16)&gt;0,6,LEN(Q16)&gt;0,7,LEN(R16)&gt;0,8,LEN(S16)&gt;0,9,LEN(T16)&gt;0,10,LEN(U16)&gt;0,11,LEN(V16)&gt;0,12,TRUE,13)</f>
        <v>2</v>
      </c>
      <c r="Y16" s="1" t="str">
        <f t="shared" si="1"/>
        <v>ram:ApplicationSpecifiedCIDocumentContextParameter</v>
      </c>
      <c r="Z16" s="1" t="str">
        <f>Z$4&amp;"/"&amp;Y16</f>
        <v>//rsm:CIExchangedDocumentContext/ram:ApplicationSpecifiedCIDocumentContextParameter</v>
      </c>
      <c r="AA16" s="1" t="s">
        <v>5540</v>
      </c>
      <c r="AB16" s="2" t="s">
        <v>6</v>
      </c>
      <c r="AC16" s="1" t="s">
        <v>7</v>
      </c>
      <c r="AD16" s="1" t="s">
        <v>7</v>
      </c>
      <c r="AE16" s="1" t="s">
        <v>7</v>
      </c>
      <c r="AF16" s="1" t="s">
        <v>7</v>
      </c>
      <c r="AG16" s="1" t="s">
        <v>24</v>
      </c>
      <c r="AH16" s="1" t="s">
        <v>9</v>
      </c>
    </row>
    <row r="17" spans="1:34" ht="14.25" customHeight="1">
      <c r="A17" s="1">
        <v>20</v>
      </c>
      <c r="B17" s="1" t="s">
        <v>5476</v>
      </c>
      <c r="C17" s="1" t="s">
        <v>32</v>
      </c>
      <c r="D17" s="1" t="s">
        <v>11</v>
      </c>
      <c r="E17" s="2" t="s">
        <v>16</v>
      </c>
      <c r="G17" s="1" t="s">
        <v>401</v>
      </c>
      <c r="H17" s="1" t="s">
        <v>402</v>
      </c>
      <c r="N17" t="s">
        <v>33</v>
      </c>
      <c r="W17" s="1" t="str">
        <f t="shared" si="0"/>
        <v>CI_ Document Context_ Parameter. Identification. Identifier</v>
      </c>
      <c r="X17" s="1" cm="1">
        <f t="array" ref="X17">_xlfn.IFS(LEN(K17)&gt;0,1,LEN(L17)&gt;0,2,LEN(M17)&gt;0,3,LEN(N17)&gt;0,4,LEN(O17)&gt;0,5,LEN(P17)&gt;0,6,LEN(Q17)&gt;0,7,LEN(R17)&gt;0,8,LEN(S17)&gt;0,9,LEN(T17)&gt;0,10,LEN(U17)&gt;0,11,LEN(V17)&gt;0,12,TRUE,13)</f>
        <v>4</v>
      </c>
      <c r="Y17" s="1" t="str">
        <f t="shared" si="1"/>
        <v>ram:ID</v>
      </c>
      <c r="Z17" s="1" t="str">
        <f>Z$16&amp;"/"&amp;Y17</f>
        <v>//rsm:CIExchangedDocumentContext/ram:ApplicationSpecifiedCIDocumentContextParameter/ram:ID</v>
      </c>
      <c r="AA17" s="1" t="s">
        <v>5541</v>
      </c>
      <c r="AB17" s="2" t="s">
        <v>6</v>
      </c>
      <c r="AC17" s="1" t="s">
        <v>35</v>
      </c>
      <c r="AD17" s="1" t="s">
        <v>36</v>
      </c>
      <c r="AE17" s="1" t="s">
        <v>14</v>
      </c>
      <c r="AF17" s="1" t="s">
        <v>14</v>
      </c>
      <c r="AG17" s="1" t="s">
        <v>14</v>
      </c>
      <c r="AH17" s="1" t="s">
        <v>9</v>
      </c>
    </row>
    <row r="18" spans="1:34" ht="14.25" customHeight="1">
      <c r="A18" s="1">
        <v>21</v>
      </c>
      <c r="B18" s="1" t="s">
        <v>5476</v>
      </c>
      <c r="C18" s="1" t="s">
        <v>23</v>
      </c>
      <c r="D18" s="1" t="s">
        <v>11</v>
      </c>
      <c r="E18" s="2" t="s">
        <v>16</v>
      </c>
      <c r="G18" s="1" t="s">
        <v>403</v>
      </c>
      <c r="H18" s="1" t="s">
        <v>404</v>
      </c>
      <c r="N18" t="s">
        <v>34</v>
      </c>
      <c r="W18" s="1" t="str">
        <f t="shared" si="0"/>
        <v>CI_ Document Context_ Parameter. Value. Text</v>
      </c>
      <c r="X18" s="1" cm="1">
        <f t="array" ref="X18">_xlfn.IFS(LEN(K18)&gt;0,1,LEN(L18)&gt;0,2,LEN(M18)&gt;0,3,LEN(N18)&gt;0,4,LEN(O18)&gt;0,5,LEN(P18)&gt;0,6,LEN(Q18)&gt;0,7,LEN(R18)&gt;0,8,LEN(S18)&gt;0,9,LEN(T18)&gt;0,10,LEN(U18)&gt;0,11,LEN(V18)&gt;0,12,TRUE,13)</f>
        <v>4</v>
      </c>
      <c r="Y18" s="1" t="str">
        <f t="shared" si="1"/>
        <v>ram:Value</v>
      </c>
      <c r="Z18" s="1" t="str">
        <f>Z$16&amp;"/"&amp;Y18</f>
        <v>//rsm:CIExchangedDocumentContext/ram:ApplicationSpecifiedCIDocumentContextParameter/ram:Value</v>
      </c>
      <c r="AA18" s="1" t="s">
        <v>5542</v>
      </c>
      <c r="AB18" s="2" t="s">
        <v>6</v>
      </c>
      <c r="AC18" s="1" t="s">
        <v>7</v>
      </c>
      <c r="AD18" s="1" t="s">
        <v>7</v>
      </c>
      <c r="AE18" s="1" t="s">
        <v>7</v>
      </c>
      <c r="AF18" s="1" t="s">
        <v>7</v>
      </c>
      <c r="AG18" s="1" t="s">
        <v>24</v>
      </c>
      <c r="AH18" s="1" t="s">
        <v>9</v>
      </c>
    </row>
    <row r="19" spans="1:34" ht="14.25" customHeight="1">
      <c r="A19" s="1">
        <v>22</v>
      </c>
      <c r="B19" s="1" t="s">
        <v>5476</v>
      </c>
      <c r="C19" s="1" t="s">
        <v>40</v>
      </c>
      <c r="D19" s="1" t="s">
        <v>19</v>
      </c>
      <c r="E19" s="2" t="s">
        <v>21</v>
      </c>
      <c r="G19" s="1" t="s">
        <v>405</v>
      </c>
      <c r="H19" s="1" t="s">
        <v>406</v>
      </c>
      <c r="L19" t="s">
        <v>41</v>
      </c>
      <c r="W19" s="1" t="str">
        <f t="shared" si="0"/>
        <v>CI_ Exchanged Document_ Context. Subset_ Specified. CI_ Document Context_ Parameter</v>
      </c>
      <c r="X19" s="1" cm="1">
        <f t="array" ref="X19">_xlfn.IFS(LEN(K19)&gt;0,1,LEN(L19)&gt;0,2,LEN(M19)&gt;0,3,LEN(N19)&gt;0,4,LEN(O19)&gt;0,5,LEN(P19)&gt;0,6,LEN(Q19)&gt;0,7,LEN(R19)&gt;0,8,LEN(S19)&gt;0,9,LEN(T19)&gt;0,10,LEN(U19)&gt;0,11,LEN(V19)&gt;0,12,TRUE,13)</f>
        <v>2</v>
      </c>
      <c r="Y19" s="1" t="str">
        <f t="shared" si="1"/>
        <v>ram:SubsetSpecifiedCIDocumentContextParameter</v>
      </c>
      <c r="Z19" s="1" t="str">
        <f>Z$4&amp;"/"&amp;Y19</f>
        <v>//rsm:CIExchangedDocumentContext/ram:SubsetSpecifiedCIDocumentContextParameter</v>
      </c>
      <c r="AA19" s="1" t="s">
        <v>5543</v>
      </c>
      <c r="AB19" s="2" t="s">
        <v>6</v>
      </c>
      <c r="AC19" s="1" t="s">
        <v>7</v>
      </c>
      <c r="AD19" s="1" t="s">
        <v>7</v>
      </c>
      <c r="AE19" s="1" t="s">
        <v>7</v>
      </c>
      <c r="AF19" s="1" t="s">
        <v>7</v>
      </c>
      <c r="AG19" s="1" t="s">
        <v>24</v>
      </c>
      <c r="AH19" s="1" t="s">
        <v>9</v>
      </c>
    </row>
    <row r="20" spans="1:34" ht="14.25" customHeight="1">
      <c r="A20" s="1">
        <v>24</v>
      </c>
      <c r="B20" s="1" t="s">
        <v>5476</v>
      </c>
      <c r="C20" s="1" t="s">
        <v>32</v>
      </c>
      <c r="D20" s="1" t="s">
        <v>11</v>
      </c>
      <c r="E20" s="2" t="s">
        <v>21</v>
      </c>
      <c r="G20" s="1" t="s">
        <v>407</v>
      </c>
      <c r="H20" s="1" t="s">
        <v>408</v>
      </c>
      <c r="N20" t="s">
        <v>33</v>
      </c>
      <c r="W20" s="1" t="str">
        <f t="shared" si="0"/>
        <v>CI_ Document Context_ Parameter. Identification. Identifier</v>
      </c>
      <c r="X20" s="1" cm="1">
        <f t="array" ref="X20">_xlfn.IFS(LEN(K20)&gt;0,1,LEN(L20)&gt;0,2,LEN(M20)&gt;0,3,LEN(N20)&gt;0,4,LEN(O20)&gt;0,5,LEN(P20)&gt;0,6,LEN(Q20)&gt;0,7,LEN(R20)&gt;0,8,LEN(S20)&gt;0,9,LEN(T20)&gt;0,10,LEN(U20)&gt;0,11,LEN(V20)&gt;0,12,TRUE,13)</f>
        <v>4</v>
      </c>
      <c r="Y20" s="1" t="str">
        <f t="shared" si="1"/>
        <v>ram:ID</v>
      </c>
      <c r="Z20" s="1" t="str">
        <f>Z$19&amp;"/"&amp;Y20</f>
        <v>//rsm:CIExchangedDocumentContext/ram:SubsetSpecifiedCIDocumentContextParameter/ram:ID</v>
      </c>
      <c r="AA20" s="1" t="s">
        <v>5544</v>
      </c>
      <c r="AB20" s="2" t="s">
        <v>6</v>
      </c>
      <c r="AC20" s="1" t="s">
        <v>35</v>
      </c>
      <c r="AD20" s="1" t="s">
        <v>36</v>
      </c>
      <c r="AE20" s="1" t="s">
        <v>14</v>
      </c>
      <c r="AF20" s="1" t="s">
        <v>14</v>
      </c>
      <c r="AG20" s="1" t="s">
        <v>14</v>
      </c>
      <c r="AH20" s="1" t="s">
        <v>9</v>
      </c>
    </row>
    <row r="21" spans="1:34" ht="14.25" customHeight="1">
      <c r="A21" s="1">
        <v>25</v>
      </c>
      <c r="B21" s="1" t="s">
        <v>5476</v>
      </c>
      <c r="C21" s="1" t="s">
        <v>23</v>
      </c>
      <c r="D21" s="1" t="s">
        <v>11</v>
      </c>
      <c r="E21" s="2" t="s">
        <v>16</v>
      </c>
      <c r="G21" s="1" t="s">
        <v>409</v>
      </c>
      <c r="H21" s="1" t="s">
        <v>410</v>
      </c>
      <c r="N21" t="s">
        <v>34</v>
      </c>
      <c r="W21" s="1" t="str">
        <f t="shared" si="0"/>
        <v>CI_ Document Context_ Parameter. Value. Text</v>
      </c>
      <c r="X21" s="1" cm="1">
        <f t="array" ref="X21">_xlfn.IFS(LEN(K21)&gt;0,1,LEN(L21)&gt;0,2,LEN(M21)&gt;0,3,LEN(N21)&gt;0,4,LEN(O21)&gt;0,5,LEN(P21)&gt;0,6,LEN(Q21)&gt;0,7,LEN(R21)&gt;0,8,LEN(S21)&gt;0,9,LEN(T21)&gt;0,10,LEN(U21)&gt;0,11,LEN(V21)&gt;0,12,TRUE,13)</f>
        <v>4</v>
      </c>
      <c r="Y21" s="1" t="str">
        <f t="shared" si="1"/>
        <v>ram:Value</v>
      </c>
      <c r="Z21" s="1" t="str">
        <f>Z$19&amp;"/"&amp;Y21</f>
        <v>//rsm:CIExchangedDocumentContext/ram:SubsetSpecifiedCIDocumentContextParameter/ram:Value</v>
      </c>
      <c r="AA21" s="1" t="s">
        <v>5545</v>
      </c>
      <c r="AB21" s="2" t="s">
        <v>6</v>
      </c>
      <c r="AC21" s="1" t="s">
        <v>7</v>
      </c>
      <c r="AD21" s="1" t="s">
        <v>7</v>
      </c>
      <c r="AE21" s="1" t="s">
        <v>7</v>
      </c>
      <c r="AF21" s="1" t="s">
        <v>7</v>
      </c>
      <c r="AG21" s="1" t="s">
        <v>24</v>
      </c>
      <c r="AH21" s="1" t="s">
        <v>9</v>
      </c>
    </row>
    <row r="22" spans="1:34" ht="14.25" customHeight="1">
      <c r="A22" s="1">
        <v>26</v>
      </c>
      <c r="B22" s="1" t="s">
        <v>5476</v>
      </c>
      <c r="C22" s="1" t="s">
        <v>25</v>
      </c>
      <c r="D22" s="1" t="s">
        <v>19</v>
      </c>
      <c r="E22" s="2" t="s">
        <v>21</v>
      </c>
      <c r="G22" s="1" t="s">
        <v>411</v>
      </c>
      <c r="H22" s="1" t="s">
        <v>412</v>
      </c>
      <c r="N22" t="s">
        <v>26</v>
      </c>
      <c r="W22" s="1" t="str">
        <f t="shared" si="0"/>
        <v>CI_ Document Context_ Parameter. Specified. CI_ Document_ Version</v>
      </c>
      <c r="X22" s="1" cm="1">
        <f t="array" ref="X22">_xlfn.IFS(LEN(K22)&gt;0,1,LEN(L22)&gt;0,2,LEN(M22)&gt;0,3,LEN(N22)&gt;0,4,LEN(O22)&gt;0,5,LEN(P22)&gt;0,6,LEN(Q22)&gt;0,7,LEN(R22)&gt;0,8,LEN(S22)&gt;0,9,LEN(T22)&gt;0,10,LEN(U22)&gt;0,11,LEN(V22)&gt;0,12,TRUE,13)</f>
        <v>4</v>
      </c>
      <c r="Y22" s="1" t="str">
        <f t="shared" si="1"/>
        <v>ram:SpecifiedCIDocumentVersion</v>
      </c>
      <c r="Z22" s="1" t="str">
        <f>Z$19&amp;"/"&amp;Y22</f>
        <v>//rsm:CIExchangedDocumentContext/ram:SubsetSpecifiedCIDocumentContextParameter/ram:SpecifiedCIDocumentVersion</v>
      </c>
      <c r="AA22" s="1" t="s">
        <v>5546</v>
      </c>
      <c r="AB22" s="2" t="s">
        <v>6</v>
      </c>
      <c r="AC22" s="1" t="s">
        <v>7</v>
      </c>
      <c r="AD22" s="1" t="s">
        <v>7</v>
      </c>
      <c r="AE22" s="1" t="s">
        <v>7</v>
      </c>
      <c r="AF22" s="1" t="s">
        <v>7</v>
      </c>
      <c r="AG22" s="1" t="s">
        <v>24</v>
      </c>
      <c r="AH22" s="1" t="s">
        <v>9</v>
      </c>
    </row>
    <row r="23" spans="1:34" ht="14.25" customHeight="1">
      <c r="A23" s="1">
        <v>28</v>
      </c>
      <c r="B23" s="1" t="s">
        <v>5476</v>
      </c>
      <c r="C23" s="1" t="s">
        <v>27</v>
      </c>
      <c r="D23" s="1" t="s">
        <v>11</v>
      </c>
      <c r="E23" s="2" t="s">
        <v>21</v>
      </c>
      <c r="G23" s="1" t="s">
        <v>389</v>
      </c>
      <c r="H23" s="1" t="s">
        <v>413</v>
      </c>
      <c r="P23" t="s">
        <v>28</v>
      </c>
      <c r="W23" s="1" t="str">
        <f t="shared" si="0"/>
        <v>CI_ Document_ Version. Identification. Identifier</v>
      </c>
      <c r="X23" s="1" cm="1">
        <f t="array" ref="X23">_xlfn.IFS(LEN(K23)&gt;0,1,LEN(L23)&gt;0,2,LEN(M23)&gt;0,3,LEN(N23)&gt;0,4,LEN(O23)&gt;0,5,LEN(P23)&gt;0,6,LEN(Q23)&gt;0,7,LEN(R23)&gt;0,8,LEN(S23)&gt;0,9,LEN(T23)&gt;0,10,LEN(U23)&gt;0,11,LEN(V23)&gt;0,12,TRUE,13)</f>
        <v>6</v>
      </c>
      <c r="Y23" s="1" t="str">
        <f t="shared" si="1"/>
        <v>ram:ID</v>
      </c>
      <c r="Z23" s="1" t="str">
        <f>Z$22&amp;"/"&amp;Y23</f>
        <v>//rsm:CIExchangedDocumentContext/ram:SubsetSpecifiedCIDocumentContextParameter/ram:SpecifiedCIDocumentVersion/ram:ID</v>
      </c>
      <c r="AA23" s="1" t="s">
        <v>5547</v>
      </c>
      <c r="AB23" s="2" t="s">
        <v>6</v>
      </c>
      <c r="AC23" s="1" t="s">
        <v>58</v>
      </c>
      <c r="AD23" s="1" t="s">
        <v>59</v>
      </c>
      <c r="AE23" s="1" t="s">
        <v>14</v>
      </c>
      <c r="AF23" s="1" t="s">
        <v>14</v>
      </c>
      <c r="AG23" s="1" t="s">
        <v>14</v>
      </c>
      <c r="AH23" s="1" t="s">
        <v>9</v>
      </c>
    </row>
    <row r="24" spans="1:34" ht="14.25" customHeight="1">
      <c r="A24" s="1">
        <v>29</v>
      </c>
      <c r="B24" s="1" t="s">
        <v>5476</v>
      </c>
      <c r="C24" s="1" t="s">
        <v>42</v>
      </c>
      <c r="D24" s="1" t="s">
        <v>11</v>
      </c>
      <c r="E24" s="2" t="s">
        <v>21</v>
      </c>
      <c r="G24" s="1" t="s">
        <v>391</v>
      </c>
      <c r="H24" s="1" t="s">
        <v>414</v>
      </c>
      <c r="P24" t="s">
        <v>31</v>
      </c>
      <c r="W24" s="1" t="str">
        <f t="shared" si="0"/>
        <v>CI_ Document_ Version. Issue. Date Time</v>
      </c>
      <c r="X24" s="1" cm="1">
        <f t="array" ref="X24">_xlfn.IFS(LEN(K24)&gt;0,1,LEN(L24)&gt;0,2,LEN(M24)&gt;0,3,LEN(N24)&gt;0,4,LEN(O24)&gt;0,5,LEN(P24)&gt;0,6,LEN(Q24)&gt;0,7,LEN(R24)&gt;0,8,LEN(S24)&gt;0,9,LEN(T24)&gt;0,10,LEN(U24)&gt;0,11,LEN(V24)&gt;0,12,TRUE,13)</f>
        <v>6</v>
      </c>
      <c r="Y24" s="1" t="str">
        <f>IF(OR("ASMA"=D24,"MA"=D24),"rsm:","ram:")&amp;
IF("ABIE"=D24,
  SUBSTITUTE(
    SUBSTITUTE(
      SUBSTITUTE(W24,". Details","Type"),
      "_",""
    ),
    " ",""
  ),
  IF("ASMA"=D24,
  SUBSTITUTE(
    SUBSTITUTE(
      SUBSTITUTE(W24,". Details",""),
      "_",""
    ),
    " ",""
  ),
  SUBSTITUTE(
    SUBSTITUTE(
      SUBSTITUTE(
        SUBSTITUTE(
          SUBSTITUTE(
            SUBSTITUTE(
              MID(W24,FIND(".",W24)+2,LEN(W24)-FIND(".",W24)-1),
              "_",""
            ),
            "Identification",""
          ),
          "Text",""
        ),
        ".",""
      ),
      " ",""
    ),
    "Identifier","ID"
  )
))&amp;"/udt:DateTimeString"</f>
        <v>ram:IssueDateTime/udt:DateTimeString</v>
      </c>
      <c r="Z24" s="1" t="str">
        <f>Z$22&amp;"/"&amp;Y24</f>
        <v>//rsm:CIExchangedDocumentContext/ram:SubsetSpecifiedCIDocumentContextParameter/ram:SpecifiedCIDocumentVersion/ram:IssueDateTime/udt:DateTimeString</v>
      </c>
      <c r="AA24" s="1" t="s">
        <v>5577</v>
      </c>
      <c r="AB24" s="2" t="s">
        <v>3</v>
      </c>
      <c r="AC24" s="1" t="s">
        <v>7</v>
      </c>
      <c r="AD24" s="1" t="s">
        <v>7</v>
      </c>
      <c r="AE24" s="1" t="s">
        <v>7</v>
      </c>
      <c r="AF24" s="1" t="s">
        <v>44</v>
      </c>
      <c r="AG24" s="1" t="s">
        <v>24</v>
      </c>
      <c r="AH24" s="1" t="s">
        <v>9</v>
      </c>
    </row>
    <row r="25" spans="1:34" ht="14.25" customHeight="1">
      <c r="A25" s="1">
        <v>30</v>
      </c>
      <c r="B25" s="1" t="s">
        <v>5476</v>
      </c>
      <c r="C25" s="1" t="s">
        <v>415</v>
      </c>
      <c r="D25" s="1" t="s">
        <v>43</v>
      </c>
      <c r="E25" s="2" t="s">
        <v>21</v>
      </c>
      <c r="G25" s="1" t="s">
        <v>416</v>
      </c>
      <c r="H25" s="1" t="s">
        <v>417</v>
      </c>
      <c r="K25" t="s">
        <v>854</v>
      </c>
      <c r="W25" s="1" t="str">
        <f t="shared" si="0"/>
        <v>CIIH_ Exchanged_ Document. Details</v>
      </c>
      <c r="X25" s="1" cm="1">
        <f t="array" ref="X25">_xlfn.IFS(LEN(K25)&gt;0,1,LEN(L25)&gt;0,2,LEN(M25)&gt;0,3,LEN(N25)&gt;0,4,LEN(O25)&gt;0,5,LEN(P25)&gt;0,6,LEN(Q25)&gt;0,7,LEN(R25)&gt;0,8,LEN(S25)&gt;0,9,LEN(T25)&gt;0,10,LEN(U25)&gt;0,11,LEN(V25)&gt;0,12,TRUE,13)</f>
        <v>1</v>
      </c>
      <c r="Y25" s="1" t="str">
        <f>IF(OR("ASMA"=D25,"MA"=D25),"rsm:","ram:")&amp;
IF("ABIE"=D25,
  SUBSTITUTE(
    SUBSTITUTE(
      SUBSTITUTE(W25,". Details","Type"),
      "_",""
    ),
    " ",""
  ),
  IF("ASMA"=D25,
  SUBSTITUTE(
    SUBSTITUTE(
      SUBSTITUTE(W25,". Details",""),
      "_",""
    ),
    " ",""
  ),
  SUBSTITUTE(
    SUBSTITUTE(
      SUBSTITUTE(
        SUBSTITUTE(
          SUBSTITUTE(
            SUBSTITUTE(
              MID(W25,FIND(".",W25)+2,LEN(W25)-FIND(".",W25)-1),
              "_",""
            ),
            "Identification",""
          ),
          "Text",""
        ),
        ".",""
      ),
      " ",""
    ),
    "Identifier","ID"
  )
))</f>
        <v>rsm:CIIHExchangedDocument</v>
      </c>
      <c r="Z25" s="1" t="str">
        <f>"//"&amp;Y25</f>
        <v>//rsm:CIIHExchangedDocument</v>
      </c>
      <c r="AA25" s="1" t="s">
        <v>5548</v>
      </c>
      <c r="AB25" s="2" t="s">
        <v>3</v>
      </c>
      <c r="AC25" s="1" t="s">
        <v>7</v>
      </c>
      <c r="AD25" s="1" t="s">
        <v>8</v>
      </c>
      <c r="AE25" s="1" t="s">
        <v>47</v>
      </c>
      <c r="AF25" s="1" t="s">
        <v>47</v>
      </c>
      <c r="AG25" s="1" t="s">
        <v>47</v>
      </c>
      <c r="AH25" s="1" t="s">
        <v>22</v>
      </c>
    </row>
    <row r="26" spans="1:34" ht="14.25" customHeight="1">
      <c r="A26" s="1">
        <v>31</v>
      </c>
      <c r="B26" s="1" t="s">
        <v>5476</v>
      </c>
      <c r="C26" s="1" t="s">
        <v>45</v>
      </c>
      <c r="D26" s="1" t="s">
        <v>11</v>
      </c>
      <c r="E26" s="2" t="s">
        <v>21</v>
      </c>
      <c r="G26" s="1" t="s">
        <v>418</v>
      </c>
      <c r="H26" s="1" t="s">
        <v>419</v>
      </c>
      <c r="L26" t="s">
        <v>46</v>
      </c>
      <c r="W26" s="1" t="str">
        <f t="shared" si="0"/>
        <v>CIIH_ Exchanged_ Document. Identification. Identifier</v>
      </c>
      <c r="X26" s="1" cm="1">
        <f t="array" ref="X26">_xlfn.IFS(LEN(K26)&gt;0,1,LEN(L26)&gt;0,2,LEN(M26)&gt;0,3,LEN(N26)&gt;0,4,LEN(O26)&gt;0,5,LEN(P26)&gt;0,6,LEN(Q26)&gt;0,7,LEN(R26)&gt;0,8,LEN(S26)&gt;0,9,LEN(T26)&gt;0,10,LEN(U26)&gt;0,11,LEN(V26)&gt;0,12,TRUE,13)</f>
        <v>2</v>
      </c>
      <c r="Y26" s="1" t="str">
        <f>IF(OR("ASMA"=D26,"MA"=D26),"rsm:","ram:")&amp;
IF("ABIE"=D26,
  SUBSTITUTE(
    SUBSTITUTE(
      SUBSTITUTE(W26,". Details","Type"),
      "_",""
    ),
    " ",""
  ),
  IF("ASMA"=D26,
  SUBSTITUTE(
    SUBSTITUTE(
      SUBSTITUTE(W26,". Details",""),
      "_",""
    ),
    " ",""
  ),
  SUBSTITUTE(
    SUBSTITUTE(
      SUBSTITUTE(
        SUBSTITUTE(
          SUBSTITUTE(
            SUBSTITUTE(
              MID(W26,FIND(".",W26)+2,LEN(W26)-FIND(".",W26)-1),
              "_",""
            ),
            "Identification",""
          ),
          "Text",""
        ),
        ".",""
      ),
      " ",""
    ),
    "Identifier","ID"
  )
))</f>
        <v>ram:ID</v>
      </c>
      <c r="Z26" s="1" t="str">
        <f t="shared" ref="Z26:Z34" si="2">Z$25&amp;"/"&amp;Y26</f>
        <v>//rsm:CIIHExchangedDocument/ram:ID</v>
      </c>
      <c r="AA26" s="1" t="s">
        <v>5549</v>
      </c>
      <c r="AB26" s="2" t="s">
        <v>3</v>
      </c>
      <c r="AC26" s="1" t="s">
        <v>35</v>
      </c>
      <c r="AD26" s="1" t="s">
        <v>36</v>
      </c>
      <c r="AE26" s="1" t="s">
        <v>50</v>
      </c>
      <c r="AF26" s="1" t="s">
        <v>50</v>
      </c>
      <c r="AG26" s="1" t="s">
        <v>50</v>
      </c>
      <c r="AH26" s="1" t="s">
        <v>7</v>
      </c>
    </row>
    <row r="27" spans="1:34" ht="14.25" customHeight="1">
      <c r="A27" s="1">
        <v>32</v>
      </c>
      <c r="B27" s="1" t="s">
        <v>5476</v>
      </c>
      <c r="C27" s="1" t="s">
        <v>48</v>
      </c>
      <c r="D27" s="1" t="s">
        <v>11</v>
      </c>
      <c r="E27" s="2" t="s">
        <v>16</v>
      </c>
      <c r="G27" s="1" t="s">
        <v>420</v>
      </c>
      <c r="H27" s="1" t="s">
        <v>421</v>
      </c>
      <c r="L27" t="s">
        <v>49</v>
      </c>
      <c r="W27" s="1" t="str">
        <f t="shared" si="0"/>
        <v>CIIH_ Exchanged_ Document. Name. Text</v>
      </c>
      <c r="X27" s="1" cm="1">
        <f t="array" ref="X27">_xlfn.IFS(LEN(K27)&gt;0,1,LEN(L27)&gt;0,2,LEN(M27)&gt;0,3,LEN(N27)&gt;0,4,LEN(O27)&gt;0,5,LEN(P27)&gt;0,6,LEN(Q27)&gt;0,7,LEN(R27)&gt;0,8,LEN(S27)&gt;0,9,LEN(T27)&gt;0,10,LEN(U27)&gt;0,11,LEN(V27)&gt;0,12,TRUE,13)</f>
        <v>2</v>
      </c>
      <c r="Y27" s="1" t="str">
        <f>IF(OR("ASMA"=D27,"MA"=D27),"rsm:","ram:")&amp;
IF("ABIE"=D27,
  SUBSTITUTE(
    SUBSTITUTE(
      SUBSTITUTE(W27,". Details","Type"),
      "_",""
    ),
    " ",""
  ),
  IF("ASMA"=D27,
  SUBSTITUTE(
    SUBSTITUTE(
      SUBSTITUTE(W27,". Details",""),
      "_",""
    ),
    " ",""
  ),
  SUBSTITUTE(
    SUBSTITUTE(
      SUBSTITUTE(
        SUBSTITUTE(
          SUBSTITUTE(
            SUBSTITUTE(
              MID(W27,FIND(".",W27)+2,LEN(W27)-FIND(".",W27)-1),
              "_",""
            ),
            "Identification",""
          ),
          "Text",""
        ),
        ".",""
      ),
      " ",""
    ),
    "Identifier","ID"
  )
))</f>
        <v>ram:Name</v>
      </c>
      <c r="Z27" s="1" t="str">
        <f t="shared" si="2"/>
        <v>//rsm:CIIHExchangedDocument/ram:Name</v>
      </c>
      <c r="AA27" s="1" t="s">
        <v>5550</v>
      </c>
      <c r="AB27" s="2" t="s">
        <v>3</v>
      </c>
      <c r="AC27" s="1" t="s">
        <v>80</v>
      </c>
      <c r="AD27" s="1" t="s">
        <v>53</v>
      </c>
      <c r="AE27" s="1" t="s">
        <v>54</v>
      </c>
      <c r="AF27" s="1" t="s">
        <v>54</v>
      </c>
      <c r="AG27" s="1" t="s">
        <v>54</v>
      </c>
      <c r="AH27" s="1" t="s">
        <v>22</v>
      </c>
    </row>
    <row r="28" spans="1:34" ht="14.25" customHeight="1">
      <c r="A28" s="1">
        <v>33</v>
      </c>
      <c r="B28" s="1" t="s">
        <v>5476</v>
      </c>
      <c r="C28" s="1" t="s">
        <v>422</v>
      </c>
      <c r="D28" s="1" t="s">
        <v>11</v>
      </c>
      <c r="E28" s="2" t="s">
        <v>21</v>
      </c>
      <c r="G28" s="1" t="s">
        <v>423</v>
      </c>
      <c r="H28" s="1" t="s">
        <v>52</v>
      </c>
      <c r="L28" t="s">
        <v>51</v>
      </c>
      <c r="W28" s="1" t="str">
        <f t="shared" si="0"/>
        <v>CIIH_ Exchanged_ Document. Type. Code</v>
      </c>
      <c r="X28" s="1" cm="1">
        <f t="array" ref="X28">_xlfn.IFS(LEN(K28)&gt;0,1,LEN(L28)&gt;0,2,LEN(M28)&gt;0,3,LEN(N28)&gt;0,4,LEN(O28)&gt;0,5,LEN(P28)&gt;0,6,LEN(Q28)&gt;0,7,LEN(R28)&gt;0,8,LEN(S28)&gt;0,9,LEN(T28)&gt;0,10,LEN(U28)&gt;0,11,LEN(V28)&gt;0,12,TRUE,13)</f>
        <v>2</v>
      </c>
      <c r="Y28" s="1" t="str">
        <f>IF(OR("ASMA"=D28,"MA"=D28),"rsm:","ram:")&amp;
IF("ABIE"=D28,
  SUBSTITUTE(
    SUBSTITUTE(
      SUBSTITUTE(W28,". Details","Type"),
      "_",""
    ),
    " ",""
  ),
  IF("ASMA"=D28,
  SUBSTITUTE(
    SUBSTITUTE(
      SUBSTITUTE(W28,". Details",""),
      "_",""
    ),
    " ",""
  ),
  SUBSTITUTE(
    SUBSTITUTE(
      SUBSTITUTE(
        SUBSTITUTE(
          SUBSTITUTE(
            SUBSTITUTE(
              MID(W28,FIND(".",W28)+2,LEN(W28)-FIND(".",W28)-1),
              "_",""
            ),
            "Identification",""
          ),
          "Text",""
        ),
        ".",""
      ),
      " ",""
    ),
    "Identifier","ID"
  )
))</f>
        <v>ram:TypeCode</v>
      </c>
      <c r="Z28" s="1" t="str">
        <f t="shared" si="2"/>
        <v>//rsm:CIIHExchangedDocument/ram:TypeCode</v>
      </c>
      <c r="AA28" s="1" t="s">
        <v>5551</v>
      </c>
      <c r="AB28" s="2" t="s">
        <v>3</v>
      </c>
      <c r="AC28" s="1" t="s">
        <v>58</v>
      </c>
      <c r="AD28" s="1" t="s">
        <v>59</v>
      </c>
      <c r="AE28" s="1" t="s">
        <v>47</v>
      </c>
      <c r="AF28" s="1" t="s">
        <v>47</v>
      </c>
      <c r="AG28" s="1" t="s">
        <v>47</v>
      </c>
      <c r="AH28" s="1" t="s">
        <v>22</v>
      </c>
    </row>
    <row r="29" spans="1:34" ht="14.25" customHeight="1">
      <c r="A29" s="1">
        <v>34</v>
      </c>
      <c r="B29" s="1" t="s">
        <v>5476</v>
      </c>
      <c r="C29" s="1" t="s">
        <v>55</v>
      </c>
      <c r="D29" s="1" t="s">
        <v>11</v>
      </c>
      <c r="E29" s="2" t="s">
        <v>21</v>
      </c>
      <c r="G29" s="1" t="s">
        <v>57</v>
      </c>
      <c r="H29" s="1" t="s">
        <v>424</v>
      </c>
      <c r="L29" t="s">
        <v>56</v>
      </c>
      <c r="W29" s="1" t="str">
        <f t="shared" si="0"/>
        <v>CIIH_ Exchanged_ Document. Issue. Date Time</v>
      </c>
      <c r="X29" s="1" cm="1">
        <f t="array" ref="X29">_xlfn.IFS(LEN(K29)&gt;0,1,LEN(L29)&gt;0,2,LEN(M29)&gt;0,3,LEN(N29)&gt;0,4,LEN(O29)&gt;0,5,LEN(P29)&gt;0,6,LEN(Q29)&gt;0,7,LEN(R29)&gt;0,8,LEN(S29)&gt;0,9,LEN(T29)&gt;0,10,LEN(U29)&gt;0,11,LEN(V29)&gt;0,12,TRUE,13)</f>
        <v>2</v>
      </c>
      <c r="Y29" s="1" t="str">
        <f>IF(OR("ASMA"=D29,"MA"=D29),"rsm:","ram:")&amp;
IF("ABIE"=D29,
  SUBSTITUTE(
    SUBSTITUTE(
      SUBSTITUTE(W29,". Details","Type"),
      "_",""
    ),
    " ",""
  ),
  IF("ASMA"=D29,
  SUBSTITUTE(
    SUBSTITUTE(
      SUBSTITUTE(W29,". Details",""),
      "_",""
    ),
    " ",""
  ),
  SUBSTITUTE(
    SUBSTITUTE(
      SUBSTITUTE(
        SUBSTITUTE(
          SUBSTITUTE(
            SUBSTITUTE(
              MID(W29,FIND(".",W29)+2,LEN(W29)-FIND(".",W29)-1),
              "_",""
            ),
            "Identification",""
          ),
          "Text",""
        ),
        ".",""
      ),
      " ",""
    ),
    "Identifier","ID"
  )
))&amp;"/udt:DateTimeString"</f>
        <v>ram:IssueDateTime/udt:DateTimeString</v>
      </c>
      <c r="Z29" s="1" t="str">
        <f t="shared" si="2"/>
        <v>//rsm:CIIHExchangedDocument/ram:IssueDateTime/udt:DateTimeString</v>
      </c>
      <c r="AA29" s="1" t="s">
        <v>5578</v>
      </c>
      <c r="AB29" s="2" t="s">
        <v>3</v>
      </c>
      <c r="AE29" s="1" t="s">
        <v>54</v>
      </c>
      <c r="AF29" s="1" t="s">
        <v>54</v>
      </c>
      <c r="AG29" s="1" t="s">
        <v>54</v>
      </c>
      <c r="AH29" s="1" t="s">
        <v>196</v>
      </c>
    </row>
    <row r="30" spans="1:34" ht="14.25" customHeight="1">
      <c r="A30" s="1">
        <v>35</v>
      </c>
      <c r="B30" s="1" t="s">
        <v>5476</v>
      </c>
      <c r="C30" s="1" t="s">
        <v>4062</v>
      </c>
      <c r="D30" s="1" t="s">
        <v>11</v>
      </c>
      <c r="E30" s="2" t="s">
        <v>16</v>
      </c>
      <c r="G30" s="1" t="s">
        <v>4063</v>
      </c>
      <c r="H30" s="1" t="s">
        <v>4064</v>
      </c>
      <c r="L30" t="s">
        <v>5629</v>
      </c>
      <c r="W30" s="1" t="str">
        <f t="shared" si="0"/>
        <v>CIIH_ Exchanged_ Document. Purpose. Code</v>
      </c>
      <c r="X30" s="1" cm="1">
        <f t="array" ref="X30">_xlfn.IFS(LEN(K30)&gt;0,1,LEN(L30)&gt;0,2,LEN(M30)&gt;0,3,LEN(N30)&gt;0,4,LEN(O30)&gt;0,5,LEN(P30)&gt;0,6,LEN(Q30)&gt;0,7,LEN(R30)&gt;0,8,LEN(S30)&gt;0,9,LEN(T30)&gt;0,10,LEN(U30)&gt;0,11,LEN(V30)&gt;0,12,TRUE,13)</f>
        <v>2</v>
      </c>
      <c r="Y30" s="1" t="str">
        <f t="shared" ref="Y30:Y39" si="3">IF(OR("ASMA"=D30,"MA"=D30),"rsm:","ram:")&amp;
IF("ABIE"=D30,
  SUBSTITUTE(
    SUBSTITUTE(
      SUBSTITUTE(W30,". Details","Type"),
      "_",""
    ),
    " ",""
  ),
  IF("ASMA"=D30,
  SUBSTITUTE(
    SUBSTITUTE(
      SUBSTITUTE(W30,". Details",""),
      "_",""
    ),
    " ",""
  ),
  SUBSTITUTE(
    SUBSTITUTE(
      SUBSTITUTE(
        SUBSTITUTE(
          SUBSTITUTE(
            SUBSTITUTE(
              MID(W30,FIND(".",W30)+2,LEN(W30)-FIND(".",W30)-1),
              "_",""
            ),
            "Identification",""
          ),
          "Text",""
        ),
        ".",""
      ),
      " ",""
    ),
    "Identifier","ID"
  )
))</f>
        <v>ram:PurposeCode</v>
      </c>
      <c r="Z30" s="1" t="str">
        <f t="shared" si="2"/>
        <v>//rsm:CIIHExchangedDocument/ram:PurposeCode</v>
      </c>
      <c r="AA30" s="1" t="s">
        <v>5552</v>
      </c>
      <c r="AB30" s="2" t="s">
        <v>3</v>
      </c>
      <c r="AC30" s="1" t="s">
        <v>29</v>
      </c>
      <c r="AD30" s="1" t="s">
        <v>30</v>
      </c>
      <c r="AE30" s="1" t="s">
        <v>54</v>
      </c>
      <c r="AF30" s="1" t="s">
        <v>54</v>
      </c>
      <c r="AG30" s="1" t="s">
        <v>54</v>
      </c>
      <c r="AH30" s="1" t="s">
        <v>7</v>
      </c>
    </row>
    <row r="31" spans="1:34" ht="14.25" customHeight="1">
      <c r="A31" s="1">
        <v>36</v>
      </c>
      <c r="B31" s="1" t="s">
        <v>5476</v>
      </c>
      <c r="C31" s="1" t="s">
        <v>60</v>
      </c>
      <c r="D31" s="1" t="s">
        <v>11</v>
      </c>
      <c r="E31" s="2" t="s">
        <v>16</v>
      </c>
      <c r="G31" s="1" t="s">
        <v>855</v>
      </c>
      <c r="H31" s="1" t="s">
        <v>4065</v>
      </c>
      <c r="L31" t="s">
        <v>61</v>
      </c>
      <c r="W31" s="1" t="str">
        <f t="shared" si="0"/>
        <v>CIIH_ Exchanged_ Document. Previous Revision_ Identification. Identifier</v>
      </c>
      <c r="X31" s="1" cm="1">
        <f t="array" ref="X31">_xlfn.IFS(LEN(K31)&gt;0,1,LEN(L31)&gt;0,2,LEN(M31)&gt;0,3,LEN(N31)&gt;0,4,LEN(O31)&gt;0,5,LEN(P31)&gt;0,6,LEN(Q31)&gt;0,7,LEN(R31)&gt;0,8,LEN(S31)&gt;0,9,LEN(T31)&gt;0,10,LEN(U31)&gt;0,11,LEN(V31)&gt;0,12,TRUE,13)</f>
        <v>2</v>
      </c>
      <c r="Y31" s="1" t="str">
        <f t="shared" si="3"/>
        <v>ram:PreviousRevisionID</v>
      </c>
      <c r="Z31" s="1" t="str">
        <f t="shared" si="2"/>
        <v>//rsm:CIIHExchangedDocument/ram:PreviousRevisionID</v>
      </c>
      <c r="AA31" s="1" t="s">
        <v>5553</v>
      </c>
      <c r="AB31" s="2" t="s">
        <v>3</v>
      </c>
      <c r="AC31" s="1" t="s">
        <v>29</v>
      </c>
      <c r="AD31" s="1" t="s">
        <v>30</v>
      </c>
      <c r="AE31" s="1" t="s">
        <v>54</v>
      </c>
      <c r="AF31" s="1" t="s">
        <v>54</v>
      </c>
      <c r="AG31" s="1" t="s">
        <v>54</v>
      </c>
      <c r="AH31" s="1" t="s">
        <v>7</v>
      </c>
    </row>
    <row r="32" spans="1:34" ht="14.25" customHeight="1">
      <c r="A32" s="1">
        <v>37</v>
      </c>
      <c r="B32" s="1" t="s">
        <v>5476</v>
      </c>
      <c r="C32" s="1" t="s">
        <v>425</v>
      </c>
      <c r="D32" s="1" t="s">
        <v>11</v>
      </c>
      <c r="E32" s="2" t="s">
        <v>21</v>
      </c>
      <c r="G32" s="1" t="s">
        <v>426</v>
      </c>
      <c r="H32" s="1" t="s">
        <v>427</v>
      </c>
      <c r="L32" t="s">
        <v>857</v>
      </c>
      <c r="W32" s="1" t="str">
        <f t="shared" si="0"/>
        <v>CIIH_ Exchanged_ Document. Category. Code</v>
      </c>
      <c r="X32" s="1" cm="1">
        <f t="array" ref="X32">_xlfn.IFS(LEN(K32)&gt;0,1,LEN(L32)&gt;0,2,LEN(M32)&gt;0,3,LEN(N32)&gt;0,4,LEN(O32)&gt;0,5,LEN(P32)&gt;0,6,LEN(Q32)&gt;0,7,LEN(R32)&gt;0,8,LEN(S32)&gt;0,9,LEN(T32)&gt;0,10,LEN(U32)&gt;0,11,LEN(V32)&gt;0,12,TRUE,13)</f>
        <v>2</v>
      </c>
      <c r="Y32" s="1" t="str">
        <f t="shared" si="3"/>
        <v>ram:CategoryCode</v>
      </c>
      <c r="Z32" s="1" t="str">
        <f t="shared" si="2"/>
        <v>//rsm:CIIHExchangedDocument/ram:CategoryCode</v>
      </c>
      <c r="AA32" s="1" t="s">
        <v>5554</v>
      </c>
      <c r="AB32" s="2" t="s">
        <v>3</v>
      </c>
      <c r="AC32" s="1" t="s">
        <v>7</v>
      </c>
      <c r="AD32" s="1" t="s">
        <v>7</v>
      </c>
      <c r="AE32" s="1" t="s">
        <v>7</v>
      </c>
      <c r="AF32" s="1" t="s">
        <v>44</v>
      </c>
      <c r="AG32" s="1" t="s">
        <v>7</v>
      </c>
      <c r="AH32" s="1" t="s">
        <v>432</v>
      </c>
    </row>
    <row r="33" spans="1:34" ht="14.25" customHeight="1">
      <c r="A33" s="1">
        <v>38</v>
      </c>
      <c r="B33" s="1" t="s">
        <v>5476</v>
      </c>
      <c r="C33" s="1" t="s">
        <v>428</v>
      </c>
      <c r="D33" s="1" t="s">
        <v>11</v>
      </c>
      <c r="E33" s="2" t="s">
        <v>21</v>
      </c>
      <c r="G33" s="1" t="s">
        <v>62</v>
      </c>
      <c r="H33" s="1" t="s">
        <v>429</v>
      </c>
      <c r="L33" t="s">
        <v>858</v>
      </c>
      <c r="W33" s="1" t="str">
        <f t="shared" si="0"/>
        <v>CIIH_ Exchanged_ Document. Subtype. Code</v>
      </c>
      <c r="X33" s="1" cm="1">
        <f t="array" ref="X33">_xlfn.IFS(LEN(K33)&gt;0,1,LEN(L33)&gt;0,2,LEN(M33)&gt;0,3,LEN(N33)&gt;0,4,LEN(O33)&gt;0,5,LEN(P33)&gt;0,6,LEN(Q33)&gt;0,7,LEN(R33)&gt;0,8,LEN(S33)&gt;0,9,LEN(T33)&gt;0,10,LEN(U33)&gt;0,11,LEN(V33)&gt;0,12,TRUE,13)</f>
        <v>2</v>
      </c>
      <c r="Y33" s="1" t="str">
        <f t="shared" si="3"/>
        <v>ram:SubtypeCode</v>
      </c>
      <c r="Z33" s="1" t="str">
        <f t="shared" si="2"/>
        <v>//rsm:CIIHExchangedDocument/ram:SubtypeCode</v>
      </c>
      <c r="AA33" s="1" t="s">
        <v>5555</v>
      </c>
      <c r="AB33" s="2" t="s">
        <v>3</v>
      </c>
      <c r="AC33" s="1" t="s">
        <v>7</v>
      </c>
      <c r="AD33" s="1" t="s">
        <v>7</v>
      </c>
      <c r="AE33" s="1" t="s">
        <v>7</v>
      </c>
      <c r="AF33" s="1" t="s">
        <v>24</v>
      </c>
      <c r="AG33" s="1" t="s">
        <v>7</v>
      </c>
      <c r="AH33" s="1" t="s">
        <v>7</v>
      </c>
    </row>
    <row r="34" spans="1:34" ht="14.25" customHeight="1">
      <c r="A34" s="1">
        <v>39</v>
      </c>
      <c r="B34" s="1" t="s">
        <v>5476</v>
      </c>
      <c r="C34" s="1" t="s">
        <v>63</v>
      </c>
      <c r="D34" s="1" t="s">
        <v>19</v>
      </c>
      <c r="E34" s="2" t="s">
        <v>65</v>
      </c>
      <c r="G34" s="1" t="s">
        <v>430</v>
      </c>
      <c r="H34" s="1" t="s">
        <v>431</v>
      </c>
      <c r="L34" t="s">
        <v>64</v>
      </c>
      <c r="W34" s="1" t="str">
        <f t="shared" si="0"/>
        <v>CIIH_ Exchanged_ Document. Included. CI_ Note</v>
      </c>
      <c r="X34" s="1" cm="1">
        <f t="array" ref="X34">_xlfn.IFS(LEN(K34)&gt;0,1,LEN(L34)&gt;0,2,LEN(M34)&gt;0,3,LEN(N34)&gt;0,4,LEN(O34)&gt;0,5,LEN(P34)&gt;0,6,LEN(Q34)&gt;0,7,LEN(R34)&gt;0,8,LEN(S34)&gt;0,9,LEN(T34)&gt;0,10,LEN(U34)&gt;0,11,LEN(V34)&gt;0,12,TRUE,13)</f>
        <v>2</v>
      </c>
      <c r="Y34" s="1" t="str">
        <f t="shared" si="3"/>
        <v>ram:IncludedCINote</v>
      </c>
      <c r="Z34" s="1" t="str">
        <f t="shared" si="2"/>
        <v>//rsm:CIIHExchangedDocument/ram:IncludedCINote</v>
      </c>
      <c r="AA34" s="1" t="s">
        <v>5556</v>
      </c>
      <c r="AB34" s="2" t="s">
        <v>3</v>
      </c>
      <c r="AC34" s="1" t="s">
        <v>35</v>
      </c>
      <c r="AD34" s="1" t="s">
        <v>36</v>
      </c>
      <c r="AE34" s="1" t="s">
        <v>50</v>
      </c>
      <c r="AF34" s="1" t="s">
        <v>50</v>
      </c>
      <c r="AG34" s="1" t="s">
        <v>50</v>
      </c>
      <c r="AH34" s="1" t="s">
        <v>7</v>
      </c>
    </row>
    <row r="35" spans="1:34" ht="14.25" customHeight="1">
      <c r="A35" s="1">
        <v>41</v>
      </c>
      <c r="B35" s="1" t="s">
        <v>5476</v>
      </c>
      <c r="C35" s="1" t="s">
        <v>66</v>
      </c>
      <c r="D35" s="1" t="s">
        <v>11</v>
      </c>
      <c r="E35" s="2" t="s">
        <v>16</v>
      </c>
      <c r="G35" s="1" t="s">
        <v>434</v>
      </c>
      <c r="H35" s="1" t="s">
        <v>435</v>
      </c>
      <c r="N35" t="s">
        <v>285</v>
      </c>
      <c r="W35" s="1" t="str">
        <f t="shared" si="0"/>
        <v>CI_ Note. Subject. Text</v>
      </c>
      <c r="X35" s="1" cm="1">
        <f t="array" ref="X35">_xlfn.IFS(LEN(K35)&gt;0,1,LEN(L35)&gt;0,2,LEN(M35)&gt;0,3,LEN(N35)&gt;0,4,LEN(O35)&gt;0,5,LEN(P35)&gt;0,6,LEN(Q35)&gt;0,7,LEN(R35)&gt;0,8,LEN(S35)&gt;0,9,LEN(T35)&gt;0,10,LEN(U35)&gt;0,11,LEN(V35)&gt;0,12,TRUE,13)</f>
        <v>4</v>
      </c>
      <c r="Y35" s="1" t="str">
        <f t="shared" si="3"/>
        <v>ram:Subject</v>
      </c>
      <c r="Z35" s="1" t="str">
        <f>Z$34&amp;"/"&amp;Y35</f>
        <v>//rsm:CIIHExchangedDocument/ram:IncludedCINote/ram:Subject</v>
      </c>
      <c r="AA35" s="1" t="s">
        <v>5557</v>
      </c>
      <c r="AB35" s="2" t="s">
        <v>3</v>
      </c>
      <c r="AC35" s="1" t="s">
        <v>7</v>
      </c>
      <c r="AD35" s="1" t="s">
        <v>8</v>
      </c>
      <c r="AE35" s="1" t="s">
        <v>14</v>
      </c>
      <c r="AF35" s="1" t="s">
        <v>14</v>
      </c>
      <c r="AG35" s="1" t="s">
        <v>14</v>
      </c>
      <c r="AH35" s="1" t="s">
        <v>432</v>
      </c>
    </row>
    <row r="36" spans="1:34" ht="14.25" customHeight="1">
      <c r="A36" s="1">
        <v>42</v>
      </c>
      <c r="B36" s="1" t="s">
        <v>5476</v>
      </c>
      <c r="C36" s="1" t="s">
        <v>67</v>
      </c>
      <c r="D36" s="1" t="s">
        <v>11</v>
      </c>
      <c r="E36" s="2" t="s">
        <v>16</v>
      </c>
      <c r="G36" s="1" t="s">
        <v>436</v>
      </c>
      <c r="H36" s="1" t="s">
        <v>437</v>
      </c>
      <c r="N36" t="s">
        <v>286</v>
      </c>
      <c r="W36" s="1" t="str">
        <f t="shared" si="0"/>
        <v>CI_ Note. Content. Text</v>
      </c>
      <c r="X36" s="1" cm="1">
        <f t="array" ref="X36">_xlfn.IFS(LEN(K36)&gt;0,1,LEN(L36)&gt;0,2,LEN(M36)&gt;0,3,LEN(N36)&gt;0,4,LEN(O36)&gt;0,5,LEN(P36)&gt;0,6,LEN(Q36)&gt;0,7,LEN(R36)&gt;0,8,LEN(S36)&gt;0,9,LEN(T36)&gt;0,10,LEN(U36)&gt;0,11,LEN(V36)&gt;0,12,TRUE,13)</f>
        <v>4</v>
      </c>
      <c r="Y36" s="1" t="str">
        <f t="shared" si="3"/>
        <v>ram:Content</v>
      </c>
      <c r="Z36" s="1" t="str">
        <f>Z$34&amp;"/"&amp;Y36</f>
        <v>//rsm:CIIHExchangedDocument/ram:IncludedCINote/ram:Content</v>
      </c>
      <c r="AA36" s="1" t="s">
        <v>5558</v>
      </c>
      <c r="AB36" s="2" t="s">
        <v>3</v>
      </c>
      <c r="AC36" s="1" t="s">
        <v>7</v>
      </c>
      <c r="AD36" s="1" t="s">
        <v>7</v>
      </c>
      <c r="AE36" s="1" t="s">
        <v>7</v>
      </c>
      <c r="AF36" s="1" t="s">
        <v>44</v>
      </c>
      <c r="AG36" s="1" t="s">
        <v>7</v>
      </c>
      <c r="AH36" s="1" t="s">
        <v>432</v>
      </c>
    </row>
    <row r="37" spans="1:34" ht="14.25" customHeight="1">
      <c r="A37" s="1">
        <v>43</v>
      </c>
      <c r="B37" s="1" t="s">
        <v>5476</v>
      </c>
      <c r="C37" s="1" t="s">
        <v>68</v>
      </c>
      <c r="D37" s="1" t="s">
        <v>11</v>
      </c>
      <c r="E37" s="2" t="s">
        <v>16</v>
      </c>
      <c r="G37" s="1" t="s">
        <v>438</v>
      </c>
      <c r="H37" s="1" t="s">
        <v>439</v>
      </c>
      <c r="N37" t="s">
        <v>287</v>
      </c>
      <c r="W37" s="1" t="str">
        <f t="shared" si="0"/>
        <v>CI_ Note. Identification. Identifier</v>
      </c>
      <c r="X37" s="1" cm="1">
        <f t="array" ref="X37">_xlfn.IFS(LEN(K37)&gt;0,1,LEN(L37)&gt;0,2,LEN(M37)&gt;0,3,LEN(N37)&gt;0,4,LEN(O37)&gt;0,5,LEN(P37)&gt;0,6,LEN(Q37)&gt;0,7,LEN(R37)&gt;0,8,LEN(S37)&gt;0,9,LEN(T37)&gt;0,10,LEN(U37)&gt;0,11,LEN(V37)&gt;0,12,TRUE,13)</f>
        <v>4</v>
      </c>
      <c r="Y37" s="1" t="str">
        <f t="shared" si="3"/>
        <v>ram:ID</v>
      </c>
      <c r="Z37" s="1" t="str">
        <f>Z$34&amp;"/"&amp;Y37</f>
        <v>//rsm:CIIHExchangedDocument/ram:IncludedCINote/ram:ID</v>
      </c>
      <c r="AA37" s="1" t="s">
        <v>5559</v>
      </c>
      <c r="AB37" s="2" t="s">
        <v>3</v>
      </c>
      <c r="AC37" s="1" t="s">
        <v>7</v>
      </c>
      <c r="AD37" s="1" t="s">
        <v>7</v>
      </c>
      <c r="AE37" s="1" t="s">
        <v>7</v>
      </c>
      <c r="AF37" s="1" t="s">
        <v>24</v>
      </c>
      <c r="AG37" s="1" t="s">
        <v>7</v>
      </c>
      <c r="AH37" s="1" t="s">
        <v>7</v>
      </c>
    </row>
    <row r="38" spans="1:34" ht="14.25" customHeight="1">
      <c r="A38" s="1">
        <v>44</v>
      </c>
      <c r="B38" s="1" t="s">
        <v>5476</v>
      </c>
      <c r="C38" s="1" t="s">
        <v>440</v>
      </c>
      <c r="D38" s="1" t="s">
        <v>19</v>
      </c>
      <c r="E38" s="2" t="s">
        <v>65</v>
      </c>
      <c r="G38" s="1" t="s">
        <v>441</v>
      </c>
      <c r="H38" s="1" t="s">
        <v>442</v>
      </c>
      <c r="L38" t="s">
        <v>859</v>
      </c>
      <c r="W38" s="1" t="str">
        <f t="shared" si="0"/>
        <v>CIIH_ Exchanged_ Document. Reference. CI_ Referenced_ Document</v>
      </c>
      <c r="X38" s="1" cm="1">
        <f t="array" ref="X38">_xlfn.IFS(LEN(K38)&gt;0,1,LEN(L38)&gt;0,2,LEN(M38)&gt;0,3,LEN(N38)&gt;0,4,LEN(O38)&gt;0,5,LEN(P38)&gt;0,6,LEN(Q38)&gt;0,7,LEN(R38)&gt;0,8,LEN(S38)&gt;0,9,LEN(T38)&gt;0,10,LEN(U38)&gt;0,11,LEN(V38)&gt;0,12,TRUE,13)</f>
        <v>2</v>
      </c>
      <c r="Y38" s="1" t="str">
        <f t="shared" si="3"/>
        <v>ram:ReferenceCIReferencedDocument</v>
      </c>
      <c r="Z38" s="1" t="str">
        <f>Z$25&amp;"/"&amp;Y38</f>
        <v>//rsm:CIIHExchangedDocument/ram:ReferenceCIReferencedDocument</v>
      </c>
      <c r="AA38" s="1" t="s">
        <v>5560</v>
      </c>
      <c r="AB38" s="2" t="s">
        <v>3</v>
      </c>
      <c r="AC38" s="1" t="s">
        <v>7</v>
      </c>
      <c r="AD38" s="1" t="s">
        <v>8</v>
      </c>
      <c r="AE38" s="1" t="s">
        <v>54</v>
      </c>
      <c r="AF38" s="1" t="s">
        <v>54</v>
      </c>
      <c r="AG38" s="1" t="s">
        <v>7</v>
      </c>
      <c r="AH38" s="1" t="s">
        <v>432</v>
      </c>
    </row>
    <row r="39" spans="1:34" ht="14.25" customHeight="1">
      <c r="A39" s="1">
        <v>46</v>
      </c>
      <c r="B39" s="1" t="s">
        <v>5476</v>
      </c>
      <c r="C39" s="1" t="s">
        <v>69</v>
      </c>
      <c r="D39" s="1" t="s">
        <v>11</v>
      </c>
      <c r="E39" s="2" t="s">
        <v>21</v>
      </c>
      <c r="G39" s="1" t="s">
        <v>4068</v>
      </c>
      <c r="H39" s="1" t="s">
        <v>444</v>
      </c>
      <c r="N39" t="s">
        <v>70</v>
      </c>
      <c r="W39" s="1" t="str">
        <f t="shared" si="0"/>
        <v>CI_ Referenced_ Document. Issuer Assigned_ Identification. Identifier</v>
      </c>
      <c r="X39" s="1" cm="1">
        <f t="array" ref="X39">_xlfn.IFS(LEN(K39)&gt;0,1,LEN(L39)&gt;0,2,LEN(M39)&gt;0,3,LEN(N39)&gt;0,4,LEN(O39)&gt;0,5,LEN(P39)&gt;0,6,LEN(Q39)&gt;0,7,LEN(R39)&gt;0,8,LEN(S39)&gt;0,9,LEN(T39)&gt;0,10,LEN(U39)&gt;0,11,LEN(V39)&gt;0,12,TRUE,13)</f>
        <v>4</v>
      </c>
      <c r="Y39" s="1" t="str">
        <f t="shared" si="3"/>
        <v>ram:IssuerAssignedID</v>
      </c>
      <c r="Z39" s="1" t="str">
        <f t="shared" ref="Z39:Z45" si="4">Z$38&amp;"/"&amp;Y39</f>
        <v>//rsm:CIIHExchangedDocument/ram:ReferenceCIReferencedDocument/ram:IssuerAssignedID</v>
      </c>
      <c r="AA39" s="1" t="s">
        <v>5561</v>
      </c>
      <c r="AB39" s="2" t="s">
        <v>350</v>
      </c>
      <c r="AE39" s="1" t="s">
        <v>50</v>
      </c>
      <c r="AF39" s="1" t="s">
        <v>50</v>
      </c>
      <c r="AG39" s="1" t="s">
        <v>7</v>
      </c>
      <c r="AH39" s="1" t="s">
        <v>24</v>
      </c>
    </row>
    <row r="40" spans="1:34" ht="14.25" customHeight="1">
      <c r="A40" s="1">
        <v>47</v>
      </c>
      <c r="B40" s="1" t="s">
        <v>5476</v>
      </c>
      <c r="C40" s="1" t="s">
        <v>71</v>
      </c>
      <c r="D40" s="1" t="s">
        <v>11</v>
      </c>
      <c r="E40" s="2" t="s">
        <v>16</v>
      </c>
      <c r="G40" s="1" t="s">
        <v>4069</v>
      </c>
      <c r="H40" s="1" t="s">
        <v>445</v>
      </c>
      <c r="N40" t="s">
        <v>72</v>
      </c>
      <c r="W40" s="1" t="str">
        <f t="shared" si="0"/>
        <v>CI_ Referenced_ Document. Issue. Date Time</v>
      </c>
      <c r="X40" s="1" cm="1">
        <f t="array" ref="X40">_xlfn.IFS(LEN(K40)&gt;0,1,LEN(L40)&gt;0,2,LEN(M40)&gt;0,3,LEN(N40)&gt;0,4,LEN(O40)&gt;0,5,LEN(P40)&gt;0,6,LEN(Q40)&gt;0,7,LEN(R40)&gt;0,8,LEN(S40)&gt;0,9,LEN(T40)&gt;0,10,LEN(U40)&gt;0,11,LEN(V40)&gt;0,12,TRUE,13)</f>
        <v>4</v>
      </c>
      <c r="Y40" s="1" t="str">
        <f>IF(OR("ASMA"=D40,"MA"=D40),"rsm:","ram:")&amp;
IF("ABIE"=D40,
  SUBSTITUTE(
    SUBSTITUTE(
      SUBSTITUTE(W40,". Details","Type"),
      "_",""
    ),
    " ",""
  ),
  IF("ASMA"=D40,
  SUBSTITUTE(
    SUBSTITUTE(
      SUBSTITUTE(W40,". Details",""),
      "_",""
    ),
    " ",""
  ),
  SUBSTITUTE(
    SUBSTITUTE(
      SUBSTITUTE(
        SUBSTITUTE(
          SUBSTITUTE(
            SUBSTITUTE(
              MID(W40,FIND(".",W40)+2,LEN(W40)-FIND(".",W40)-1),
              "_",""
            ),
            "Identification",""
          ),
          "Text",""
        ),
        ".",""
      ),
      " ",""
    ),
    "Identifier","ID"
  )
))&amp;"/udt:DateTimeString"</f>
        <v>ram:IssueDateTime/udt:DateTimeString</v>
      </c>
      <c r="Z40" s="1" t="str">
        <f t="shared" si="4"/>
        <v>//rsm:CIIHExchangedDocument/ram:ReferenceCIReferencedDocument/ram:IssueDateTime/udt:DateTimeString</v>
      </c>
      <c r="AA40" s="1" t="s">
        <v>5579</v>
      </c>
      <c r="AB40" s="2" t="s">
        <v>3</v>
      </c>
      <c r="AC40" s="1" t="s">
        <v>35</v>
      </c>
      <c r="AD40" s="1" t="s">
        <v>36</v>
      </c>
      <c r="AE40" s="1" t="s">
        <v>50</v>
      </c>
      <c r="AF40" s="1" t="s">
        <v>50</v>
      </c>
      <c r="AG40" s="1" t="s">
        <v>7</v>
      </c>
      <c r="AH40" s="1" t="s">
        <v>432</v>
      </c>
    </row>
    <row r="41" spans="1:34" ht="14.25" customHeight="1">
      <c r="A41" s="1">
        <v>48</v>
      </c>
      <c r="B41" s="1" t="s">
        <v>5476</v>
      </c>
      <c r="C41" s="1" t="s">
        <v>329</v>
      </c>
      <c r="D41" s="1" t="s">
        <v>11</v>
      </c>
      <c r="E41" s="2" t="s">
        <v>21</v>
      </c>
      <c r="G41" s="1" t="s">
        <v>4070</v>
      </c>
      <c r="H41" s="1" t="s">
        <v>4071</v>
      </c>
      <c r="N41" t="s">
        <v>330</v>
      </c>
      <c r="W41" s="1" t="str">
        <f t="shared" si="0"/>
        <v>CI_ Referenced_ Document. Reference_ Type. Code</v>
      </c>
      <c r="X41" s="1" cm="1">
        <f t="array" ref="X41">_xlfn.IFS(LEN(K41)&gt;0,1,LEN(L41)&gt;0,2,LEN(M41)&gt;0,3,LEN(N41)&gt;0,4,LEN(O41)&gt;0,5,LEN(P41)&gt;0,6,LEN(Q41)&gt;0,7,LEN(R41)&gt;0,8,LEN(S41)&gt;0,9,LEN(T41)&gt;0,10,LEN(U41)&gt;0,11,LEN(V41)&gt;0,12,TRUE,13)</f>
        <v>4</v>
      </c>
      <c r="Y41" s="1" t="str">
        <f t="shared" ref="Y41:Y72" si="5">IF(OR("ASMA"=D41,"MA"=D41),"rsm:","ram:")&amp;
IF("ABIE"=D41,
  SUBSTITUTE(
    SUBSTITUTE(
      SUBSTITUTE(W41,". Details","Type"),
      "_",""
    ),
    " ",""
  ),
  IF("ASMA"=D41,
  SUBSTITUTE(
    SUBSTITUTE(
      SUBSTITUTE(W41,". Details",""),
      "_",""
    ),
    " ",""
  ),
  SUBSTITUTE(
    SUBSTITUTE(
      SUBSTITUTE(
        SUBSTITUTE(
          SUBSTITUTE(
            SUBSTITUTE(
              MID(W41,FIND(".",W41)+2,LEN(W41)-FIND(".",W41)-1),
              "_",""
            ),
            "Identification",""
          ),
          "Text",""
        ),
        ".",""
      ),
      " ",""
    ),
    "Identifier","ID"
  )
))</f>
        <v>ram:ReferenceTypeCode</v>
      </c>
      <c r="Z41" s="1" t="str">
        <f t="shared" si="4"/>
        <v>//rsm:CIIHExchangedDocument/ram:ReferenceCIReferencedDocument/ram:ReferenceTypeCode</v>
      </c>
      <c r="AA41" s="1" t="s">
        <v>5562</v>
      </c>
      <c r="AB41" s="2" t="s">
        <v>3</v>
      </c>
      <c r="AC41" s="1" t="s">
        <v>80</v>
      </c>
      <c r="AD41" s="1" t="s">
        <v>53</v>
      </c>
      <c r="AE41" s="1" t="s">
        <v>54</v>
      </c>
      <c r="AF41" s="1" t="s">
        <v>54</v>
      </c>
      <c r="AG41" s="1" t="s">
        <v>7</v>
      </c>
      <c r="AH41" s="1" t="s">
        <v>7</v>
      </c>
    </row>
    <row r="42" spans="1:34" ht="14.25" customHeight="1">
      <c r="A42" s="1">
        <v>49</v>
      </c>
      <c r="B42" s="1" t="s">
        <v>5476</v>
      </c>
      <c r="C42" s="1" t="s">
        <v>74</v>
      </c>
      <c r="D42" s="1" t="s">
        <v>11</v>
      </c>
      <c r="E42" s="2" t="s">
        <v>16</v>
      </c>
      <c r="G42" s="1" t="s">
        <v>4072</v>
      </c>
      <c r="H42" s="1" t="s">
        <v>860</v>
      </c>
      <c r="N42" t="s">
        <v>75</v>
      </c>
      <c r="W42" s="1" t="str">
        <f t="shared" si="0"/>
        <v>CI_ Referenced_ Document. Revision_ Identification. Identifier</v>
      </c>
      <c r="X42" s="1" cm="1">
        <f t="array" ref="X42">_xlfn.IFS(LEN(K42)&gt;0,1,LEN(L42)&gt;0,2,LEN(M42)&gt;0,3,LEN(N42)&gt;0,4,LEN(O42)&gt;0,5,LEN(P42)&gt;0,6,LEN(Q42)&gt;0,7,LEN(R42)&gt;0,8,LEN(S42)&gt;0,9,LEN(T42)&gt;0,10,LEN(U42)&gt;0,11,LEN(V42)&gt;0,12,TRUE,13)</f>
        <v>4</v>
      </c>
      <c r="Y42" s="1" t="str">
        <f t="shared" si="5"/>
        <v>ram:RevisionID</v>
      </c>
      <c r="Z42" s="1" t="str">
        <f t="shared" si="4"/>
        <v>//rsm:CIIHExchangedDocument/ram:ReferenceCIReferencedDocument/ram:RevisionID</v>
      </c>
      <c r="AA42" s="1" t="s">
        <v>5563</v>
      </c>
      <c r="AB42" s="2" t="s">
        <v>3</v>
      </c>
      <c r="AC42" s="1" t="s">
        <v>29</v>
      </c>
      <c r="AD42" s="1" t="s">
        <v>30</v>
      </c>
      <c r="AE42" s="1" t="s">
        <v>50</v>
      </c>
      <c r="AF42" s="1" t="s">
        <v>50</v>
      </c>
      <c r="AG42" s="1" t="s">
        <v>7</v>
      </c>
      <c r="AH42" s="1" t="s">
        <v>432</v>
      </c>
    </row>
    <row r="43" spans="1:34" ht="14.25" customHeight="1">
      <c r="A43" s="1">
        <v>50</v>
      </c>
      <c r="B43" s="1" t="s">
        <v>5476</v>
      </c>
      <c r="C43" s="1" t="s">
        <v>78</v>
      </c>
      <c r="D43" s="1" t="s">
        <v>11</v>
      </c>
      <c r="E43" s="2" t="s">
        <v>21</v>
      </c>
      <c r="G43" s="1" t="s">
        <v>4073</v>
      </c>
      <c r="H43" s="1" t="s">
        <v>447</v>
      </c>
      <c r="N43" t="s">
        <v>79</v>
      </c>
      <c r="W43" s="1" t="str">
        <f t="shared" si="0"/>
        <v>CI_ Referenced_ Document. Type. Code</v>
      </c>
      <c r="X43" s="1" cm="1">
        <f t="array" ref="X43">_xlfn.IFS(LEN(K43)&gt;0,1,LEN(L43)&gt;0,2,LEN(M43)&gt;0,3,LEN(N43)&gt;0,4,LEN(O43)&gt;0,5,LEN(P43)&gt;0,6,LEN(Q43)&gt;0,7,LEN(R43)&gt;0,8,LEN(S43)&gt;0,9,LEN(T43)&gt;0,10,LEN(U43)&gt;0,11,LEN(V43)&gt;0,12,TRUE,13)</f>
        <v>4</v>
      </c>
      <c r="Y43" s="1" t="str">
        <f t="shared" si="5"/>
        <v>ram:TypeCode</v>
      </c>
      <c r="Z43" s="1" t="str">
        <f t="shared" si="4"/>
        <v>//rsm:CIIHExchangedDocument/ram:ReferenceCIReferencedDocument/ram:TypeCode</v>
      </c>
      <c r="AA43" s="1" t="s">
        <v>5565</v>
      </c>
      <c r="AB43" s="2" t="s">
        <v>3</v>
      </c>
      <c r="AC43" s="1" t="s">
        <v>29</v>
      </c>
      <c r="AD43" s="1" t="s">
        <v>30</v>
      </c>
      <c r="AE43" s="1" t="s">
        <v>54</v>
      </c>
      <c r="AF43" s="1" t="s">
        <v>54</v>
      </c>
      <c r="AG43" s="1" t="s">
        <v>7</v>
      </c>
      <c r="AH43" s="1" t="s">
        <v>7</v>
      </c>
    </row>
    <row r="44" spans="1:34" ht="14.25" customHeight="1">
      <c r="A44" s="1">
        <v>51</v>
      </c>
      <c r="B44" s="1" t="s">
        <v>5476</v>
      </c>
      <c r="C44" s="1" t="s">
        <v>81</v>
      </c>
      <c r="D44" s="1" t="s">
        <v>11</v>
      </c>
      <c r="E44" s="2" t="s">
        <v>16</v>
      </c>
      <c r="G44" s="1" t="s">
        <v>4074</v>
      </c>
      <c r="H44" s="1" t="s">
        <v>83</v>
      </c>
      <c r="N44" t="s">
        <v>82</v>
      </c>
      <c r="W44" s="1" t="str">
        <f t="shared" si="0"/>
        <v>CI_ Referenced_ Document. Attachment. Binary Object</v>
      </c>
      <c r="X44" s="1" cm="1">
        <f t="array" ref="X44">_xlfn.IFS(LEN(K44)&gt;0,1,LEN(L44)&gt;0,2,LEN(M44)&gt;0,3,LEN(N44)&gt;0,4,LEN(O44)&gt;0,5,LEN(P44)&gt;0,6,LEN(Q44)&gt;0,7,LEN(R44)&gt;0,8,LEN(S44)&gt;0,9,LEN(T44)&gt;0,10,LEN(U44)&gt;0,11,LEN(V44)&gt;0,12,TRUE,13)</f>
        <v>4</v>
      </c>
      <c r="Y44" s="1" t="str">
        <f t="shared" si="5"/>
        <v>ram:AttachmentBinaryObject</v>
      </c>
      <c r="Z44" s="1" t="str">
        <f t="shared" si="4"/>
        <v>//rsm:CIIHExchangedDocument/ram:ReferenceCIReferencedDocument/ram:AttachmentBinaryObject</v>
      </c>
      <c r="AA44" s="1" t="s">
        <v>5566</v>
      </c>
      <c r="AB44" s="2" t="s">
        <v>3</v>
      </c>
      <c r="AC44" s="1" t="s">
        <v>7</v>
      </c>
      <c r="AD44" s="1" t="s">
        <v>8</v>
      </c>
      <c r="AE44" s="1" t="s">
        <v>7</v>
      </c>
      <c r="AF44" s="1" t="s">
        <v>44</v>
      </c>
      <c r="AG44" s="1" t="s">
        <v>7</v>
      </c>
      <c r="AH44" s="1" t="s">
        <v>7</v>
      </c>
    </row>
    <row r="45" spans="1:34" ht="14.25" customHeight="1">
      <c r="A45" s="1">
        <v>52</v>
      </c>
      <c r="B45" s="1" t="s">
        <v>5476</v>
      </c>
      <c r="C45" s="1" t="s">
        <v>84</v>
      </c>
      <c r="D45" s="1" t="s">
        <v>11</v>
      </c>
      <c r="E45" s="2" t="s">
        <v>16</v>
      </c>
      <c r="G45" s="1" t="s">
        <v>4076</v>
      </c>
      <c r="H45" s="1" t="s">
        <v>448</v>
      </c>
      <c r="N45" t="s">
        <v>85</v>
      </c>
      <c r="W45" s="1" t="str">
        <f t="shared" si="0"/>
        <v>CI_ Referenced_ Document. Subtype. Code</v>
      </c>
      <c r="X45" s="1" cm="1">
        <f t="array" ref="X45">_xlfn.IFS(LEN(K45)&gt;0,1,LEN(L45)&gt;0,2,LEN(M45)&gt;0,3,LEN(N45)&gt;0,4,LEN(O45)&gt;0,5,LEN(P45)&gt;0,6,LEN(Q45)&gt;0,7,LEN(R45)&gt;0,8,LEN(S45)&gt;0,9,LEN(T45)&gt;0,10,LEN(U45)&gt;0,11,LEN(V45)&gt;0,12,TRUE,13)</f>
        <v>4</v>
      </c>
      <c r="Y45" s="1" t="str">
        <f t="shared" si="5"/>
        <v>ram:SubtypeCode</v>
      </c>
      <c r="Z45" s="1" t="str">
        <f t="shared" si="4"/>
        <v>//rsm:CIIHExchangedDocument/ram:ReferenceCIReferencedDocument/ram:SubtypeCode</v>
      </c>
      <c r="AA45" s="1" t="s">
        <v>5567</v>
      </c>
      <c r="AB45" s="2" t="s">
        <v>3</v>
      </c>
      <c r="AC45" s="1" t="s">
        <v>7</v>
      </c>
      <c r="AD45" s="1" t="s">
        <v>8</v>
      </c>
      <c r="AE45" s="1" t="s">
        <v>7</v>
      </c>
      <c r="AF45" s="1" t="s">
        <v>24</v>
      </c>
      <c r="AG45" s="1" t="s">
        <v>7</v>
      </c>
      <c r="AH45" s="1" t="s">
        <v>7</v>
      </c>
    </row>
    <row r="46" spans="1:34" ht="14.25" customHeight="1">
      <c r="A46" s="1">
        <v>53</v>
      </c>
      <c r="B46" s="1" t="s">
        <v>5476</v>
      </c>
      <c r="C46" s="1" t="s">
        <v>4077</v>
      </c>
      <c r="D46" s="1" t="s">
        <v>19</v>
      </c>
      <c r="E46" s="2" t="s">
        <v>65</v>
      </c>
      <c r="G46" s="1" t="s">
        <v>449</v>
      </c>
      <c r="H46" s="1" t="s">
        <v>450</v>
      </c>
      <c r="L46" t="s">
        <v>862</v>
      </c>
      <c r="W46" s="1" t="str">
        <f t="shared" si="0"/>
        <v>CIIH_ Exchanged_ Document. Attached. Specified_ Binary File</v>
      </c>
      <c r="X46" s="1" cm="1">
        <f t="array" ref="X46">_xlfn.IFS(LEN(K46)&gt;0,1,LEN(L46)&gt;0,2,LEN(M46)&gt;0,3,LEN(N46)&gt;0,4,LEN(O46)&gt;0,5,LEN(P46)&gt;0,6,LEN(Q46)&gt;0,7,LEN(R46)&gt;0,8,LEN(S46)&gt;0,9,LEN(T46)&gt;0,10,LEN(U46)&gt;0,11,LEN(V46)&gt;0,12,TRUE,13)</f>
        <v>2</v>
      </c>
      <c r="Y46" s="1" t="str">
        <f t="shared" si="5"/>
        <v>ram:AttachedSpecifiedBinaryFile</v>
      </c>
      <c r="Z46" s="1" t="str">
        <f>Z$25&amp;"/"&amp;Y46</f>
        <v>//rsm:CIIHExchangedDocument/ram:AttachedSpecifiedBinaryFile</v>
      </c>
      <c r="AA46" s="1" t="s">
        <v>5568</v>
      </c>
      <c r="AB46" s="2" t="s">
        <v>3</v>
      </c>
      <c r="AC46" s="1" t="s">
        <v>7</v>
      </c>
      <c r="AD46" s="1" t="s">
        <v>8</v>
      </c>
      <c r="AE46" s="1" t="s">
        <v>50</v>
      </c>
      <c r="AF46" s="1" t="s">
        <v>50</v>
      </c>
      <c r="AG46" s="1" t="s">
        <v>7</v>
      </c>
      <c r="AH46" s="1" t="s">
        <v>7</v>
      </c>
    </row>
    <row r="47" spans="1:34" ht="14.25" customHeight="1">
      <c r="A47" s="1">
        <v>55</v>
      </c>
      <c r="B47" s="1" t="s">
        <v>5476</v>
      </c>
      <c r="C47" s="1" t="s">
        <v>86</v>
      </c>
      <c r="D47" s="1" t="s">
        <v>11</v>
      </c>
      <c r="E47" s="2" t="s">
        <v>16</v>
      </c>
      <c r="G47" s="1" t="s">
        <v>452</v>
      </c>
      <c r="H47" s="1" t="s">
        <v>453</v>
      </c>
      <c r="N47" t="s">
        <v>87</v>
      </c>
      <c r="W47" s="1" t="str">
        <f t="shared" si="0"/>
        <v>Specified_ Binary File. Identification. Identifier</v>
      </c>
      <c r="X47" s="1" cm="1">
        <f t="array" ref="X47">_xlfn.IFS(LEN(K47)&gt;0,1,LEN(L47)&gt;0,2,LEN(M47)&gt;0,3,LEN(N47)&gt;0,4,LEN(O47)&gt;0,5,LEN(P47)&gt;0,6,LEN(Q47)&gt;0,7,LEN(R47)&gt;0,8,LEN(S47)&gt;0,9,LEN(T47)&gt;0,10,LEN(U47)&gt;0,11,LEN(V47)&gt;0,12,TRUE,13)</f>
        <v>4</v>
      </c>
      <c r="Y47" s="1" t="str">
        <f t="shared" si="5"/>
        <v>ram:ID</v>
      </c>
      <c r="Z47" s="1" t="str">
        <f>Z$46&amp;"/"&amp;Y47</f>
        <v>//rsm:CIIHExchangedDocument/ram:AttachedSpecifiedBinaryFile/ram:ID</v>
      </c>
      <c r="AA47" s="1" t="s">
        <v>5569</v>
      </c>
      <c r="AB47" s="2" t="s">
        <v>3</v>
      </c>
      <c r="AC47" s="1" t="s">
        <v>7</v>
      </c>
      <c r="AD47" s="1" t="s">
        <v>8</v>
      </c>
      <c r="AE47" s="1" t="s">
        <v>50</v>
      </c>
      <c r="AF47" s="1" t="s">
        <v>50</v>
      </c>
      <c r="AG47" s="1" t="s">
        <v>7</v>
      </c>
      <c r="AH47" s="1" t="s">
        <v>432</v>
      </c>
    </row>
    <row r="48" spans="1:34" ht="14.25" customHeight="1">
      <c r="A48" s="1">
        <v>56</v>
      </c>
      <c r="B48" s="1" t="s">
        <v>5476</v>
      </c>
      <c r="C48" s="1" t="s">
        <v>88</v>
      </c>
      <c r="D48" s="1" t="s">
        <v>11</v>
      </c>
      <c r="E48" s="2" t="s">
        <v>16</v>
      </c>
      <c r="G48" s="1" t="s">
        <v>454</v>
      </c>
      <c r="H48" s="1" t="s">
        <v>455</v>
      </c>
      <c r="N48" t="s">
        <v>89</v>
      </c>
      <c r="W48" s="1" t="str">
        <f t="shared" si="0"/>
        <v>Specified_ Binary File. File Name. Text</v>
      </c>
      <c r="X48" s="1" cm="1">
        <f t="array" ref="X48">_xlfn.IFS(LEN(K48)&gt;0,1,LEN(L48)&gt;0,2,LEN(M48)&gt;0,3,LEN(N48)&gt;0,4,LEN(O48)&gt;0,5,LEN(P48)&gt;0,6,LEN(Q48)&gt;0,7,LEN(R48)&gt;0,8,LEN(S48)&gt;0,9,LEN(T48)&gt;0,10,LEN(U48)&gt;0,11,LEN(V48)&gt;0,12,TRUE,13)</f>
        <v>4</v>
      </c>
      <c r="Y48" s="1" t="str">
        <f t="shared" si="5"/>
        <v>ram:FileName</v>
      </c>
      <c r="Z48" s="1" t="str">
        <f>Z$46&amp;"/"&amp;Y48</f>
        <v>//rsm:CIIHExchangedDocument/ram:AttachedSpecifiedBinaryFile/ram:FileName</v>
      </c>
      <c r="AA48" s="1" t="s">
        <v>5571</v>
      </c>
      <c r="AB48" s="2" t="s">
        <v>3</v>
      </c>
      <c r="AC48" s="1" t="s">
        <v>459</v>
      </c>
      <c r="AD48" s="1" t="s">
        <v>460</v>
      </c>
      <c r="AE48" s="1" t="s">
        <v>50</v>
      </c>
      <c r="AF48" s="1" t="s">
        <v>50</v>
      </c>
      <c r="AG48" s="1" t="s">
        <v>7</v>
      </c>
      <c r="AH48" s="1" t="s">
        <v>432</v>
      </c>
    </row>
    <row r="49" spans="1:34" ht="14.25" customHeight="1">
      <c r="A49" s="1">
        <v>57</v>
      </c>
      <c r="B49" s="1" t="s">
        <v>5476</v>
      </c>
      <c r="C49" s="1" t="s">
        <v>90</v>
      </c>
      <c r="D49" s="1" t="s">
        <v>11</v>
      </c>
      <c r="E49" s="2" t="s">
        <v>16</v>
      </c>
      <c r="G49" s="1" t="s">
        <v>456</v>
      </c>
      <c r="H49" s="1" t="s">
        <v>4078</v>
      </c>
      <c r="N49" t="s">
        <v>91</v>
      </c>
      <c r="W49" s="1" t="str">
        <f t="shared" si="0"/>
        <v>Specified_ Binary File. URI. Identifier</v>
      </c>
      <c r="X49" s="1" cm="1">
        <f t="array" ref="X49">_xlfn.IFS(LEN(K49)&gt;0,1,LEN(L49)&gt;0,2,LEN(M49)&gt;0,3,LEN(N49)&gt;0,4,LEN(O49)&gt;0,5,LEN(P49)&gt;0,6,LEN(Q49)&gt;0,7,LEN(R49)&gt;0,8,LEN(S49)&gt;0,9,LEN(T49)&gt;0,10,LEN(U49)&gt;0,11,LEN(V49)&gt;0,12,TRUE,13)</f>
        <v>4</v>
      </c>
      <c r="Y49" s="1" t="str">
        <f t="shared" si="5"/>
        <v>ram:URIID</v>
      </c>
      <c r="Z49" s="1" t="str">
        <f>Z$46&amp;"/"&amp;Y49</f>
        <v>//rsm:CIIHExchangedDocument/ram:AttachedSpecifiedBinaryFile/ram:URIID</v>
      </c>
      <c r="AA49" s="1" t="s">
        <v>5572</v>
      </c>
      <c r="AB49" s="2" t="s">
        <v>3</v>
      </c>
      <c r="AC49" s="1" t="s">
        <v>35</v>
      </c>
      <c r="AD49" s="1" t="s">
        <v>36</v>
      </c>
      <c r="AE49" s="1" t="s">
        <v>50</v>
      </c>
      <c r="AF49" s="1" t="s">
        <v>50</v>
      </c>
      <c r="AG49" s="1" t="s">
        <v>7</v>
      </c>
      <c r="AH49" s="1" t="s">
        <v>432</v>
      </c>
    </row>
    <row r="50" spans="1:34" ht="14.25" customHeight="1">
      <c r="A50" s="1">
        <v>58</v>
      </c>
      <c r="B50" s="1" t="s">
        <v>5476</v>
      </c>
      <c r="C50" s="1" t="s">
        <v>92</v>
      </c>
      <c r="D50" s="1" t="s">
        <v>11</v>
      </c>
      <c r="E50" s="2" t="s">
        <v>21</v>
      </c>
      <c r="G50" s="1" t="s">
        <v>458</v>
      </c>
      <c r="H50" s="1" t="s">
        <v>458</v>
      </c>
      <c r="N50" t="s">
        <v>93</v>
      </c>
      <c r="W50" s="1" t="str">
        <f t="shared" si="0"/>
        <v>Specified_ Binary File. MIME. Code</v>
      </c>
      <c r="X50" s="1" cm="1">
        <f t="array" ref="X50">_xlfn.IFS(LEN(K50)&gt;0,1,LEN(L50)&gt;0,2,LEN(M50)&gt;0,3,LEN(N50)&gt;0,4,LEN(O50)&gt;0,5,LEN(P50)&gt;0,6,LEN(Q50)&gt;0,7,LEN(R50)&gt;0,8,LEN(S50)&gt;0,9,LEN(T50)&gt;0,10,LEN(U50)&gt;0,11,LEN(V50)&gt;0,12,TRUE,13)</f>
        <v>4</v>
      </c>
      <c r="Y50" s="1" t="str">
        <f t="shared" si="5"/>
        <v>ram:MIMECode</v>
      </c>
      <c r="Z50" s="1" t="str">
        <f>Z$46&amp;"/"&amp;Y50</f>
        <v>//rsm:CIIHExchangedDocument/ram:AttachedSpecifiedBinaryFile/ram:MIMECode</v>
      </c>
      <c r="AA50" s="1" t="s">
        <v>5570</v>
      </c>
      <c r="AB50" s="2" t="s">
        <v>3</v>
      </c>
      <c r="AC50" s="1" t="s">
        <v>7</v>
      </c>
      <c r="AD50" s="1" t="s">
        <v>8</v>
      </c>
      <c r="AE50" s="1" t="s">
        <v>7</v>
      </c>
      <c r="AF50" s="1" t="s">
        <v>7</v>
      </c>
      <c r="AG50" s="1" t="s">
        <v>7</v>
      </c>
      <c r="AH50" s="1" t="s">
        <v>7</v>
      </c>
    </row>
    <row r="51" spans="1:34" ht="14.25" customHeight="1">
      <c r="A51" s="1">
        <v>59</v>
      </c>
      <c r="B51" s="1" t="s">
        <v>5476</v>
      </c>
      <c r="C51" s="1" t="s">
        <v>94</v>
      </c>
      <c r="D51" s="1" t="s">
        <v>11</v>
      </c>
      <c r="E51" s="2" t="s">
        <v>16</v>
      </c>
      <c r="G51" s="1" t="s">
        <v>461</v>
      </c>
      <c r="H51" s="1" t="s">
        <v>461</v>
      </c>
      <c r="N51" t="s">
        <v>95</v>
      </c>
      <c r="W51" s="1" t="str">
        <f t="shared" si="0"/>
        <v>Specified_ Binary File. Description. Text</v>
      </c>
      <c r="X51" s="1" cm="1">
        <f t="array" ref="X51">_xlfn.IFS(LEN(K51)&gt;0,1,LEN(L51)&gt;0,2,LEN(M51)&gt;0,3,LEN(N51)&gt;0,4,LEN(O51)&gt;0,5,LEN(P51)&gt;0,6,LEN(Q51)&gt;0,7,LEN(R51)&gt;0,8,LEN(S51)&gt;0,9,LEN(T51)&gt;0,10,LEN(U51)&gt;0,11,LEN(V51)&gt;0,12,TRUE,13)</f>
        <v>4</v>
      </c>
      <c r="Y51" s="1" t="str">
        <f t="shared" si="5"/>
        <v>ram:Description</v>
      </c>
      <c r="Z51" s="1" t="str">
        <f>Z$46&amp;"/"&amp;Y51</f>
        <v>//rsm:CIIHExchangedDocument/ram:AttachedSpecifiedBinaryFile/ram:Description</v>
      </c>
      <c r="AA51" s="1" t="s">
        <v>5573</v>
      </c>
      <c r="AB51" s="2" t="s">
        <v>3</v>
      </c>
      <c r="AC51" s="1" t="s">
        <v>7</v>
      </c>
      <c r="AD51" s="1" t="s">
        <v>8</v>
      </c>
      <c r="AE51" s="1" t="s">
        <v>7</v>
      </c>
      <c r="AF51" s="1" t="s">
        <v>7</v>
      </c>
      <c r="AG51" s="1" t="s">
        <v>7</v>
      </c>
      <c r="AH51" s="1" t="s">
        <v>7</v>
      </c>
    </row>
    <row r="52" spans="1:34" ht="14.25" customHeight="1">
      <c r="A52" s="1">
        <v>60</v>
      </c>
      <c r="B52" s="1" t="s">
        <v>5476</v>
      </c>
      <c r="C52" s="1" t="s">
        <v>462</v>
      </c>
      <c r="D52" s="1" t="s">
        <v>43</v>
      </c>
      <c r="E52" s="2" t="s">
        <v>21</v>
      </c>
      <c r="G52" s="1" t="s">
        <v>463</v>
      </c>
      <c r="H52" s="1" t="s">
        <v>97</v>
      </c>
      <c r="K52" t="s">
        <v>96</v>
      </c>
      <c r="W52" s="1" t="str">
        <f t="shared" si="0"/>
        <v>CIIH_ Supply Chain_ Trade Transaction. Details</v>
      </c>
      <c r="X52" s="1" cm="1">
        <f t="array" ref="X52">_xlfn.IFS(LEN(K52)&gt;0,1,LEN(L52)&gt;0,2,LEN(M52)&gt;0,3,LEN(N52)&gt;0,4,LEN(O52)&gt;0,5,LEN(P52)&gt;0,6,LEN(Q52)&gt;0,7,LEN(R52)&gt;0,8,LEN(S52)&gt;0,9,LEN(T52)&gt;0,10,LEN(U52)&gt;0,11,LEN(V52)&gt;0,12,TRUE,13)</f>
        <v>1</v>
      </c>
      <c r="Y52" s="1" t="str">
        <f t="shared" si="5"/>
        <v>rsm:CIIHSupplyChainTradeTransaction</v>
      </c>
      <c r="Z52" s="1" t="str">
        <f>"//"&amp;Y52</f>
        <v>//rsm:CIIHSupplyChainTradeTransaction</v>
      </c>
      <c r="AA52" s="1" t="s">
        <v>4524</v>
      </c>
      <c r="AB52" s="2" t="s">
        <v>3</v>
      </c>
      <c r="AC52" s="1" t="s">
        <v>7</v>
      </c>
      <c r="AD52" s="1" t="s">
        <v>8</v>
      </c>
      <c r="AE52" s="1" t="s">
        <v>7</v>
      </c>
      <c r="AF52" s="1" t="s">
        <v>7</v>
      </c>
      <c r="AG52" s="1" t="s">
        <v>7</v>
      </c>
      <c r="AH52" s="1" t="s">
        <v>7</v>
      </c>
    </row>
    <row r="53" spans="1:34" ht="14.25" customHeight="1">
      <c r="A53" s="1">
        <v>61</v>
      </c>
      <c r="B53" s="1" t="s">
        <v>5476</v>
      </c>
      <c r="C53" s="1" t="s">
        <v>98</v>
      </c>
      <c r="D53" s="1" t="s">
        <v>19</v>
      </c>
      <c r="E53" s="2" t="s">
        <v>21</v>
      </c>
      <c r="G53" s="1" t="s">
        <v>100</v>
      </c>
      <c r="H53" s="1" t="s">
        <v>464</v>
      </c>
      <c r="L53" t="s">
        <v>99</v>
      </c>
      <c r="W53" s="1" t="str">
        <f t="shared" si="0"/>
        <v>CIIH_ Supply Chain_ Trade Transaction. Applicable. CIIH_ Supply Chain_ Trade Agreement</v>
      </c>
      <c r="X53" s="1" cm="1">
        <f t="array" ref="X53">_xlfn.IFS(LEN(K53)&gt;0,1,LEN(L53)&gt;0,2,LEN(M53)&gt;0,3,LEN(N53)&gt;0,4,LEN(O53)&gt;0,5,LEN(P53)&gt;0,6,LEN(Q53)&gt;0,7,LEN(R53)&gt;0,8,LEN(S53)&gt;0,9,LEN(T53)&gt;0,10,LEN(U53)&gt;0,11,LEN(V53)&gt;0,12,TRUE,13)</f>
        <v>2</v>
      </c>
      <c r="Y53" s="1" t="str">
        <f t="shared" si="5"/>
        <v>ram:ApplicableCIIHSupplyChainTradeAgreement</v>
      </c>
      <c r="Z53" s="1" t="str">
        <f>Z$52&amp;"/"&amp;Y53</f>
        <v>//rsm:CIIHSupplyChainTradeTransaction/ram:ApplicableCIIHSupplyChainTradeAgreement</v>
      </c>
      <c r="AA53" s="1" t="s">
        <v>4525</v>
      </c>
      <c r="AB53" s="2" t="s">
        <v>3</v>
      </c>
      <c r="AC53" s="1" t="s">
        <v>7</v>
      </c>
      <c r="AD53" s="1" t="s">
        <v>8</v>
      </c>
      <c r="AE53" s="1" t="s">
        <v>7</v>
      </c>
      <c r="AF53" s="1" t="s">
        <v>7</v>
      </c>
      <c r="AG53" s="1" t="s">
        <v>7</v>
      </c>
      <c r="AH53" s="1" t="s">
        <v>22</v>
      </c>
    </row>
    <row r="54" spans="1:34" ht="14.25" customHeight="1">
      <c r="A54" s="1">
        <v>63</v>
      </c>
      <c r="B54" s="1" t="s">
        <v>5476</v>
      </c>
      <c r="C54" s="1" t="s">
        <v>101</v>
      </c>
      <c r="D54" s="1" t="s">
        <v>19</v>
      </c>
      <c r="E54" s="2" t="s">
        <v>21</v>
      </c>
      <c r="G54" s="1" t="s">
        <v>103</v>
      </c>
      <c r="H54" s="1" t="s">
        <v>465</v>
      </c>
      <c r="N54" t="s">
        <v>102</v>
      </c>
      <c r="W54" s="1" t="str">
        <f t="shared" si="0"/>
        <v>CIIH_ Supply Chain_ Trade Agreement. Seller. CI_ Trade_ Party</v>
      </c>
      <c r="X54" s="1" cm="1">
        <f t="array" ref="X54">_xlfn.IFS(LEN(K54)&gt;0,1,LEN(L54)&gt;0,2,LEN(M54)&gt;0,3,LEN(N54)&gt;0,4,LEN(O54)&gt;0,5,LEN(P54)&gt;0,6,LEN(Q54)&gt;0,7,LEN(R54)&gt;0,8,LEN(S54)&gt;0,9,LEN(T54)&gt;0,10,LEN(U54)&gt;0,11,LEN(V54)&gt;0,12,TRUE,13)</f>
        <v>4</v>
      </c>
      <c r="Y54" s="1" t="str">
        <f t="shared" si="5"/>
        <v>ram:SellerCITradeParty</v>
      </c>
      <c r="Z54" s="1" t="str">
        <f>Z$53&amp;"/"&amp;Y54</f>
        <v>//rsm:CIIHSupplyChainTradeTransaction/ram:ApplicableCIIHSupplyChainTradeAgreement/ram:SellerCITradeParty</v>
      </c>
      <c r="AA54" s="1" t="s">
        <v>4526</v>
      </c>
      <c r="AB54" s="2" t="s">
        <v>3</v>
      </c>
      <c r="AC54" s="1" t="s">
        <v>7</v>
      </c>
      <c r="AD54" s="1" t="s">
        <v>8</v>
      </c>
      <c r="AE54" s="1" t="s">
        <v>47</v>
      </c>
      <c r="AF54" s="1" t="s">
        <v>106</v>
      </c>
      <c r="AG54" s="1" t="s">
        <v>467</v>
      </c>
      <c r="AH54" s="1" t="s">
        <v>432</v>
      </c>
    </row>
    <row r="55" spans="1:34" ht="14.25" customHeight="1">
      <c r="A55" s="1">
        <v>65</v>
      </c>
      <c r="B55" s="1" t="s">
        <v>5476</v>
      </c>
      <c r="C55" s="1" t="s">
        <v>104</v>
      </c>
      <c r="D55" s="1" t="s">
        <v>11</v>
      </c>
      <c r="E55" s="2" t="s">
        <v>21</v>
      </c>
      <c r="G55" s="1" t="s">
        <v>4079</v>
      </c>
      <c r="H55" s="1" t="s">
        <v>4080</v>
      </c>
      <c r="P55" t="s">
        <v>105</v>
      </c>
      <c r="W55" s="1" t="str">
        <f t="shared" si="0"/>
        <v>CI_ Trade_ Party. Identification. Identifier</v>
      </c>
      <c r="X55" s="1" cm="1">
        <f t="array" ref="X55">_xlfn.IFS(LEN(K55)&gt;0,1,LEN(L55)&gt;0,2,LEN(M55)&gt;0,3,LEN(N55)&gt;0,4,LEN(O55)&gt;0,5,LEN(P55)&gt;0,6,LEN(Q55)&gt;0,7,LEN(R55)&gt;0,8,LEN(S55)&gt;0,9,LEN(T55)&gt;0,10,LEN(U55)&gt;0,11,LEN(V55)&gt;0,12,TRUE,13)</f>
        <v>6</v>
      </c>
      <c r="Y55" s="1" t="str">
        <f t="shared" si="5"/>
        <v>ram:ID</v>
      </c>
      <c r="Z55" s="1" t="str">
        <f t="shared" ref="Z55:Z60" si="6">Z$54&amp;"/"&amp;Y55</f>
        <v>//rsm:CIIHSupplyChainTradeTransaction/ram:ApplicableCIIHSupplyChainTradeAgreement/ram:SellerCITradeParty/ram:ID</v>
      </c>
      <c r="AA55" s="1" t="s">
        <v>4527</v>
      </c>
      <c r="AB55" s="2" t="s">
        <v>3</v>
      </c>
      <c r="AC55" s="1" t="s">
        <v>35</v>
      </c>
      <c r="AD55" s="1" t="s">
        <v>36</v>
      </c>
      <c r="AE55" s="1" t="s">
        <v>111</v>
      </c>
      <c r="AF55" s="1" t="s">
        <v>111</v>
      </c>
      <c r="AG55" s="1" t="s">
        <v>111</v>
      </c>
      <c r="AH55" s="1" t="s">
        <v>22</v>
      </c>
    </row>
    <row r="56" spans="1:34" ht="14.25" customHeight="1">
      <c r="A56" s="1">
        <v>66</v>
      </c>
      <c r="B56" s="1" t="s">
        <v>5476</v>
      </c>
      <c r="C56" s="1" t="s">
        <v>107</v>
      </c>
      <c r="D56" s="1" t="s">
        <v>11</v>
      </c>
      <c r="E56" s="2" t="s">
        <v>16</v>
      </c>
      <c r="G56" s="1" t="s">
        <v>4081</v>
      </c>
      <c r="H56" s="1" t="s">
        <v>4082</v>
      </c>
      <c r="P56" t="s">
        <v>108</v>
      </c>
      <c r="W56" s="1" t="str">
        <f t="shared" si="0"/>
        <v>CI_ Trade_ Party. Global_ Identification. Identifier</v>
      </c>
      <c r="X56" s="1" cm="1">
        <f t="array" ref="X56">_xlfn.IFS(LEN(K56)&gt;0,1,LEN(L56)&gt;0,2,LEN(M56)&gt;0,3,LEN(N56)&gt;0,4,LEN(O56)&gt;0,5,LEN(P56)&gt;0,6,LEN(Q56)&gt;0,7,LEN(R56)&gt;0,8,LEN(S56)&gt;0,9,LEN(T56)&gt;0,10,LEN(U56)&gt;0,11,LEN(V56)&gt;0,12,TRUE,13)</f>
        <v>6</v>
      </c>
      <c r="Y56" s="1" t="str">
        <f t="shared" si="5"/>
        <v>ram:GlobalID</v>
      </c>
      <c r="Z56" s="1" t="str">
        <f t="shared" si="6"/>
        <v>//rsm:CIIHSupplyChainTradeTransaction/ram:ApplicableCIIHSupplyChainTradeAgreement/ram:SellerCITradeParty/ram:GlobalID</v>
      </c>
      <c r="AA56" s="1" t="s">
        <v>4528</v>
      </c>
      <c r="AB56" s="2" t="s">
        <v>3</v>
      </c>
      <c r="AC56" s="1" t="s">
        <v>0</v>
      </c>
      <c r="AD56" s="1" t="s">
        <v>474</v>
      </c>
      <c r="AE56" s="1" t="s">
        <v>111</v>
      </c>
      <c r="AF56" s="1" t="s">
        <v>111</v>
      </c>
      <c r="AG56" s="1" t="s">
        <v>111</v>
      </c>
      <c r="AH56" s="1" t="s">
        <v>22</v>
      </c>
    </row>
    <row r="57" spans="1:34" ht="14.25" customHeight="1">
      <c r="A57" s="1">
        <v>67</v>
      </c>
      <c r="B57" s="1" t="s">
        <v>5476</v>
      </c>
      <c r="C57" s="1" t="s">
        <v>110</v>
      </c>
      <c r="D57" s="1" t="s">
        <v>11</v>
      </c>
      <c r="E57" s="2" t="s">
        <v>21</v>
      </c>
      <c r="G57" s="1" t="s">
        <v>469</v>
      </c>
      <c r="H57" s="1" t="s">
        <v>470</v>
      </c>
      <c r="P57" t="s">
        <v>141</v>
      </c>
      <c r="W57" s="1" t="str">
        <f t="shared" si="0"/>
        <v>CI_ Trade_ Party. Name. Text</v>
      </c>
      <c r="X57" s="1" cm="1">
        <f t="array" ref="X57">_xlfn.IFS(LEN(K57)&gt;0,1,LEN(L57)&gt;0,2,LEN(M57)&gt;0,3,LEN(N57)&gt;0,4,LEN(O57)&gt;0,5,LEN(P57)&gt;0,6,LEN(Q57)&gt;0,7,LEN(R57)&gt;0,8,LEN(S57)&gt;0,9,LEN(T57)&gt;0,10,LEN(U57)&gt;0,11,LEN(V57)&gt;0,12,TRUE,13)</f>
        <v>6</v>
      </c>
      <c r="Y57" s="1" t="str">
        <f t="shared" si="5"/>
        <v>ram:Name</v>
      </c>
      <c r="Z57" s="1" t="str">
        <f t="shared" si="6"/>
        <v>//rsm:CIIHSupplyChainTradeTransaction/ram:ApplicableCIIHSupplyChainTradeAgreement/ram:SellerCITradeParty/ram:Name</v>
      </c>
      <c r="AA57" s="1" t="s">
        <v>4529</v>
      </c>
    </row>
    <row r="58" spans="1:34" ht="14.25" customHeight="1">
      <c r="A58" s="1">
        <v>68</v>
      </c>
      <c r="B58" s="1" t="s">
        <v>5476</v>
      </c>
      <c r="C58" s="1" t="s">
        <v>471</v>
      </c>
      <c r="D58" s="1" t="s">
        <v>11</v>
      </c>
      <c r="E58" s="2" t="s">
        <v>21</v>
      </c>
      <c r="G58" s="1" t="s">
        <v>472</v>
      </c>
      <c r="H58" s="1" t="s">
        <v>473</v>
      </c>
      <c r="P58" t="s">
        <v>863</v>
      </c>
      <c r="W58" s="1" t="str">
        <f t="shared" si="0"/>
        <v>CI_ Trade_ Party. Registered_ Identification. Identifier</v>
      </c>
      <c r="X58" s="1" cm="1">
        <f t="array" ref="X58">_xlfn.IFS(LEN(K58)&gt;0,1,LEN(L58)&gt;0,2,LEN(M58)&gt;0,3,LEN(N58)&gt;0,4,LEN(O58)&gt;0,5,LEN(P58)&gt;0,6,LEN(Q58)&gt;0,7,LEN(R58)&gt;0,8,LEN(S58)&gt;0,9,LEN(T58)&gt;0,10,LEN(U58)&gt;0,11,LEN(V58)&gt;0,12,TRUE,13)</f>
        <v>6</v>
      </c>
      <c r="Y58" s="1" t="str">
        <f t="shared" si="5"/>
        <v>ram:RegisteredID</v>
      </c>
      <c r="Z58" s="1" t="str">
        <f t="shared" si="6"/>
        <v>//rsm:CIIHSupplyChainTradeTransaction/ram:ApplicableCIIHSupplyChainTradeAgreement/ram:SellerCITradeParty/ram:RegisteredID</v>
      </c>
      <c r="AA58" s="1" t="s">
        <v>4530</v>
      </c>
    </row>
    <row r="59" spans="1:34" ht="14.25" customHeight="1">
      <c r="A59" s="22">
        <v>69</v>
      </c>
      <c r="B59" s="1" t="s">
        <v>5476</v>
      </c>
      <c r="C59" s="22" t="s">
        <v>4084</v>
      </c>
      <c r="D59" s="22" t="s">
        <v>11</v>
      </c>
      <c r="E59" s="23" t="s">
        <v>21</v>
      </c>
      <c r="F59" s="22"/>
      <c r="G59" s="22" t="s">
        <v>4085</v>
      </c>
      <c r="H59" s="22" t="s">
        <v>4086</v>
      </c>
      <c r="P59" t="s">
        <v>5630</v>
      </c>
      <c r="W59" s="1" t="str">
        <f t="shared" si="0"/>
        <v>CI_ Trade_ Party. Type. Code</v>
      </c>
      <c r="X59" s="1" cm="1">
        <f t="array" ref="X59">_xlfn.IFS(LEN(K59)&gt;0,1,LEN(L59)&gt;0,2,LEN(M59)&gt;0,3,LEN(N59)&gt;0,4,LEN(O59)&gt;0,5,LEN(P59)&gt;0,6,LEN(Q59)&gt;0,7,LEN(R59)&gt;0,8,LEN(S59)&gt;0,9,LEN(T59)&gt;0,10,LEN(U59)&gt;0,11,LEN(V59)&gt;0,12,TRUE,13)</f>
        <v>6</v>
      </c>
      <c r="Y59" s="1" t="str">
        <f t="shared" si="5"/>
        <v>ram:TypeCode</v>
      </c>
      <c r="Z59" s="1" t="str">
        <f t="shared" si="6"/>
        <v>//rsm:CIIHSupplyChainTradeTransaction/ram:ApplicableCIIHSupplyChainTradeAgreement/ram:SellerCITradeParty/ram:TypeCode</v>
      </c>
      <c r="AA59" s="1" t="s">
        <v>4531</v>
      </c>
    </row>
    <row r="60" spans="1:34" ht="14.25" customHeight="1">
      <c r="A60" s="22">
        <v>70</v>
      </c>
      <c r="B60" s="1" t="s">
        <v>5476</v>
      </c>
      <c r="C60" s="22" t="s">
        <v>112</v>
      </c>
      <c r="D60" s="22" t="s">
        <v>19</v>
      </c>
      <c r="E60" s="23" t="s">
        <v>16</v>
      </c>
      <c r="F60" s="22"/>
      <c r="G60" s="22" t="s">
        <v>475</v>
      </c>
      <c r="H60" s="22" t="s">
        <v>114</v>
      </c>
      <c r="P60" t="s">
        <v>113</v>
      </c>
      <c r="W60" s="1" t="str">
        <f t="shared" si="0"/>
        <v>CI_ Trade_ Party. Defined. CI_ Trade_ Contact</v>
      </c>
      <c r="X60" s="1" cm="1">
        <f t="array" ref="X60">_xlfn.IFS(LEN(K60)&gt;0,1,LEN(L60)&gt;0,2,LEN(M60)&gt;0,3,LEN(N60)&gt;0,4,LEN(O60)&gt;0,5,LEN(P60)&gt;0,6,LEN(Q60)&gt;0,7,LEN(R60)&gt;0,8,LEN(S60)&gt;0,9,LEN(T60)&gt;0,10,LEN(U60)&gt;0,11,LEN(V60)&gt;0,12,TRUE,13)</f>
        <v>6</v>
      </c>
      <c r="Y60" s="1" t="str">
        <f t="shared" si="5"/>
        <v>ram:DefinedCITradeContact</v>
      </c>
      <c r="Z60" s="1" t="str">
        <f t="shared" si="6"/>
        <v>//rsm:CIIHSupplyChainTradeTransaction/ram:ApplicableCIIHSupplyChainTradeAgreement/ram:SellerCITradeParty/ram:DefinedCITradeContact</v>
      </c>
      <c r="AA60" s="1" t="s">
        <v>4532</v>
      </c>
    </row>
    <row r="61" spans="1:34" ht="14.25" customHeight="1">
      <c r="A61" s="1">
        <v>72</v>
      </c>
      <c r="B61" s="1" t="s">
        <v>5476</v>
      </c>
      <c r="C61" s="1" t="s">
        <v>115</v>
      </c>
      <c r="D61" s="1" t="s">
        <v>11</v>
      </c>
      <c r="E61" s="2" t="s">
        <v>16</v>
      </c>
      <c r="G61" s="1" t="s">
        <v>4087</v>
      </c>
      <c r="H61" s="1" t="s">
        <v>4088</v>
      </c>
      <c r="R61" t="s">
        <v>116</v>
      </c>
      <c r="W61" s="1" t="str">
        <f t="shared" si="0"/>
        <v>CI_ Trade_ Contact. Identification. Identifier</v>
      </c>
      <c r="X61" s="1" cm="1">
        <f t="array" ref="X61">_xlfn.IFS(LEN(K61)&gt;0,1,LEN(L61)&gt;0,2,LEN(M61)&gt;0,3,LEN(N61)&gt;0,4,LEN(O61)&gt;0,5,LEN(P61)&gt;0,6,LEN(Q61)&gt;0,7,LEN(R61)&gt;0,8,LEN(S61)&gt;0,9,LEN(T61)&gt;0,10,LEN(U61)&gt;0,11,LEN(V61)&gt;0,12,TRUE,13)</f>
        <v>8</v>
      </c>
      <c r="Y61" s="1" t="str">
        <f t="shared" si="5"/>
        <v>ram:ID</v>
      </c>
      <c r="Z61" s="1" t="str">
        <f>Z$60&amp;"/"&amp;Y61</f>
        <v>//rsm:CIIHSupplyChainTradeTransaction/ram:ApplicableCIIHSupplyChainTradeAgreement/ram:SellerCITradeParty/ram:DefinedCITradeContact/ram:ID</v>
      </c>
      <c r="AA61" s="1" t="s">
        <v>4533</v>
      </c>
      <c r="AB61" s="2" t="s">
        <v>3</v>
      </c>
      <c r="AC61" s="1" t="s">
        <v>24</v>
      </c>
      <c r="AD61" s="1" t="s">
        <v>8</v>
      </c>
      <c r="AE61" s="1" t="s">
        <v>24</v>
      </c>
      <c r="AF61" s="1" t="s">
        <v>7</v>
      </c>
      <c r="AG61" s="1" t="s">
        <v>7</v>
      </c>
      <c r="AH61" s="1" t="s">
        <v>24</v>
      </c>
    </row>
    <row r="62" spans="1:34" ht="14.25" customHeight="1">
      <c r="A62" s="1">
        <v>73</v>
      </c>
      <c r="B62" s="1" t="s">
        <v>5476</v>
      </c>
      <c r="C62" s="1" t="s">
        <v>117</v>
      </c>
      <c r="D62" s="1" t="s">
        <v>11</v>
      </c>
      <c r="E62" s="2" t="s">
        <v>16</v>
      </c>
      <c r="G62" s="1" t="s">
        <v>479</v>
      </c>
      <c r="H62" s="1" t="s">
        <v>480</v>
      </c>
      <c r="R62" t="s">
        <v>118</v>
      </c>
      <c r="W62" s="1" t="str">
        <f t="shared" si="0"/>
        <v>CI_ Trade_ Contact. Person Name. Text</v>
      </c>
      <c r="X62" s="1" cm="1">
        <f t="array" ref="X62">_xlfn.IFS(LEN(K62)&gt;0,1,LEN(L62)&gt;0,2,LEN(M62)&gt;0,3,LEN(N62)&gt;0,4,LEN(O62)&gt;0,5,LEN(P62)&gt;0,6,LEN(Q62)&gt;0,7,LEN(R62)&gt;0,8,LEN(S62)&gt;0,9,LEN(T62)&gt;0,10,LEN(U62)&gt;0,11,LEN(V62)&gt;0,12,TRUE,13)</f>
        <v>8</v>
      </c>
      <c r="Y62" s="1" t="str">
        <f t="shared" si="5"/>
        <v>ram:PersonName</v>
      </c>
      <c r="Z62" s="1" t="str">
        <f>Z$60&amp;"/"&amp;Y62</f>
        <v>//rsm:CIIHSupplyChainTradeTransaction/ram:ApplicableCIIHSupplyChainTradeAgreement/ram:SellerCITradeParty/ram:DefinedCITradeContact/ram:PersonName</v>
      </c>
      <c r="AA62" s="1" t="s">
        <v>4534</v>
      </c>
      <c r="AB62" s="2" t="s">
        <v>3</v>
      </c>
      <c r="AC62" s="1" t="s">
        <v>24</v>
      </c>
      <c r="AD62" s="1" t="s">
        <v>8</v>
      </c>
      <c r="AE62" s="1" t="s">
        <v>50</v>
      </c>
      <c r="AF62" s="1" t="s">
        <v>50</v>
      </c>
      <c r="AG62" s="1" t="s">
        <v>7</v>
      </c>
      <c r="AH62" s="1" t="s">
        <v>196</v>
      </c>
    </row>
    <row r="63" spans="1:34" ht="14.25" customHeight="1">
      <c r="A63" s="1">
        <v>74</v>
      </c>
      <c r="B63" s="1" t="s">
        <v>5476</v>
      </c>
      <c r="C63" s="1" t="s">
        <v>120</v>
      </c>
      <c r="D63" s="1" t="s">
        <v>11</v>
      </c>
      <c r="E63" s="2" t="s">
        <v>16</v>
      </c>
      <c r="G63" s="1" t="s">
        <v>481</v>
      </c>
      <c r="H63" s="1" t="s">
        <v>482</v>
      </c>
      <c r="R63" t="s">
        <v>121</v>
      </c>
      <c r="W63" s="1" t="str">
        <f t="shared" si="0"/>
        <v>CI_ Trade_ Contact. Department Name. Text</v>
      </c>
      <c r="X63" s="1" cm="1">
        <f t="array" ref="X63">_xlfn.IFS(LEN(K63)&gt;0,1,LEN(L63)&gt;0,2,LEN(M63)&gt;0,3,LEN(N63)&gt;0,4,LEN(O63)&gt;0,5,LEN(P63)&gt;0,6,LEN(Q63)&gt;0,7,LEN(R63)&gt;0,8,LEN(S63)&gt;0,9,LEN(T63)&gt;0,10,LEN(U63)&gt;0,11,LEN(V63)&gt;0,12,TRUE,13)</f>
        <v>8</v>
      </c>
      <c r="Y63" s="1" t="str">
        <f t="shared" si="5"/>
        <v>ram:DepartmentName</v>
      </c>
      <c r="Z63" s="1" t="str">
        <f>Z$60&amp;"/"&amp;Y63</f>
        <v>//rsm:CIIHSupplyChainTradeTransaction/ram:ApplicableCIIHSupplyChainTradeAgreement/ram:SellerCITradeParty/ram:DefinedCITradeContact/ram:DepartmentName</v>
      </c>
      <c r="AA63" s="1" t="s">
        <v>4535</v>
      </c>
      <c r="AB63" s="2" t="s">
        <v>3</v>
      </c>
      <c r="AC63" s="1" t="s">
        <v>35</v>
      </c>
      <c r="AD63" s="1" t="s">
        <v>36</v>
      </c>
      <c r="AE63" s="1" t="s">
        <v>50</v>
      </c>
      <c r="AF63" s="1" t="s">
        <v>50</v>
      </c>
      <c r="AG63" s="1" t="s">
        <v>50</v>
      </c>
      <c r="AH63" s="1" t="s">
        <v>119</v>
      </c>
    </row>
    <row r="64" spans="1:34" ht="14.25" customHeight="1">
      <c r="A64" s="1">
        <v>75</v>
      </c>
      <c r="B64" s="1" t="s">
        <v>5476</v>
      </c>
      <c r="C64" s="1" t="s">
        <v>122</v>
      </c>
      <c r="D64" s="1" t="s">
        <v>11</v>
      </c>
      <c r="E64" s="2" t="s">
        <v>16</v>
      </c>
      <c r="G64" s="1" t="s">
        <v>4089</v>
      </c>
      <c r="H64" s="1" t="s">
        <v>4090</v>
      </c>
      <c r="R64" t="s">
        <v>123</v>
      </c>
      <c r="W64" s="1" t="str">
        <f t="shared" si="0"/>
        <v>CI_ Trade_ Contact. Person_ Identification. Identifier</v>
      </c>
      <c r="X64" s="1" cm="1">
        <f t="array" ref="X64">_xlfn.IFS(LEN(K64)&gt;0,1,LEN(L64)&gt;0,2,LEN(M64)&gt;0,3,LEN(N64)&gt;0,4,LEN(O64)&gt;0,5,LEN(P64)&gt;0,6,LEN(Q64)&gt;0,7,LEN(R64)&gt;0,8,LEN(S64)&gt;0,9,LEN(T64)&gt;0,10,LEN(U64)&gt;0,11,LEN(V64)&gt;0,12,TRUE,13)</f>
        <v>8</v>
      </c>
      <c r="Y64" s="1" t="str">
        <f t="shared" si="5"/>
        <v>ram:PersonID</v>
      </c>
      <c r="Z64" s="1" t="str">
        <f>Z$60&amp;"/"&amp;Y64</f>
        <v>//rsm:CIIHSupplyChainTradeTransaction/ram:ApplicableCIIHSupplyChainTradeAgreement/ram:SellerCITradeParty/ram:DefinedCITradeContact/ram:PersonID</v>
      </c>
      <c r="AA64" s="1" t="s">
        <v>4536</v>
      </c>
      <c r="AB64" s="2" t="s">
        <v>3</v>
      </c>
      <c r="AC64" s="1" t="s">
        <v>35</v>
      </c>
      <c r="AD64" s="1" t="s">
        <v>36</v>
      </c>
      <c r="AE64" s="1" t="s">
        <v>50</v>
      </c>
      <c r="AF64" s="1" t="s">
        <v>50</v>
      </c>
      <c r="AG64" s="1" t="s">
        <v>7</v>
      </c>
      <c r="AH64" s="1" t="s">
        <v>119</v>
      </c>
    </row>
    <row r="65" spans="1:34" ht="14.25" customHeight="1">
      <c r="A65" s="1">
        <v>76</v>
      </c>
      <c r="B65" s="1" t="s">
        <v>5476</v>
      </c>
      <c r="C65" s="1" t="s">
        <v>124</v>
      </c>
      <c r="D65" s="1" t="s">
        <v>19</v>
      </c>
      <c r="E65" s="2" t="s">
        <v>16</v>
      </c>
      <c r="G65" s="1" t="s">
        <v>485</v>
      </c>
      <c r="H65" s="1" t="s">
        <v>486</v>
      </c>
      <c r="R65" t="s">
        <v>864</v>
      </c>
      <c r="W65" s="1" t="str">
        <f t="shared" si="0"/>
        <v>CI_ Trade_ Contact. Telephone. CI_ Universal_ Communication</v>
      </c>
      <c r="X65" s="1" cm="1">
        <f t="array" ref="X65">_xlfn.IFS(LEN(K65)&gt;0,1,LEN(L65)&gt;0,2,LEN(M65)&gt;0,3,LEN(N65)&gt;0,4,LEN(O65)&gt;0,5,LEN(P65)&gt;0,6,LEN(Q65)&gt;0,7,LEN(R65)&gt;0,8,LEN(S65)&gt;0,9,LEN(T65)&gt;0,10,LEN(U65)&gt;0,11,LEN(V65)&gt;0,12,TRUE,13)</f>
        <v>8</v>
      </c>
      <c r="Y65" s="1" t="str">
        <f t="shared" si="5"/>
        <v>ram:TelephoneCIUniversalCommunication</v>
      </c>
      <c r="Z65" s="1" t="str">
        <f>Z$60&amp;"/"&amp;Y65</f>
        <v>//rsm:CIIHSupplyChainTradeTransaction/ram:ApplicableCIIHSupplyChainTradeAgreement/ram:SellerCITradeParty/ram:DefinedCITradeContact/ram:TelephoneCIUniversalCommunication</v>
      </c>
      <c r="AA65" s="1" t="s">
        <v>4537</v>
      </c>
      <c r="AB65" s="2" t="s">
        <v>3</v>
      </c>
      <c r="AC65" s="1" t="s">
        <v>24</v>
      </c>
      <c r="AD65" s="1" t="s">
        <v>8</v>
      </c>
      <c r="AE65" s="1" t="s">
        <v>50</v>
      </c>
      <c r="AF65" s="1" t="s">
        <v>50</v>
      </c>
      <c r="AG65" s="1" t="s">
        <v>7</v>
      </c>
      <c r="AH65" s="1" t="s">
        <v>24</v>
      </c>
    </row>
    <row r="66" spans="1:34" ht="14.25" customHeight="1">
      <c r="A66" s="1">
        <v>78</v>
      </c>
      <c r="B66" s="1" t="s">
        <v>5476</v>
      </c>
      <c r="C66" s="1" t="s">
        <v>125</v>
      </c>
      <c r="D66" s="1" t="s">
        <v>11</v>
      </c>
      <c r="E66" s="2" t="s">
        <v>16</v>
      </c>
      <c r="G66" s="1" t="s">
        <v>487</v>
      </c>
      <c r="H66" s="1" t="s">
        <v>488</v>
      </c>
      <c r="T66" t="s">
        <v>865</v>
      </c>
      <c r="W66" s="1" t="str">
        <f t="shared" ref="W66:W129" si="7">K66&amp;L66&amp;M66&amp;N66&amp;O66&amp;P66&amp;Q66&amp;R66&amp;S66&amp;T66</f>
        <v>CI_ Universal_ Communication. Complete Number. Text</v>
      </c>
      <c r="X66" s="1" cm="1">
        <f t="array" ref="X66">_xlfn.IFS(LEN(K66)&gt;0,1,LEN(L66)&gt;0,2,LEN(M66)&gt;0,3,LEN(N66)&gt;0,4,LEN(O66)&gt;0,5,LEN(P66)&gt;0,6,LEN(Q66)&gt;0,7,LEN(R66)&gt;0,8,LEN(S66)&gt;0,9,LEN(T66)&gt;0,10,LEN(U66)&gt;0,11,LEN(V66)&gt;0,12,TRUE,13)</f>
        <v>10</v>
      </c>
      <c r="Y66" s="1" t="str">
        <f t="shared" si="5"/>
        <v>ram:CompleteNumber</v>
      </c>
      <c r="Z66" s="1" t="str">
        <f>Z65&amp;"/"&amp;Y66</f>
        <v>//rsm:CIIHSupplyChainTradeTransaction/ram:ApplicableCIIHSupplyChainTradeAgreement/ram:SellerCITradeParty/ram:DefinedCITradeContact/ram:TelephoneCIUniversalCommunication/ram:CompleteNumber</v>
      </c>
      <c r="AA66" s="1" t="s">
        <v>4538</v>
      </c>
      <c r="AB66" s="2" t="s">
        <v>3</v>
      </c>
      <c r="AC66" s="1" t="s">
        <v>24</v>
      </c>
      <c r="AD66" s="1" t="s">
        <v>8</v>
      </c>
      <c r="AE66" s="1" t="s">
        <v>24</v>
      </c>
      <c r="AF66" s="1" t="s">
        <v>7</v>
      </c>
      <c r="AG66" s="1" t="s">
        <v>7</v>
      </c>
      <c r="AH66" s="1" t="s">
        <v>24</v>
      </c>
    </row>
    <row r="67" spans="1:34" ht="14.25" customHeight="1">
      <c r="A67" s="1">
        <v>79</v>
      </c>
      <c r="B67" s="1" t="s">
        <v>5476</v>
      </c>
      <c r="C67" s="1" t="s">
        <v>126</v>
      </c>
      <c r="D67" s="1" t="s">
        <v>19</v>
      </c>
      <c r="E67" s="2" t="s">
        <v>16</v>
      </c>
      <c r="G67" s="1" t="s">
        <v>489</v>
      </c>
      <c r="H67" s="1" t="s">
        <v>490</v>
      </c>
      <c r="R67" t="s">
        <v>866</v>
      </c>
      <c r="W67" s="1" t="str">
        <f t="shared" si="7"/>
        <v>CI_ Trade_ Contact. Fax. CI_ Universal_ Communication</v>
      </c>
      <c r="X67" s="1" cm="1">
        <f t="array" ref="X67">_xlfn.IFS(LEN(K67)&gt;0,1,LEN(L67)&gt;0,2,LEN(M67)&gt;0,3,LEN(N67)&gt;0,4,LEN(O67)&gt;0,5,LEN(P67)&gt;0,6,LEN(Q67)&gt;0,7,LEN(R67)&gt;0,8,LEN(S67)&gt;0,9,LEN(T67)&gt;0,10,LEN(U67)&gt;0,11,LEN(V67)&gt;0,12,TRUE,13)</f>
        <v>8</v>
      </c>
      <c r="Y67" s="1" t="str">
        <f t="shared" si="5"/>
        <v>ram:FaxCIUniversalCommunication</v>
      </c>
      <c r="Z67" s="1" t="str">
        <f>Z$60&amp;"/"&amp;Y67</f>
        <v>//rsm:CIIHSupplyChainTradeTransaction/ram:ApplicableCIIHSupplyChainTradeAgreement/ram:SellerCITradeParty/ram:DefinedCITradeContact/ram:FaxCIUniversalCommunication</v>
      </c>
      <c r="AA67" s="1" t="s">
        <v>4539</v>
      </c>
      <c r="AB67" s="2" t="s">
        <v>3</v>
      </c>
      <c r="AC67" s="1" t="s">
        <v>24</v>
      </c>
      <c r="AD67" s="1" t="s">
        <v>8</v>
      </c>
      <c r="AE67" s="1" t="s">
        <v>50</v>
      </c>
      <c r="AF67" s="1" t="s">
        <v>50</v>
      </c>
      <c r="AG67" s="1" t="s">
        <v>50</v>
      </c>
      <c r="AH67" s="1" t="s">
        <v>432</v>
      </c>
    </row>
    <row r="68" spans="1:34" ht="14.25" customHeight="1">
      <c r="A68" s="1">
        <v>81</v>
      </c>
      <c r="B68" s="1" t="s">
        <v>5476</v>
      </c>
      <c r="C68" s="1" t="s">
        <v>125</v>
      </c>
      <c r="D68" s="1" t="s">
        <v>11</v>
      </c>
      <c r="E68" s="2" t="s">
        <v>16</v>
      </c>
      <c r="G68" s="1" t="s">
        <v>491</v>
      </c>
      <c r="H68" s="1" t="s">
        <v>492</v>
      </c>
      <c r="T68" t="s">
        <v>865</v>
      </c>
      <c r="W68" s="1" t="str">
        <f t="shared" si="7"/>
        <v>CI_ Universal_ Communication. Complete Number. Text</v>
      </c>
      <c r="X68" s="1" cm="1">
        <f t="array" ref="X68">_xlfn.IFS(LEN(K68)&gt;0,1,LEN(L68)&gt;0,2,LEN(M68)&gt;0,3,LEN(N68)&gt;0,4,LEN(O68)&gt;0,5,LEN(P68)&gt;0,6,LEN(Q68)&gt;0,7,LEN(R68)&gt;0,8,LEN(S68)&gt;0,9,LEN(T68)&gt;0,10,LEN(U68)&gt;0,11,LEN(V68)&gt;0,12,TRUE,13)</f>
        <v>10</v>
      </c>
      <c r="Y68" s="1" t="str">
        <f t="shared" si="5"/>
        <v>ram:CompleteNumber</v>
      </c>
      <c r="Z68" s="1" t="str">
        <f>Z67&amp;"/"&amp;Y68</f>
        <v>//rsm:CIIHSupplyChainTradeTransaction/ram:ApplicableCIIHSupplyChainTradeAgreement/ram:SellerCITradeParty/ram:DefinedCITradeContact/ram:FaxCIUniversalCommunication/ram:CompleteNumber</v>
      </c>
      <c r="AA68" s="1" t="s">
        <v>4540</v>
      </c>
      <c r="AB68" s="2" t="s">
        <v>3</v>
      </c>
      <c r="AC68" s="1" t="s">
        <v>196</v>
      </c>
      <c r="AD68" s="1" t="s">
        <v>8</v>
      </c>
      <c r="AE68" s="1" t="s">
        <v>867</v>
      </c>
      <c r="AF68" s="1" t="s">
        <v>24</v>
      </c>
      <c r="AG68" s="1" t="s">
        <v>7</v>
      </c>
      <c r="AH68" s="1" t="s">
        <v>196</v>
      </c>
    </row>
    <row r="69" spans="1:34" ht="14.25" customHeight="1">
      <c r="A69" s="1">
        <v>82</v>
      </c>
      <c r="B69" s="1" t="s">
        <v>5476</v>
      </c>
      <c r="C69" s="1" t="s">
        <v>127</v>
      </c>
      <c r="D69" s="1" t="s">
        <v>19</v>
      </c>
      <c r="E69" s="2" t="s">
        <v>16</v>
      </c>
      <c r="G69" s="1" t="s">
        <v>493</v>
      </c>
      <c r="H69" s="1" t="s">
        <v>494</v>
      </c>
      <c r="R69" t="s">
        <v>868</v>
      </c>
      <c r="W69" s="1" t="str">
        <f t="shared" si="7"/>
        <v>CI_ Trade_ Contact. Email_ URI. CI_ Universal_ Communication</v>
      </c>
      <c r="X69" s="1" cm="1">
        <f t="array" ref="X69">_xlfn.IFS(LEN(K69)&gt;0,1,LEN(L69)&gt;0,2,LEN(M69)&gt;0,3,LEN(N69)&gt;0,4,LEN(O69)&gt;0,5,LEN(P69)&gt;0,6,LEN(Q69)&gt;0,7,LEN(R69)&gt;0,8,LEN(S69)&gt;0,9,LEN(T69)&gt;0,10,LEN(U69)&gt;0,11,LEN(V69)&gt;0,12,TRUE,13)</f>
        <v>8</v>
      </c>
      <c r="Y69" s="1" t="str">
        <f t="shared" si="5"/>
        <v>ram:EmailURICIUniversalCommunication</v>
      </c>
      <c r="Z69" s="1" t="str">
        <f>Z$60&amp;"/"&amp;Y69</f>
        <v>//rsm:CIIHSupplyChainTradeTransaction/ram:ApplicableCIIHSupplyChainTradeAgreement/ram:SellerCITradeParty/ram:DefinedCITradeContact/ram:EmailURICIUniversalCommunication</v>
      </c>
      <c r="AA69" s="1" t="s">
        <v>4541</v>
      </c>
      <c r="AB69" s="2" t="s">
        <v>3</v>
      </c>
      <c r="AC69" s="1" t="s">
        <v>196</v>
      </c>
      <c r="AD69" s="1" t="s">
        <v>8</v>
      </c>
      <c r="AE69" s="1" t="s">
        <v>50</v>
      </c>
      <c r="AF69" s="1" t="s">
        <v>50</v>
      </c>
      <c r="AG69" s="1" t="s">
        <v>50</v>
      </c>
      <c r="AH69" s="1" t="s">
        <v>196</v>
      </c>
    </row>
    <row r="70" spans="1:34" ht="14.25" customHeight="1">
      <c r="A70" s="1">
        <v>84</v>
      </c>
      <c r="B70" s="1" t="s">
        <v>5476</v>
      </c>
      <c r="C70" s="1" t="s">
        <v>128</v>
      </c>
      <c r="D70" s="1" t="s">
        <v>11</v>
      </c>
      <c r="E70" s="2" t="s">
        <v>16</v>
      </c>
      <c r="G70" s="1" t="s">
        <v>495</v>
      </c>
      <c r="H70" s="1" t="s">
        <v>496</v>
      </c>
      <c r="T70" t="s">
        <v>869</v>
      </c>
      <c r="W70" s="1" t="str">
        <f t="shared" si="7"/>
        <v>CI_ Universal_ Communication. URI. Identifier</v>
      </c>
      <c r="X70" s="1" cm="1">
        <f t="array" ref="X70">_xlfn.IFS(LEN(K70)&gt;0,1,LEN(L70)&gt;0,2,LEN(M70)&gt;0,3,LEN(N70)&gt;0,4,LEN(O70)&gt;0,5,LEN(P70)&gt;0,6,LEN(Q70)&gt;0,7,LEN(R70)&gt;0,8,LEN(S70)&gt;0,9,LEN(T70)&gt;0,10,LEN(U70)&gt;0,11,LEN(V70)&gt;0,12,TRUE,13)</f>
        <v>10</v>
      </c>
      <c r="Y70" s="1" t="str">
        <f t="shared" si="5"/>
        <v>ram:URIID</v>
      </c>
      <c r="Z70" s="1" t="str">
        <f>Z69&amp;"/"&amp;Y70</f>
        <v>//rsm:CIIHSupplyChainTradeTransaction/ram:ApplicableCIIHSupplyChainTradeAgreement/ram:SellerCITradeParty/ram:DefinedCITradeContact/ram:EmailURICIUniversalCommunication/ram:URIID</v>
      </c>
      <c r="AA70" s="1" t="s">
        <v>4542</v>
      </c>
      <c r="AB70" s="2" t="s">
        <v>3</v>
      </c>
      <c r="AC70" s="1" t="s">
        <v>24</v>
      </c>
      <c r="AD70" s="1" t="s">
        <v>8</v>
      </c>
      <c r="AE70" s="1" t="s">
        <v>24</v>
      </c>
      <c r="AF70" s="1" t="s">
        <v>7</v>
      </c>
      <c r="AG70" s="1" t="s">
        <v>7</v>
      </c>
      <c r="AH70" s="1" t="s">
        <v>24</v>
      </c>
    </row>
    <row r="71" spans="1:34" ht="14.25" customHeight="1">
      <c r="A71" s="1">
        <v>85</v>
      </c>
      <c r="B71" s="1" t="s">
        <v>5476</v>
      </c>
      <c r="C71" s="1" t="s">
        <v>129</v>
      </c>
      <c r="D71" s="1" t="s">
        <v>19</v>
      </c>
      <c r="E71" s="2" t="s">
        <v>16</v>
      </c>
      <c r="G71" s="1" t="s">
        <v>497</v>
      </c>
      <c r="H71" s="1" t="s">
        <v>498</v>
      </c>
      <c r="P71" t="s">
        <v>298</v>
      </c>
      <c r="W71" s="1" t="str">
        <f t="shared" si="7"/>
        <v>CI_ Trade_ Party. Postal. CI_ Trade_ Address</v>
      </c>
      <c r="X71" s="1" cm="1">
        <f t="array" ref="X71">_xlfn.IFS(LEN(K71)&gt;0,1,LEN(L71)&gt;0,2,LEN(M71)&gt;0,3,LEN(N71)&gt;0,4,LEN(O71)&gt;0,5,LEN(P71)&gt;0,6,LEN(Q71)&gt;0,7,LEN(R71)&gt;0,8,LEN(S71)&gt;0,9,LEN(T71)&gt;0,10,LEN(U71)&gt;0,11,LEN(V71)&gt;0,12,TRUE,13)</f>
        <v>6</v>
      </c>
      <c r="Y71" s="1" t="str">
        <f t="shared" si="5"/>
        <v>ram:PostalCITradeAddress</v>
      </c>
      <c r="Z71" s="1" t="str">
        <f>Z$54&amp;"/"&amp;Y71</f>
        <v>//rsm:CIIHSupplyChainTradeTransaction/ram:ApplicableCIIHSupplyChainTradeAgreement/ram:SellerCITradeParty/ram:PostalCITradeAddress</v>
      </c>
      <c r="AA71" s="1" t="s">
        <v>4543</v>
      </c>
      <c r="AB71" s="2" t="s">
        <v>3</v>
      </c>
      <c r="AC71" s="1" t="s">
        <v>24</v>
      </c>
      <c r="AD71" s="1" t="s">
        <v>8</v>
      </c>
      <c r="AE71" s="1" t="s">
        <v>50</v>
      </c>
      <c r="AF71" s="1" t="s">
        <v>50</v>
      </c>
      <c r="AG71" s="1" t="s">
        <v>50</v>
      </c>
      <c r="AH71" s="1" t="s">
        <v>432</v>
      </c>
    </row>
    <row r="72" spans="1:34" ht="14.25" customHeight="1">
      <c r="A72" s="1">
        <v>87</v>
      </c>
      <c r="B72" s="1" t="s">
        <v>5476</v>
      </c>
      <c r="C72" s="1" t="s">
        <v>130</v>
      </c>
      <c r="D72" s="1" t="s">
        <v>11</v>
      </c>
      <c r="E72" s="2" t="s">
        <v>16</v>
      </c>
      <c r="G72" s="1" t="s">
        <v>499</v>
      </c>
      <c r="H72" s="1" t="s">
        <v>500</v>
      </c>
      <c r="R72" t="s">
        <v>299</v>
      </c>
      <c r="W72" s="1" t="str">
        <f t="shared" si="7"/>
        <v>CI_ Trade_ Address. Postcode. Code</v>
      </c>
      <c r="X72" s="1" cm="1">
        <f t="array" ref="X72">_xlfn.IFS(LEN(K72)&gt;0,1,LEN(L72)&gt;0,2,LEN(M72)&gt;0,3,LEN(N72)&gt;0,4,LEN(O72)&gt;0,5,LEN(P72)&gt;0,6,LEN(Q72)&gt;0,7,LEN(R72)&gt;0,8,LEN(S72)&gt;0,9,LEN(T72)&gt;0,10,LEN(U72)&gt;0,11,LEN(V72)&gt;0,12,TRUE,13)</f>
        <v>8</v>
      </c>
      <c r="Y72" s="1" t="str">
        <f t="shared" si="5"/>
        <v>ram:PostcodeCode</v>
      </c>
      <c r="Z72" s="1" t="str">
        <f>Z$71&amp;"/"&amp;Y72</f>
        <v>//rsm:CIIHSupplyChainTradeTransaction/ram:ApplicableCIIHSupplyChainTradeAgreement/ram:SellerCITradeParty/ram:PostalCITradeAddress/ram:PostcodeCode</v>
      </c>
      <c r="AA72" s="1" t="s">
        <v>4544</v>
      </c>
      <c r="AB72" s="2" t="s">
        <v>3</v>
      </c>
      <c r="AC72" s="1" t="s">
        <v>24</v>
      </c>
      <c r="AD72" s="1" t="s">
        <v>8</v>
      </c>
      <c r="AE72" s="1" t="s">
        <v>24</v>
      </c>
      <c r="AF72" s="1" t="s">
        <v>24</v>
      </c>
      <c r="AG72" s="1" t="s">
        <v>7</v>
      </c>
      <c r="AH72" s="1" t="s">
        <v>24</v>
      </c>
    </row>
    <row r="73" spans="1:34" ht="14.25" customHeight="1">
      <c r="A73" s="1">
        <v>88</v>
      </c>
      <c r="B73" s="1" t="s">
        <v>5476</v>
      </c>
      <c r="C73" s="1" t="s">
        <v>131</v>
      </c>
      <c r="D73" s="1" t="s">
        <v>11</v>
      </c>
      <c r="E73" s="2" t="s">
        <v>16</v>
      </c>
      <c r="G73" s="1" t="s">
        <v>501</v>
      </c>
      <c r="H73" s="1" t="s">
        <v>502</v>
      </c>
      <c r="R73" t="s">
        <v>300</v>
      </c>
      <c r="W73" s="1" t="str">
        <f t="shared" si="7"/>
        <v>CI_ Trade_ Address. Line One. Text</v>
      </c>
      <c r="X73" s="1" cm="1">
        <f t="array" ref="X73">_xlfn.IFS(LEN(K73)&gt;0,1,LEN(L73)&gt;0,2,LEN(M73)&gt;0,3,LEN(N73)&gt;0,4,LEN(O73)&gt;0,5,LEN(P73)&gt;0,6,LEN(Q73)&gt;0,7,LEN(R73)&gt;0,8,LEN(S73)&gt;0,9,LEN(T73)&gt;0,10,LEN(U73)&gt;0,11,LEN(V73)&gt;0,12,TRUE,13)</f>
        <v>8</v>
      </c>
      <c r="Y73" s="1" t="str">
        <f t="shared" ref="Y73:Y104" si="8">IF(OR("ASMA"=D73,"MA"=D73),"rsm:","ram:")&amp;
IF("ABIE"=D73,
  SUBSTITUTE(
    SUBSTITUTE(
      SUBSTITUTE(W73,". Details","Type"),
      "_",""
    ),
    " ",""
  ),
  IF("ASMA"=D73,
  SUBSTITUTE(
    SUBSTITUTE(
      SUBSTITUTE(W73,". Details",""),
      "_",""
    ),
    " ",""
  ),
  SUBSTITUTE(
    SUBSTITUTE(
      SUBSTITUTE(
        SUBSTITUTE(
          SUBSTITUTE(
            SUBSTITUTE(
              MID(W73,FIND(".",W73)+2,LEN(W73)-FIND(".",W73)-1),
              "_",""
            ),
            "Identification",""
          ),
          "Text",""
        ),
        ".",""
      ),
      " ",""
    ),
    "Identifier","ID"
  )
))</f>
        <v>ram:LineOne</v>
      </c>
      <c r="Z73" s="1" t="str">
        <f>Z$71&amp;"/"&amp;Y73</f>
        <v>//rsm:CIIHSupplyChainTradeTransaction/ram:ApplicableCIIHSupplyChainTradeAgreement/ram:SellerCITradeParty/ram:PostalCITradeAddress/ram:LineOne</v>
      </c>
      <c r="AA73" s="1" t="s">
        <v>4545</v>
      </c>
      <c r="AB73" s="2" t="s">
        <v>3</v>
      </c>
      <c r="AC73" s="1" t="s">
        <v>24</v>
      </c>
      <c r="AD73" s="1" t="s">
        <v>8</v>
      </c>
      <c r="AE73" s="1" t="s">
        <v>50</v>
      </c>
      <c r="AF73" s="1" t="s">
        <v>50</v>
      </c>
      <c r="AG73" s="1" t="s">
        <v>50</v>
      </c>
      <c r="AH73" s="1" t="s">
        <v>432</v>
      </c>
    </row>
    <row r="74" spans="1:34" ht="14.25" customHeight="1">
      <c r="A74" s="1">
        <v>89</v>
      </c>
      <c r="B74" s="1" t="s">
        <v>5476</v>
      </c>
      <c r="C74" s="1" t="s">
        <v>132</v>
      </c>
      <c r="D74" s="1" t="s">
        <v>11</v>
      </c>
      <c r="E74" s="2" t="s">
        <v>16</v>
      </c>
      <c r="G74" s="1" t="s">
        <v>503</v>
      </c>
      <c r="H74" s="1" t="s">
        <v>504</v>
      </c>
      <c r="R74" t="s">
        <v>133</v>
      </c>
      <c r="W74" s="1" t="str">
        <f t="shared" si="7"/>
        <v>CI_ Trade_ Address. Line Two. Text</v>
      </c>
      <c r="X74" s="1" cm="1">
        <f t="array" ref="X74">_xlfn.IFS(LEN(K74)&gt;0,1,LEN(L74)&gt;0,2,LEN(M74)&gt;0,3,LEN(N74)&gt;0,4,LEN(O74)&gt;0,5,LEN(P74)&gt;0,6,LEN(Q74)&gt;0,7,LEN(R74)&gt;0,8,LEN(S74)&gt;0,9,LEN(T74)&gt;0,10,LEN(U74)&gt;0,11,LEN(V74)&gt;0,12,TRUE,13)</f>
        <v>8</v>
      </c>
      <c r="Y74" s="1" t="str">
        <f t="shared" si="8"/>
        <v>ram:LineTwo</v>
      </c>
      <c r="Z74" s="1" t="str">
        <f>Z$71&amp;"/"&amp;Y74</f>
        <v>//rsm:CIIHSupplyChainTradeTransaction/ram:ApplicableCIIHSupplyChainTradeAgreement/ram:SellerCITradeParty/ram:PostalCITradeAddress/ram:LineTwo</v>
      </c>
      <c r="AA74" s="1" t="s">
        <v>4546</v>
      </c>
      <c r="AB74" s="2" t="s">
        <v>6</v>
      </c>
      <c r="AC74" s="1" t="s">
        <v>35</v>
      </c>
      <c r="AD74" s="1" t="s">
        <v>36</v>
      </c>
      <c r="AE74" s="1" t="s">
        <v>50</v>
      </c>
      <c r="AF74" s="1" t="s">
        <v>50</v>
      </c>
      <c r="AG74" s="1" t="s">
        <v>50</v>
      </c>
      <c r="AH74" s="1" t="s">
        <v>432</v>
      </c>
    </row>
    <row r="75" spans="1:34" ht="14.25" customHeight="1">
      <c r="A75" s="1">
        <v>90</v>
      </c>
      <c r="B75" s="1" t="s">
        <v>5476</v>
      </c>
      <c r="C75" s="1" t="s">
        <v>134</v>
      </c>
      <c r="D75" s="1" t="s">
        <v>11</v>
      </c>
      <c r="E75" s="2" t="s">
        <v>16</v>
      </c>
      <c r="G75" s="1" t="s">
        <v>505</v>
      </c>
      <c r="H75" s="1" t="s">
        <v>506</v>
      </c>
      <c r="R75" t="s">
        <v>135</v>
      </c>
      <c r="W75" s="1" t="str">
        <f t="shared" si="7"/>
        <v>CI_ Trade_ Address. Line Three. Text</v>
      </c>
      <c r="X75" s="1" cm="1">
        <f t="array" ref="X75">_xlfn.IFS(LEN(K75)&gt;0,1,LEN(L75)&gt;0,2,LEN(M75)&gt;0,3,LEN(N75)&gt;0,4,LEN(O75)&gt;0,5,LEN(P75)&gt;0,6,LEN(Q75)&gt;0,7,LEN(R75)&gt;0,8,LEN(S75)&gt;0,9,LEN(T75)&gt;0,10,LEN(U75)&gt;0,11,LEN(V75)&gt;0,12,TRUE,13)</f>
        <v>8</v>
      </c>
      <c r="Y75" s="1" t="str">
        <f t="shared" si="8"/>
        <v>ram:LineThree</v>
      </c>
      <c r="Z75" s="1" t="str">
        <f>Z$71&amp;"/"&amp;Y75</f>
        <v>//rsm:CIIHSupplyChainTradeTransaction/ram:ApplicableCIIHSupplyChainTradeAgreement/ram:SellerCITradeParty/ram:PostalCITradeAddress/ram:LineThree</v>
      </c>
      <c r="AA75" s="1" t="s">
        <v>4547</v>
      </c>
      <c r="AB75" s="2" t="s">
        <v>3</v>
      </c>
      <c r="AC75" s="1" t="s">
        <v>35</v>
      </c>
      <c r="AD75" s="1" t="s">
        <v>36</v>
      </c>
      <c r="AE75" s="1" t="s">
        <v>50</v>
      </c>
      <c r="AF75" s="1" t="s">
        <v>50</v>
      </c>
      <c r="AG75" s="1" t="s">
        <v>7</v>
      </c>
      <c r="AH75" s="1" t="s">
        <v>432</v>
      </c>
    </row>
    <row r="76" spans="1:34" ht="14.25" customHeight="1">
      <c r="A76" s="1">
        <v>91</v>
      </c>
      <c r="B76" s="1" t="s">
        <v>5476</v>
      </c>
      <c r="C76" s="1" t="s">
        <v>136</v>
      </c>
      <c r="D76" s="1" t="s">
        <v>11</v>
      </c>
      <c r="E76" s="2" t="s">
        <v>21</v>
      </c>
      <c r="G76" s="1" t="s">
        <v>507</v>
      </c>
      <c r="H76" s="1" t="s">
        <v>508</v>
      </c>
      <c r="R76" t="s">
        <v>137</v>
      </c>
      <c r="W76" s="1" t="str">
        <f t="shared" si="7"/>
        <v>CI_ Trade_ Address. Country. Identifier</v>
      </c>
      <c r="X76" s="1" cm="1">
        <f t="array" ref="X76">_xlfn.IFS(LEN(K76)&gt;0,1,LEN(L76)&gt;0,2,LEN(M76)&gt;0,3,LEN(N76)&gt;0,4,LEN(O76)&gt;0,5,LEN(P76)&gt;0,6,LEN(Q76)&gt;0,7,LEN(R76)&gt;0,8,LEN(S76)&gt;0,9,LEN(T76)&gt;0,10,LEN(U76)&gt;0,11,LEN(V76)&gt;0,12,TRUE,13)</f>
        <v>8</v>
      </c>
      <c r="Y76" s="1" t="str">
        <f t="shared" si="8"/>
        <v>ram:CountryID</v>
      </c>
      <c r="Z76" s="1" t="str">
        <f>Z$71&amp;"/"&amp;Y76</f>
        <v>//rsm:CIIHSupplyChainTradeTransaction/ram:ApplicableCIIHSupplyChainTradeAgreement/ram:SellerCITradeParty/ram:PostalCITradeAddress/ram:CountryID</v>
      </c>
      <c r="AA76" s="1" t="s">
        <v>4548</v>
      </c>
      <c r="AB76" s="2" t="s">
        <v>3</v>
      </c>
      <c r="AC76" s="1" t="s">
        <v>35</v>
      </c>
      <c r="AD76" s="1" t="s">
        <v>36</v>
      </c>
      <c r="AE76" s="1" t="s">
        <v>50</v>
      </c>
      <c r="AF76" s="1" t="s">
        <v>50</v>
      </c>
      <c r="AG76" s="1" t="s">
        <v>7</v>
      </c>
      <c r="AH76" s="1" t="s">
        <v>432</v>
      </c>
    </row>
    <row r="77" spans="1:34" ht="14.25" customHeight="1">
      <c r="A77" s="1">
        <v>92</v>
      </c>
      <c r="B77" s="1" t="s">
        <v>5476</v>
      </c>
      <c r="C77" s="1" t="s">
        <v>3757</v>
      </c>
      <c r="D77" s="1" t="s">
        <v>19</v>
      </c>
      <c r="E77" s="2" t="s">
        <v>21</v>
      </c>
      <c r="G77" s="1" t="s">
        <v>4091</v>
      </c>
      <c r="H77" s="1" t="s">
        <v>4092</v>
      </c>
      <c r="P77" t="s">
        <v>3754</v>
      </c>
      <c r="W77" s="1" t="str">
        <f t="shared" si="7"/>
        <v>CI_ Trade_ Party. End Point_ URI. CI_ Universal_ Communication</v>
      </c>
      <c r="X77" s="1" cm="1">
        <f t="array" ref="X77">_xlfn.IFS(LEN(K77)&gt;0,1,LEN(L77)&gt;0,2,LEN(M77)&gt;0,3,LEN(N77)&gt;0,4,LEN(O77)&gt;0,5,LEN(P77)&gt;0,6,LEN(Q77)&gt;0,7,LEN(R77)&gt;0,8,LEN(S77)&gt;0,9,LEN(T77)&gt;0,10,LEN(U77)&gt;0,11,LEN(V77)&gt;0,12,TRUE,13)</f>
        <v>6</v>
      </c>
      <c r="Y77" s="1" t="str">
        <f t="shared" si="8"/>
        <v>ram:EndPointURICIUniversalCommunication</v>
      </c>
      <c r="Z77" s="1" t="str">
        <f>Z$54&amp;"/"&amp;Y77</f>
        <v>//rsm:CIIHSupplyChainTradeTransaction/ram:ApplicableCIIHSupplyChainTradeAgreement/ram:SellerCITradeParty/ram:EndPointURICIUniversalCommunication</v>
      </c>
      <c r="AA77" s="1" t="s">
        <v>4549</v>
      </c>
      <c r="AB77" s="2" t="s">
        <v>3</v>
      </c>
      <c r="AC77" s="1" t="s">
        <v>144</v>
      </c>
      <c r="AD77" s="1" t="s">
        <v>36</v>
      </c>
      <c r="AE77" s="1" t="s">
        <v>54</v>
      </c>
      <c r="AF77" s="1" t="s">
        <v>54</v>
      </c>
      <c r="AG77" s="1" t="s">
        <v>7</v>
      </c>
      <c r="AH77" s="1" t="s">
        <v>22</v>
      </c>
    </row>
    <row r="78" spans="1:34" ht="14.25" customHeight="1">
      <c r="A78" s="1">
        <v>94</v>
      </c>
      <c r="B78" s="1" t="s">
        <v>5476</v>
      </c>
      <c r="C78" s="1" t="s">
        <v>3756</v>
      </c>
      <c r="D78" s="1" t="s">
        <v>11</v>
      </c>
      <c r="E78" s="2" t="s">
        <v>21</v>
      </c>
      <c r="G78" s="1" t="s">
        <v>4093</v>
      </c>
      <c r="H78" s="1" t="s">
        <v>4094</v>
      </c>
      <c r="R78" t="s">
        <v>3755</v>
      </c>
      <c r="W78" s="1" t="str">
        <f t="shared" si="7"/>
        <v>CI_ Universal_ Communication. Channel. Code</v>
      </c>
      <c r="X78" s="1" cm="1">
        <f t="array" ref="X78">_xlfn.IFS(LEN(K78)&gt;0,1,LEN(L78)&gt;0,2,LEN(M78)&gt;0,3,LEN(N78)&gt;0,4,LEN(O78)&gt;0,5,LEN(P78)&gt;0,6,LEN(Q78)&gt;0,7,LEN(R78)&gt;0,8,LEN(S78)&gt;0,9,LEN(T78)&gt;0,10,LEN(U78)&gt;0,11,LEN(V78)&gt;0,12,TRUE,13)</f>
        <v>8</v>
      </c>
      <c r="Y78" s="1" t="str">
        <f t="shared" si="8"/>
        <v>ram:ChannelCode</v>
      </c>
      <c r="Z78" s="1" t="str">
        <f>Z$77&amp;"/"&amp;Y78</f>
        <v>//rsm:CIIHSupplyChainTradeTransaction/ram:ApplicableCIIHSupplyChainTradeAgreement/ram:SellerCITradeParty/ram:EndPointURICIUniversalCommunication/ram:ChannelCode</v>
      </c>
      <c r="AA78" s="1" t="s">
        <v>4550</v>
      </c>
      <c r="AB78" s="2" t="s">
        <v>3</v>
      </c>
      <c r="AC78" s="1" t="s">
        <v>24</v>
      </c>
      <c r="AD78" s="1" t="s">
        <v>8</v>
      </c>
      <c r="AE78" s="1" t="s">
        <v>24</v>
      </c>
      <c r="AF78" s="1" t="s">
        <v>7</v>
      </c>
      <c r="AG78" s="1" t="s">
        <v>7</v>
      </c>
      <c r="AH78" s="1" t="s">
        <v>24</v>
      </c>
    </row>
    <row r="79" spans="1:34" ht="14.25" customHeight="1">
      <c r="A79" s="1">
        <v>95</v>
      </c>
      <c r="B79" s="1" t="s">
        <v>5476</v>
      </c>
      <c r="C79" s="1" t="s">
        <v>125</v>
      </c>
      <c r="D79" s="1" t="s">
        <v>11</v>
      </c>
      <c r="E79" s="2" t="s">
        <v>21</v>
      </c>
      <c r="G79" s="1" t="s">
        <v>4095</v>
      </c>
      <c r="H79" s="1" t="s">
        <v>4096</v>
      </c>
      <c r="R79" t="s">
        <v>865</v>
      </c>
      <c r="W79" s="1" t="str">
        <f t="shared" si="7"/>
        <v>CI_ Universal_ Communication. Complete Number. Text</v>
      </c>
      <c r="X79" s="1" cm="1">
        <f t="array" ref="X79">_xlfn.IFS(LEN(K79)&gt;0,1,LEN(L79)&gt;0,2,LEN(M79)&gt;0,3,LEN(N79)&gt;0,4,LEN(O79)&gt;0,5,LEN(P79)&gt;0,6,LEN(Q79)&gt;0,7,LEN(R79)&gt;0,8,LEN(S79)&gt;0,9,LEN(T79)&gt;0,10,LEN(U79)&gt;0,11,LEN(V79)&gt;0,12,TRUE,13)</f>
        <v>8</v>
      </c>
      <c r="Y79" s="1" t="str">
        <f t="shared" si="8"/>
        <v>ram:CompleteNumber</v>
      </c>
      <c r="Z79" s="1" t="str">
        <f>Z$77&amp;"/"&amp;Y79</f>
        <v>//rsm:CIIHSupplyChainTradeTransaction/ram:ApplicableCIIHSupplyChainTradeAgreement/ram:SellerCITradeParty/ram:EndPointURICIUniversalCommunication/ram:CompleteNumber</v>
      </c>
      <c r="AA79" s="1" t="s">
        <v>4551</v>
      </c>
      <c r="AB79" s="2" t="s">
        <v>3</v>
      </c>
      <c r="AC79" s="1" t="s">
        <v>24</v>
      </c>
      <c r="AD79" s="1" t="s">
        <v>8</v>
      </c>
      <c r="AE79" s="1" t="s">
        <v>106</v>
      </c>
      <c r="AF79" s="1" t="s">
        <v>106</v>
      </c>
      <c r="AG79" s="1" t="s">
        <v>512</v>
      </c>
      <c r="AH79" s="1" t="s">
        <v>432</v>
      </c>
    </row>
    <row r="80" spans="1:34" ht="14.25" customHeight="1">
      <c r="A80" s="1">
        <v>96</v>
      </c>
      <c r="B80" s="1" t="s">
        <v>5476</v>
      </c>
      <c r="C80" s="1" t="s">
        <v>138</v>
      </c>
      <c r="D80" s="1" t="s">
        <v>19</v>
      </c>
      <c r="E80" s="2" t="s">
        <v>21</v>
      </c>
      <c r="G80" s="1" t="s">
        <v>140</v>
      </c>
      <c r="H80" s="1" t="s">
        <v>509</v>
      </c>
      <c r="N80" t="s">
        <v>139</v>
      </c>
      <c r="W80" s="1" t="str">
        <f t="shared" si="7"/>
        <v>CIIH_ Supply Chain_ Trade Agreement. Buyer. CI_ Trade_ Party</v>
      </c>
      <c r="X80" s="1" cm="1">
        <f t="array" ref="X80">_xlfn.IFS(LEN(K80)&gt;0,1,LEN(L80)&gt;0,2,LEN(M80)&gt;0,3,LEN(N80)&gt;0,4,LEN(O80)&gt;0,5,LEN(P80)&gt;0,6,LEN(Q80)&gt;0,7,LEN(R80)&gt;0,8,LEN(S80)&gt;0,9,LEN(T80)&gt;0,10,LEN(U80)&gt;0,11,LEN(V80)&gt;0,12,TRUE,13)</f>
        <v>4</v>
      </c>
      <c r="Y80" s="1" t="str">
        <f t="shared" si="8"/>
        <v>ram:BuyerCITradeParty</v>
      </c>
      <c r="Z80" s="1" t="str">
        <f>Z$53&amp;"/"&amp;Y80</f>
        <v>//rsm:CIIHSupplyChainTradeTransaction/ram:ApplicableCIIHSupplyChainTradeAgreement/ram:BuyerCITradeParty</v>
      </c>
      <c r="AA80" s="1" t="s">
        <v>4552</v>
      </c>
      <c r="AB80" s="2" t="s">
        <v>3</v>
      </c>
      <c r="AC80" s="1" t="s">
        <v>0</v>
      </c>
      <c r="AD80" s="1" t="s">
        <v>109</v>
      </c>
      <c r="AE80" s="1" t="s">
        <v>50</v>
      </c>
      <c r="AF80" s="1" t="s">
        <v>50</v>
      </c>
      <c r="AG80" s="1" t="s">
        <v>7</v>
      </c>
      <c r="AH80" s="1" t="s">
        <v>432</v>
      </c>
    </row>
    <row r="81" spans="1:34" ht="14.25" customHeight="1">
      <c r="A81" s="1">
        <v>98</v>
      </c>
      <c r="B81" s="1" t="s">
        <v>5476</v>
      </c>
      <c r="C81" s="1" t="s">
        <v>104</v>
      </c>
      <c r="D81" s="1" t="s">
        <v>11</v>
      </c>
      <c r="E81" s="2" t="s">
        <v>21</v>
      </c>
      <c r="G81" s="1" t="s">
        <v>4097</v>
      </c>
      <c r="H81" s="1" t="s">
        <v>4098</v>
      </c>
      <c r="P81" t="s">
        <v>105</v>
      </c>
      <c r="W81" s="1" t="str">
        <f t="shared" si="7"/>
        <v>CI_ Trade_ Party. Identification. Identifier</v>
      </c>
      <c r="X81" s="1" cm="1">
        <f t="array" ref="X81">_xlfn.IFS(LEN(K81)&gt;0,1,LEN(L81)&gt;0,2,LEN(M81)&gt;0,3,LEN(N81)&gt;0,4,LEN(O81)&gt;0,5,LEN(P81)&gt;0,6,LEN(Q81)&gt;0,7,LEN(R81)&gt;0,8,LEN(S81)&gt;0,9,LEN(T81)&gt;0,10,LEN(U81)&gt;0,11,LEN(V81)&gt;0,12,TRUE,13)</f>
        <v>6</v>
      </c>
      <c r="Y81" s="1" t="str">
        <f t="shared" si="8"/>
        <v>ram:ID</v>
      </c>
      <c r="Z81" s="1" t="str">
        <f t="shared" ref="Z81:Z86" si="9">Z$80&amp;"/"&amp;Y81</f>
        <v>//rsm:CIIHSupplyChainTradeTransaction/ram:ApplicableCIIHSupplyChainTradeAgreement/ram:BuyerCITradeParty/ram:ID</v>
      </c>
      <c r="AA81" s="1" t="s">
        <v>4553</v>
      </c>
      <c r="AB81" s="2" t="s">
        <v>3</v>
      </c>
      <c r="AC81" s="1" t="s">
        <v>0</v>
      </c>
      <c r="AD81" s="1" t="s">
        <v>474</v>
      </c>
      <c r="AE81" s="1" t="s">
        <v>50</v>
      </c>
      <c r="AF81" s="1" t="s">
        <v>50</v>
      </c>
      <c r="AG81" s="1" t="s">
        <v>7</v>
      </c>
      <c r="AH81" s="1" t="s">
        <v>432</v>
      </c>
    </row>
    <row r="82" spans="1:34" ht="14.25" customHeight="1">
      <c r="A82" s="1">
        <v>99</v>
      </c>
      <c r="B82" s="1" t="s">
        <v>5476</v>
      </c>
      <c r="C82" s="1" t="s">
        <v>107</v>
      </c>
      <c r="D82" s="1" t="s">
        <v>11</v>
      </c>
      <c r="E82" s="2" t="s">
        <v>16</v>
      </c>
      <c r="G82" s="1" t="s">
        <v>4099</v>
      </c>
      <c r="H82" s="1" t="s">
        <v>4100</v>
      </c>
      <c r="P82" t="s">
        <v>108</v>
      </c>
      <c r="W82" s="1" t="str">
        <f t="shared" si="7"/>
        <v>CI_ Trade_ Party. Global_ Identification. Identifier</v>
      </c>
      <c r="X82" s="1" cm="1">
        <f t="array" ref="X82">_xlfn.IFS(LEN(K82)&gt;0,1,LEN(L82)&gt;0,2,LEN(M82)&gt;0,3,LEN(N82)&gt;0,4,LEN(O82)&gt;0,5,LEN(P82)&gt;0,6,LEN(Q82)&gt;0,7,LEN(R82)&gt;0,8,LEN(S82)&gt;0,9,LEN(T82)&gt;0,10,LEN(U82)&gt;0,11,LEN(V82)&gt;0,12,TRUE,13)</f>
        <v>6</v>
      </c>
      <c r="Y82" s="1" t="str">
        <f t="shared" si="8"/>
        <v>ram:GlobalID</v>
      </c>
      <c r="Z82" s="1" t="str">
        <f t="shared" si="9"/>
        <v>//rsm:CIIHSupplyChainTradeTransaction/ram:ApplicableCIIHSupplyChainTradeAgreement/ram:BuyerCITradeParty/ram:GlobalID</v>
      </c>
      <c r="AA82" s="1" t="s">
        <v>4554</v>
      </c>
    </row>
    <row r="83" spans="1:34" ht="14.25" customHeight="1">
      <c r="A83" s="1">
        <v>100</v>
      </c>
      <c r="B83" s="1" t="s">
        <v>5476</v>
      </c>
      <c r="C83" s="1" t="s">
        <v>110</v>
      </c>
      <c r="D83" s="1" t="s">
        <v>11</v>
      </c>
      <c r="E83" s="2" t="s">
        <v>21</v>
      </c>
      <c r="G83" s="1" t="s">
        <v>515</v>
      </c>
      <c r="H83" s="1" t="s">
        <v>516</v>
      </c>
      <c r="P83" t="s">
        <v>141</v>
      </c>
      <c r="W83" s="1" t="str">
        <f t="shared" si="7"/>
        <v>CI_ Trade_ Party. Name. Text</v>
      </c>
      <c r="X83" s="1" cm="1">
        <f t="array" ref="X83">_xlfn.IFS(LEN(K83)&gt;0,1,LEN(L83)&gt;0,2,LEN(M83)&gt;0,3,LEN(N83)&gt;0,4,LEN(O83)&gt;0,5,LEN(P83)&gt;0,6,LEN(Q83)&gt;0,7,LEN(R83)&gt;0,8,LEN(S83)&gt;0,9,LEN(T83)&gt;0,10,LEN(U83)&gt;0,11,LEN(V83)&gt;0,12,TRUE,13)</f>
        <v>6</v>
      </c>
      <c r="Y83" s="1" t="str">
        <f t="shared" si="8"/>
        <v>ram:Name</v>
      </c>
      <c r="Z83" s="1" t="str">
        <f t="shared" si="9"/>
        <v>//rsm:CIIHSupplyChainTradeTransaction/ram:ApplicableCIIHSupplyChainTradeAgreement/ram:BuyerCITradeParty/ram:Name</v>
      </c>
      <c r="AA83" s="1" t="s">
        <v>4555</v>
      </c>
    </row>
    <row r="84" spans="1:34" ht="14.25" customHeight="1">
      <c r="A84" s="22">
        <v>101</v>
      </c>
      <c r="B84" s="1" t="s">
        <v>5476</v>
      </c>
      <c r="C84" s="22" t="s">
        <v>471</v>
      </c>
      <c r="D84" s="22" t="s">
        <v>11</v>
      </c>
      <c r="E84" s="23" t="s">
        <v>16</v>
      </c>
      <c r="F84" s="22"/>
      <c r="G84" s="22" t="s">
        <v>472</v>
      </c>
      <c r="H84" s="22" t="s">
        <v>517</v>
      </c>
      <c r="P84" t="s">
        <v>863</v>
      </c>
      <c r="W84" s="1" t="str">
        <f t="shared" si="7"/>
        <v>CI_ Trade_ Party. Registered_ Identification. Identifier</v>
      </c>
      <c r="X84" s="1" cm="1">
        <f t="array" ref="X84">_xlfn.IFS(LEN(K84)&gt;0,1,LEN(L84)&gt;0,2,LEN(M84)&gt;0,3,LEN(N84)&gt;0,4,LEN(O84)&gt;0,5,LEN(P84)&gt;0,6,LEN(Q84)&gt;0,7,LEN(R84)&gt;0,8,LEN(S84)&gt;0,9,LEN(T84)&gt;0,10,LEN(U84)&gt;0,11,LEN(V84)&gt;0,12,TRUE,13)</f>
        <v>6</v>
      </c>
      <c r="Y84" s="1" t="str">
        <f t="shared" si="8"/>
        <v>ram:RegisteredID</v>
      </c>
      <c r="Z84" s="1" t="str">
        <f t="shared" si="9"/>
        <v>//rsm:CIIHSupplyChainTradeTransaction/ram:ApplicableCIIHSupplyChainTradeAgreement/ram:BuyerCITradeParty/ram:RegisteredID</v>
      </c>
      <c r="AA84" s="1" t="s">
        <v>4556</v>
      </c>
    </row>
    <row r="85" spans="1:34" ht="14.25" customHeight="1">
      <c r="A85" s="22">
        <v>102</v>
      </c>
      <c r="B85" s="1" t="s">
        <v>5476</v>
      </c>
      <c r="C85" s="22" t="s">
        <v>4084</v>
      </c>
      <c r="D85" s="22" t="s">
        <v>11</v>
      </c>
      <c r="E85" s="23" t="s">
        <v>21</v>
      </c>
      <c r="F85" s="22"/>
      <c r="G85" s="22" t="s">
        <v>4102</v>
      </c>
      <c r="H85" s="22" t="s">
        <v>4086</v>
      </c>
      <c r="P85" t="s">
        <v>5630</v>
      </c>
      <c r="W85" s="1" t="str">
        <f t="shared" si="7"/>
        <v>CI_ Trade_ Party. Type. Code</v>
      </c>
      <c r="X85" s="1" cm="1">
        <f t="array" ref="X85">_xlfn.IFS(LEN(K85)&gt;0,1,LEN(L85)&gt;0,2,LEN(M85)&gt;0,3,LEN(N85)&gt;0,4,LEN(O85)&gt;0,5,LEN(P85)&gt;0,6,LEN(Q85)&gt;0,7,LEN(R85)&gt;0,8,LEN(S85)&gt;0,9,LEN(T85)&gt;0,10,LEN(U85)&gt;0,11,LEN(V85)&gt;0,12,TRUE,13)</f>
        <v>6</v>
      </c>
      <c r="Y85" s="1" t="str">
        <f t="shared" si="8"/>
        <v>ram:TypeCode</v>
      </c>
      <c r="Z85" s="1" t="str">
        <f t="shared" si="9"/>
        <v>//rsm:CIIHSupplyChainTradeTransaction/ram:ApplicableCIIHSupplyChainTradeAgreement/ram:BuyerCITradeParty/ram:TypeCode</v>
      </c>
      <c r="AA85" s="1" t="s">
        <v>4557</v>
      </c>
    </row>
    <row r="86" spans="1:34" ht="14.25" customHeight="1">
      <c r="A86" s="1">
        <v>103</v>
      </c>
      <c r="B86" s="1" t="s">
        <v>5476</v>
      </c>
      <c r="C86" s="1" t="s">
        <v>112</v>
      </c>
      <c r="D86" s="1" t="s">
        <v>19</v>
      </c>
      <c r="E86" s="2" t="s">
        <v>16</v>
      </c>
      <c r="G86" s="1" t="s">
        <v>142</v>
      </c>
      <c r="H86" s="1" t="s">
        <v>143</v>
      </c>
      <c r="P86" t="s">
        <v>113</v>
      </c>
      <c r="W86" s="1" t="str">
        <f t="shared" si="7"/>
        <v>CI_ Trade_ Party. Defined. CI_ Trade_ Contact</v>
      </c>
      <c r="X86" s="1" cm="1">
        <f t="array" ref="X86">_xlfn.IFS(LEN(K86)&gt;0,1,LEN(L86)&gt;0,2,LEN(M86)&gt;0,3,LEN(N86)&gt;0,4,LEN(O86)&gt;0,5,LEN(P86)&gt;0,6,LEN(Q86)&gt;0,7,LEN(R86)&gt;0,8,LEN(S86)&gt;0,9,LEN(T86)&gt;0,10,LEN(U86)&gt;0,11,LEN(V86)&gt;0,12,TRUE,13)</f>
        <v>6</v>
      </c>
      <c r="Y86" s="1" t="str">
        <f t="shared" si="8"/>
        <v>ram:DefinedCITradeContact</v>
      </c>
      <c r="Z86" s="1" t="str">
        <f t="shared" si="9"/>
        <v>//rsm:CIIHSupplyChainTradeTransaction/ram:ApplicableCIIHSupplyChainTradeAgreement/ram:BuyerCITradeParty/ram:DefinedCITradeContact</v>
      </c>
      <c r="AA86" s="1" t="s">
        <v>4558</v>
      </c>
      <c r="AB86" s="2" t="s">
        <v>3</v>
      </c>
      <c r="AC86" s="1" t="s">
        <v>24</v>
      </c>
      <c r="AD86" s="1" t="s">
        <v>8</v>
      </c>
      <c r="AE86" s="1" t="s">
        <v>24</v>
      </c>
      <c r="AF86" s="1" t="s">
        <v>44</v>
      </c>
      <c r="AG86" s="1" t="s">
        <v>7</v>
      </c>
      <c r="AH86" s="1" t="s">
        <v>432</v>
      </c>
    </row>
    <row r="87" spans="1:34" ht="14.25" customHeight="1">
      <c r="A87" s="1">
        <v>105</v>
      </c>
      <c r="B87" s="1" t="s">
        <v>5476</v>
      </c>
      <c r="C87" s="1" t="s">
        <v>115</v>
      </c>
      <c r="D87" s="1" t="s">
        <v>11</v>
      </c>
      <c r="E87" s="2" t="s">
        <v>16</v>
      </c>
      <c r="G87" s="1" t="s">
        <v>4103</v>
      </c>
      <c r="H87" s="1" t="s">
        <v>4104</v>
      </c>
      <c r="R87" t="s">
        <v>116</v>
      </c>
      <c r="W87" s="1" t="str">
        <f t="shared" si="7"/>
        <v>CI_ Trade_ Contact. Identification. Identifier</v>
      </c>
      <c r="X87" s="1" cm="1">
        <f t="array" ref="X87">_xlfn.IFS(LEN(K87)&gt;0,1,LEN(L87)&gt;0,2,LEN(M87)&gt;0,3,LEN(N87)&gt;0,4,LEN(O87)&gt;0,5,LEN(P87)&gt;0,6,LEN(Q87)&gt;0,7,LEN(R87)&gt;0,8,LEN(S87)&gt;0,9,LEN(T87)&gt;0,10,LEN(U87)&gt;0,11,LEN(V87)&gt;0,12,TRUE,13)</f>
        <v>8</v>
      </c>
      <c r="Y87" s="1" t="str">
        <f t="shared" si="8"/>
        <v>ram:ID</v>
      </c>
      <c r="Z87" s="1" t="str">
        <f>Z$86&amp;"/"&amp;Y87</f>
        <v>//rsm:CIIHSupplyChainTradeTransaction/ram:ApplicableCIIHSupplyChainTradeAgreement/ram:BuyerCITradeParty/ram:DefinedCITradeContact/ram:ID</v>
      </c>
      <c r="AA87" s="1" t="s">
        <v>4559</v>
      </c>
      <c r="AB87" s="2" t="s">
        <v>3</v>
      </c>
      <c r="AC87" s="1" t="s">
        <v>24</v>
      </c>
      <c r="AD87" s="1" t="s">
        <v>8</v>
      </c>
      <c r="AE87" s="1" t="s">
        <v>50</v>
      </c>
      <c r="AF87" s="1" t="s">
        <v>50</v>
      </c>
      <c r="AG87" s="1" t="s">
        <v>7</v>
      </c>
      <c r="AH87" s="1" t="s">
        <v>24</v>
      </c>
    </row>
    <row r="88" spans="1:34" ht="14.25" customHeight="1">
      <c r="A88" s="1">
        <v>106</v>
      </c>
      <c r="B88" s="1" t="s">
        <v>5476</v>
      </c>
      <c r="C88" s="1" t="s">
        <v>117</v>
      </c>
      <c r="D88" s="1" t="s">
        <v>11</v>
      </c>
      <c r="E88" s="2" t="s">
        <v>16</v>
      </c>
      <c r="G88" s="1" t="s">
        <v>520</v>
      </c>
      <c r="H88" s="1" t="s">
        <v>521</v>
      </c>
      <c r="R88" t="s">
        <v>118</v>
      </c>
      <c r="W88" s="1" t="str">
        <f t="shared" si="7"/>
        <v>CI_ Trade_ Contact. Person Name. Text</v>
      </c>
      <c r="X88" s="1" cm="1">
        <f t="array" ref="X88">_xlfn.IFS(LEN(K88)&gt;0,1,LEN(L88)&gt;0,2,LEN(M88)&gt;0,3,LEN(N88)&gt;0,4,LEN(O88)&gt;0,5,LEN(P88)&gt;0,6,LEN(Q88)&gt;0,7,LEN(R88)&gt;0,8,LEN(S88)&gt;0,9,LEN(T88)&gt;0,10,LEN(U88)&gt;0,11,LEN(V88)&gt;0,12,TRUE,13)</f>
        <v>8</v>
      </c>
      <c r="Y88" s="1" t="str">
        <f t="shared" si="8"/>
        <v>ram:PersonName</v>
      </c>
      <c r="Z88" s="1" t="str">
        <f>Z$86&amp;"/"&amp;Y88</f>
        <v>//rsm:CIIHSupplyChainTradeTransaction/ram:ApplicableCIIHSupplyChainTradeAgreement/ram:BuyerCITradeParty/ram:DefinedCITradeContact/ram:PersonName</v>
      </c>
      <c r="AA88" s="1" t="s">
        <v>4560</v>
      </c>
      <c r="AB88" s="2" t="s">
        <v>3</v>
      </c>
      <c r="AC88" s="1" t="s">
        <v>35</v>
      </c>
      <c r="AD88" s="1" t="s">
        <v>36</v>
      </c>
      <c r="AE88" s="1" t="s">
        <v>50</v>
      </c>
      <c r="AF88" s="1" t="s">
        <v>50</v>
      </c>
      <c r="AG88" s="1" t="s">
        <v>50</v>
      </c>
      <c r="AH88" s="1" t="s">
        <v>119</v>
      </c>
    </row>
    <row r="89" spans="1:34" ht="14.25" customHeight="1">
      <c r="A89" s="1">
        <v>107</v>
      </c>
      <c r="B89" s="1" t="s">
        <v>5476</v>
      </c>
      <c r="C89" s="1" t="s">
        <v>120</v>
      </c>
      <c r="D89" s="1" t="s">
        <v>11</v>
      </c>
      <c r="E89" s="2" t="s">
        <v>16</v>
      </c>
      <c r="G89" s="1" t="s">
        <v>522</v>
      </c>
      <c r="H89" s="1" t="s">
        <v>523</v>
      </c>
      <c r="R89" t="s">
        <v>121</v>
      </c>
      <c r="W89" s="1" t="str">
        <f t="shared" si="7"/>
        <v>CI_ Trade_ Contact. Department Name. Text</v>
      </c>
      <c r="X89" s="1" cm="1">
        <f t="array" ref="X89">_xlfn.IFS(LEN(K89)&gt;0,1,LEN(L89)&gt;0,2,LEN(M89)&gt;0,3,LEN(N89)&gt;0,4,LEN(O89)&gt;0,5,LEN(P89)&gt;0,6,LEN(Q89)&gt;0,7,LEN(R89)&gt;0,8,LEN(S89)&gt;0,9,LEN(T89)&gt;0,10,LEN(U89)&gt;0,11,LEN(V89)&gt;0,12,TRUE,13)</f>
        <v>8</v>
      </c>
      <c r="Y89" s="1" t="str">
        <f t="shared" si="8"/>
        <v>ram:DepartmentName</v>
      </c>
      <c r="Z89" s="1" t="str">
        <f>Z$86&amp;"/"&amp;Y89</f>
        <v>//rsm:CIIHSupplyChainTradeTransaction/ram:ApplicableCIIHSupplyChainTradeAgreement/ram:BuyerCITradeParty/ram:DefinedCITradeContact/ram:DepartmentName</v>
      </c>
      <c r="AA89" s="1" t="s">
        <v>4561</v>
      </c>
      <c r="AB89" s="2" t="s">
        <v>3</v>
      </c>
      <c r="AC89" s="1" t="s">
        <v>35</v>
      </c>
      <c r="AD89" s="1" t="s">
        <v>36</v>
      </c>
      <c r="AE89" s="1" t="s">
        <v>50</v>
      </c>
      <c r="AF89" s="1" t="s">
        <v>50</v>
      </c>
      <c r="AG89" s="1" t="s">
        <v>7</v>
      </c>
      <c r="AH89" s="1" t="s">
        <v>119</v>
      </c>
    </row>
    <row r="90" spans="1:34" ht="14.25" customHeight="1">
      <c r="A90" s="1">
        <v>108</v>
      </c>
      <c r="B90" s="1" t="s">
        <v>5476</v>
      </c>
      <c r="C90" s="1" t="s">
        <v>122</v>
      </c>
      <c r="D90" s="1" t="s">
        <v>11</v>
      </c>
      <c r="E90" s="2" t="s">
        <v>16</v>
      </c>
      <c r="G90" s="1" t="s">
        <v>4105</v>
      </c>
      <c r="H90" s="1" t="s">
        <v>4106</v>
      </c>
      <c r="R90" t="s">
        <v>123</v>
      </c>
      <c r="W90" s="1" t="str">
        <f t="shared" si="7"/>
        <v>CI_ Trade_ Contact. Person_ Identification. Identifier</v>
      </c>
      <c r="X90" s="1" cm="1">
        <f t="array" ref="X90">_xlfn.IFS(LEN(K90)&gt;0,1,LEN(L90)&gt;0,2,LEN(M90)&gt;0,3,LEN(N90)&gt;0,4,LEN(O90)&gt;0,5,LEN(P90)&gt;0,6,LEN(Q90)&gt;0,7,LEN(R90)&gt;0,8,LEN(S90)&gt;0,9,LEN(T90)&gt;0,10,LEN(U90)&gt;0,11,LEN(V90)&gt;0,12,TRUE,13)</f>
        <v>8</v>
      </c>
      <c r="Y90" s="1" t="str">
        <f t="shared" si="8"/>
        <v>ram:PersonID</v>
      </c>
      <c r="Z90" s="1" t="str">
        <f>Z$86&amp;"/"&amp;Y90</f>
        <v>//rsm:CIIHSupplyChainTradeTransaction/ram:ApplicableCIIHSupplyChainTradeAgreement/ram:BuyerCITradeParty/ram:DefinedCITradeContact/ram:PersonID</v>
      </c>
      <c r="AA90" s="1" t="s">
        <v>4562</v>
      </c>
      <c r="AB90" s="2" t="s">
        <v>3</v>
      </c>
      <c r="AC90" s="1" t="s">
        <v>24</v>
      </c>
      <c r="AD90" s="1" t="s">
        <v>8</v>
      </c>
      <c r="AE90" s="1" t="s">
        <v>50</v>
      </c>
      <c r="AF90" s="1" t="s">
        <v>50</v>
      </c>
      <c r="AG90" s="1" t="s">
        <v>7</v>
      </c>
      <c r="AH90" s="1" t="s">
        <v>432</v>
      </c>
    </row>
    <row r="91" spans="1:34" ht="14.25" customHeight="1">
      <c r="A91" s="1">
        <v>109</v>
      </c>
      <c r="B91" s="1" t="s">
        <v>5476</v>
      </c>
      <c r="C91" s="1" t="s">
        <v>124</v>
      </c>
      <c r="D91" s="1" t="s">
        <v>19</v>
      </c>
      <c r="E91" s="2" t="s">
        <v>16</v>
      </c>
      <c r="G91" s="1" t="s">
        <v>485</v>
      </c>
      <c r="H91" s="1" t="s">
        <v>486</v>
      </c>
      <c r="R91" t="s">
        <v>864</v>
      </c>
      <c r="W91" s="1" t="str">
        <f t="shared" si="7"/>
        <v>CI_ Trade_ Contact. Telephone. CI_ Universal_ Communication</v>
      </c>
      <c r="X91" s="1" cm="1">
        <f t="array" ref="X91">_xlfn.IFS(LEN(K91)&gt;0,1,LEN(L91)&gt;0,2,LEN(M91)&gt;0,3,LEN(N91)&gt;0,4,LEN(O91)&gt;0,5,LEN(P91)&gt;0,6,LEN(Q91)&gt;0,7,LEN(R91)&gt;0,8,LEN(S91)&gt;0,9,LEN(T91)&gt;0,10,LEN(U91)&gt;0,11,LEN(V91)&gt;0,12,TRUE,13)</f>
        <v>8</v>
      </c>
      <c r="Y91" s="1" t="str">
        <f t="shared" si="8"/>
        <v>ram:TelephoneCIUniversalCommunication</v>
      </c>
      <c r="Z91" s="1" t="str">
        <f>Z$86&amp;"/"&amp;Y91</f>
        <v>//rsm:CIIHSupplyChainTradeTransaction/ram:ApplicableCIIHSupplyChainTradeAgreement/ram:BuyerCITradeParty/ram:DefinedCITradeContact/ram:TelephoneCIUniversalCommunication</v>
      </c>
      <c r="AA91" s="1" t="s">
        <v>4563</v>
      </c>
      <c r="AB91" s="2" t="s">
        <v>3</v>
      </c>
      <c r="AC91" s="1" t="s">
        <v>24</v>
      </c>
      <c r="AD91" s="1" t="s">
        <v>8</v>
      </c>
      <c r="AE91" s="1" t="s">
        <v>24</v>
      </c>
      <c r="AF91" s="1" t="s">
        <v>44</v>
      </c>
      <c r="AG91" s="1" t="s">
        <v>7</v>
      </c>
      <c r="AH91" s="1" t="s">
        <v>24</v>
      </c>
    </row>
    <row r="92" spans="1:34" ht="14.25" customHeight="1">
      <c r="A92" s="1">
        <v>111</v>
      </c>
      <c r="B92" s="1" t="s">
        <v>5476</v>
      </c>
      <c r="C92" s="1" t="s">
        <v>125</v>
      </c>
      <c r="D92" s="1" t="s">
        <v>11</v>
      </c>
      <c r="E92" s="2" t="s">
        <v>16</v>
      </c>
      <c r="G92" s="1" t="s">
        <v>526</v>
      </c>
      <c r="H92" s="1" t="s">
        <v>527</v>
      </c>
      <c r="T92" t="s">
        <v>865</v>
      </c>
      <c r="W92" s="1" t="str">
        <f t="shared" si="7"/>
        <v>CI_ Universal_ Communication. Complete Number. Text</v>
      </c>
      <c r="X92" s="1" cm="1">
        <f t="array" ref="X92">_xlfn.IFS(LEN(K92)&gt;0,1,LEN(L92)&gt;0,2,LEN(M92)&gt;0,3,LEN(N92)&gt;0,4,LEN(O92)&gt;0,5,LEN(P92)&gt;0,6,LEN(Q92)&gt;0,7,LEN(R92)&gt;0,8,LEN(S92)&gt;0,9,LEN(T92)&gt;0,10,LEN(U92)&gt;0,11,LEN(V92)&gt;0,12,TRUE,13)</f>
        <v>10</v>
      </c>
      <c r="Y92" s="1" t="str">
        <f t="shared" si="8"/>
        <v>ram:CompleteNumber</v>
      </c>
      <c r="Z92" s="1" t="str">
        <f>Z91&amp;"/"&amp;Y92</f>
        <v>//rsm:CIIHSupplyChainTradeTransaction/ram:ApplicableCIIHSupplyChainTradeAgreement/ram:BuyerCITradeParty/ram:DefinedCITradeContact/ram:TelephoneCIUniversalCommunication/ram:CompleteNumber</v>
      </c>
      <c r="AA92" s="1" t="s">
        <v>4564</v>
      </c>
      <c r="AB92" s="2" t="s">
        <v>3</v>
      </c>
      <c r="AC92" s="1" t="s">
        <v>24</v>
      </c>
      <c r="AD92" s="1" t="s">
        <v>8</v>
      </c>
      <c r="AE92" s="1" t="s">
        <v>50</v>
      </c>
      <c r="AF92" s="1" t="s">
        <v>50</v>
      </c>
      <c r="AG92" s="1" t="s">
        <v>50</v>
      </c>
      <c r="AH92" s="1" t="s">
        <v>432</v>
      </c>
    </row>
    <row r="93" spans="1:34" ht="14.25" customHeight="1">
      <c r="A93" s="1">
        <v>112</v>
      </c>
      <c r="B93" s="1" t="s">
        <v>5476</v>
      </c>
      <c r="C93" s="1" t="s">
        <v>126</v>
      </c>
      <c r="D93" s="1" t="s">
        <v>19</v>
      </c>
      <c r="E93" s="2" t="s">
        <v>16</v>
      </c>
      <c r="G93" s="1" t="s">
        <v>489</v>
      </c>
      <c r="H93" s="1" t="s">
        <v>490</v>
      </c>
      <c r="R93" t="s">
        <v>866</v>
      </c>
      <c r="W93" s="1" t="str">
        <f t="shared" si="7"/>
        <v>CI_ Trade_ Contact. Fax. CI_ Universal_ Communication</v>
      </c>
      <c r="X93" s="1" cm="1">
        <f t="array" ref="X93">_xlfn.IFS(LEN(K93)&gt;0,1,LEN(L93)&gt;0,2,LEN(M93)&gt;0,3,LEN(N93)&gt;0,4,LEN(O93)&gt;0,5,LEN(P93)&gt;0,6,LEN(Q93)&gt;0,7,LEN(R93)&gt;0,8,LEN(S93)&gt;0,9,LEN(T93)&gt;0,10,LEN(U93)&gt;0,11,LEN(V93)&gt;0,12,TRUE,13)</f>
        <v>8</v>
      </c>
      <c r="Y93" s="1" t="str">
        <f t="shared" si="8"/>
        <v>ram:FaxCIUniversalCommunication</v>
      </c>
      <c r="Z93" s="1" t="str">
        <f>Z$86&amp;"/"&amp;Y93</f>
        <v>//rsm:CIIHSupplyChainTradeTransaction/ram:ApplicableCIIHSupplyChainTradeAgreement/ram:BuyerCITradeParty/ram:DefinedCITradeContact/ram:FaxCIUniversalCommunication</v>
      </c>
      <c r="AA93" s="1" t="s">
        <v>4565</v>
      </c>
      <c r="AB93" s="2" t="s">
        <v>3</v>
      </c>
      <c r="AC93" s="1" t="s">
        <v>196</v>
      </c>
      <c r="AD93" s="1" t="s">
        <v>8</v>
      </c>
      <c r="AE93" s="1" t="s">
        <v>196</v>
      </c>
      <c r="AF93" s="1" t="s">
        <v>44</v>
      </c>
      <c r="AG93" s="1" t="s">
        <v>7</v>
      </c>
      <c r="AH93" s="1" t="s">
        <v>196</v>
      </c>
    </row>
    <row r="94" spans="1:34" ht="14.25" customHeight="1">
      <c r="A94" s="1">
        <v>114</v>
      </c>
      <c r="B94" s="1" t="s">
        <v>5476</v>
      </c>
      <c r="C94" s="1" t="s">
        <v>125</v>
      </c>
      <c r="D94" s="1" t="s">
        <v>11</v>
      </c>
      <c r="E94" s="2" t="s">
        <v>16</v>
      </c>
      <c r="G94" s="1" t="s">
        <v>528</v>
      </c>
      <c r="H94" s="1" t="s">
        <v>529</v>
      </c>
      <c r="T94" t="s">
        <v>865</v>
      </c>
      <c r="W94" s="1" t="str">
        <f t="shared" si="7"/>
        <v>CI_ Universal_ Communication. Complete Number. Text</v>
      </c>
      <c r="X94" s="1" cm="1">
        <f t="array" ref="X94">_xlfn.IFS(LEN(K94)&gt;0,1,LEN(L94)&gt;0,2,LEN(M94)&gt;0,3,LEN(N94)&gt;0,4,LEN(O94)&gt;0,5,LEN(P94)&gt;0,6,LEN(Q94)&gt;0,7,LEN(R94)&gt;0,8,LEN(S94)&gt;0,9,LEN(T94)&gt;0,10,LEN(U94)&gt;0,11,LEN(V94)&gt;0,12,TRUE,13)</f>
        <v>10</v>
      </c>
      <c r="Y94" s="1" t="str">
        <f t="shared" si="8"/>
        <v>ram:CompleteNumber</v>
      </c>
      <c r="Z94" s="1" t="str">
        <f>Z93&amp;"/"&amp;Y94</f>
        <v>//rsm:CIIHSupplyChainTradeTransaction/ram:ApplicableCIIHSupplyChainTradeAgreement/ram:BuyerCITradeParty/ram:DefinedCITradeContact/ram:FaxCIUniversalCommunication/ram:CompleteNumber</v>
      </c>
      <c r="AA94" s="1" t="s">
        <v>4566</v>
      </c>
      <c r="AB94" s="2" t="s">
        <v>3</v>
      </c>
      <c r="AC94" s="1" t="s">
        <v>196</v>
      </c>
      <c r="AD94" s="1" t="s">
        <v>8</v>
      </c>
      <c r="AE94" s="1" t="s">
        <v>50</v>
      </c>
      <c r="AF94" s="1" t="s">
        <v>50</v>
      </c>
      <c r="AG94" s="1" t="s">
        <v>50</v>
      </c>
      <c r="AH94" s="1" t="s">
        <v>196</v>
      </c>
    </row>
    <row r="95" spans="1:34" ht="14.25" customHeight="1">
      <c r="A95" s="1">
        <v>115</v>
      </c>
      <c r="B95" s="1" t="s">
        <v>5476</v>
      </c>
      <c r="C95" s="1" t="s">
        <v>127</v>
      </c>
      <c r="D95" s="1" t="s">
        <v>19</v>
      </c>
      <c r="E95" s="2" t="s">
        <v>16</v>
      </c>
      <c r="G95" s="1" t="s">
        <v>493</v>
      </c>
      <c r="H95" s="1" t="s">
        <v>494</v>
      </c>
      <c r="R95" t="s">
        <v>868</v>
      </c>
      <c r="W95" s="1" t="str">
        <f t="shared" si="7"/>
        <v>CI_ Trade_ Contact. Email_ URI. CI_ Universal_ Communication</v>
      </c>
      <c r="X95" s="1" cm="1">
        <f t="array" ref="X95">_xlfn.IFS(LEN(K95)&gt;0,1,LEN(L95)&gt;0,2,LEN(M95)&gt;0,3,LEN(N95)&gt;0,4,LEN(O95)&gt;0,5,LEN(P95)&gt;0,6,LEN(Q95)&gt;0,7,LEN(R95)&gt;0,8,LEN(S95)&gt;0,9,LEN(T95)&gt;0,10,LEN(U95)&gt;0,11,LEN(V95)&gt;0,12,TRUE,13)</f>
        <v>8</v>
      </c>
      <c r="Y95" s="1" t="str">
        <f t="shared" si="8"/>
        <v>ram:EmailURICIUniversalCommunication</v>
      </c>
      <c r="Z95" s="1" t="str">
        <f>Z$86&amp;"/"&amp;Y95</f>
        <v>//rsm:CIIHSupplyChainTradeTransaction/ram:ApplicableCIIHSupplyChainTradeAgreement/ram:BuyerCITradeParty/ram:DefinedCITradeContact/ram:EmailURICIUniversalCommunication</v>
      </c>
      <c r="AA95" s="1" t="s">
        <v>4567</v>
      </c>
      <c r="AB95" s="2" t="s">
        <v>3</v>
      </c>
      <c r="AC95" s="1" t="s">
        <v>24</v>
      </c>
      <c r="AD95" s="1" t="s">
        <v>8</v>
      </c>
      <c r="AE95" s="1" t="s">
        <v>24</v>
      </c>
      <c r="AF95" s="1" t="s">
        <v>44</v>
      </c>
      <c r="AG95" s="1" t="s">
        <v>7</v>
      </c>
      <c r="AH95" s="1" t="s">
        <v>24</v>
      </c>
    </row>
    <row r="96" spans="1:34" ht="14.25" customHeight="1">
      <c r="A96" s="1">
        <v>117</v>
      </c>
      <c r="B96" s="1" t="s">
        <v>5476</v>
      </c>
      <c r="C96" s="1" t="s">
        <v>128</v>
      </c>
      <c r="D96" s="1" t="s">
        <v>11</v>
      </c>
      <c r="E96" s="2" t="s">
        <v>16</v>
      </c>
      <c r="G96" s="1" t="s">
        <v>530</v>
      </c>
      <c r="H96" s="1" t="s">
        <v>531</v>
      </c>
      <c r="T96" t="s">
        <v>869</v>
      </c>
      <c r="W96" s="1" t="str">
        <f t="shared" si="7"/>
        <v>CI_ Universal_ Communication. URI. Identifier</v>
      </c>
      <c r="X96" s="1" cm="1">
        <f t="array" ref="X96">_xlfn.IFS(LEN(K96)&gt;0,1,LEN(L96)&gt;0,2,LEN(M96)&gt;0,3,LEN(N96)&gt;0,4,LEN(O96)&gt;0,5,LEN(P96)&gt;0,6,LEN(Q96)&gt;0,7,LEN(R96)&gt;0,8,LEN(S96)&gt;0,9,LEN(T96)&gt;0,10,LEN(U96)&gt;0,11,LEN(V96)&gt;0,12,TRUE,13)</f>
        <v>10</v>
      </c>
      <c r="Y96" s="1" t="str">
        <f t="shared" si="8"/>
        <v>ram:URIID</v>
      </c>
      <c r="Z96" s="1" t="str">
        <f>Z95&amp;"/"&amp;Y96</f>
        <v>//rsm:CIIHSupplyChainTradeTransaction/ram:ApplicableCIIHSupplyChainTradeAgreement/ram:BuyerCITradeParty/ram:DefinedCITradeContact/ram:EmailURICIUniversalCommunication/ram:URIID</v>
      </c>
      <c r="AA96" s="1" t="s">
        <v>4568</v>
      </c>
      <c r="AB96" s="2" t="s">
        <v>3</v>
      </c>
      <c r="AC96" s="1" t="s">
        <v>24</v>
      </c>
      <c r="AD96" s="1" t="s">
        <v>8</v>
      </c>
      <c r="AE96" s="1" t="s">
        <v>50</v>
      </c>
      <c r="AF96" s="1" t="s">
        <v>50</v>
      </c>
      <c r="AG96" s="1" t="s">
        <v>50</v>
      </c>
      <c r="AH96" s="1" t="s">
        <v>432</v>
      </c>
    </row>
    <row r="97" spans="1:34" ht="14.25" customHeight="1">
      <c r="A97" s="1">
        <v>118</v>
      </c>
      <c r="B97" s="1" t="s">
        <v>5476</v>
      </c>
      <c r="C97" s="1" t="s">
        <v>129</v>
      </c>
      <c r="D97" s="1" t="s">
        <v>19</v>
      </c>
      <c r="E97" s="2" t="s">
        <v>16</v>
      </c>
      <c r="G97" s="1" t="s">
        <v>532</v>
      </c>
      <c r="H97" s="1" t="s">
        <v>533</v>
      </c>
      <c r="P97" t="s">
        <v>298</v>
      </c>
      <c r="W97" s="1" t="str">
        <f t="shared" si="7"/>
        <v>CI_ Trade_ Party. Postal. CI_ Trade_ Address</v>
      </c>
      <c r="X97" s="1" cm="1">
        <f t="array" ref="X97">_xlfn.IFS(LEN(K97)&gt;0,1,LEN(L97)&gt;0,2,LEN(M97)&gt;0,3,LEN(N97)&gt;0,4,LEN(O97)&gt;0,5,LEN(P97)&gt;0,6,LEN(Q97)&gt;0,7,LEN(R97)&gt;0,8,LEN(S97)&gt;0,9,LEN(T97)&gt;0,10,LEN(U97)&gt;0,11,LEN(V97)&gt;0,12,TRUE,13)</f>
        <v>6</v>
      </c>
      <c r="Y97" s="1" t="str">
        <f t="shared" si="8"/>
        <v>ram:PostalCITradeAddress</v>
      </c>
      <c r="Z97" s="1" t="str">
        <f>Z$80&amp;"/"&amp;Y97</f>
        <v>//rsm:CIIHSupplyChainTradeTransaction/ram:ApplicableCIIHSupplyChainTradeAgreement/ram:BuyerCITradeParty/ram:PostalCITradeAddress</v>
      </c>
      <c r="AA97" s="1" t="s">
        <v>4569</v>
      </c>
      <c r="AB97" s="2" t="s">
        <v>3</v>
      </c>
      <c r="AC97" s="1" t="s">
        <v>24</v>
      </c>
      <c r="AD97" s="1" t="s">
        <v>8</v>
      </c>
      <c r="AE97" s="1" t="s">
        <v>24</v>
      </c>
      <c r="AF97" s="1" t="s">
        <v>44</v>
      </c>
      <c r="AG97" s="1" t="s">
        <v>7</v>
      </c>
      <c r="AH97" s="1" t="s">
        <v>22</v>
      </c>
    </row>
    <row r="98" spans="1:34" ht="14.25" customHeight="1">
      <c r="A98" s="1">
        <v>120</v>
      </c>
      <c r="B98" s="1" t="s">
        <v>5476</v>
      </c>
      <c r="C98" s="1" t="s">
        <v>130</v>
      </c>
      <c r="D98" s="1" t="s">
        <v>11</v>
      </c>
      <c r="E98" s="2" t="s">
        <v>16</v>
      </c>
      <c r="G98" s="1" t="s">
        <v>534</v>
      </c>
      <c r="H98" s="1" t="s">
        <v>535</v>
      </c>
      <c r="R98" t="s">
        <v>299</v>
      </c>
      <c r="W98" s="1" t="str">
        <f t="shared" si="7"/>
        <v>CI_ Trade_ Address. Postcode. Code</v>
      </c>
      <c r="X98" s="1" cm="1">
        <f t="array" ref="X98">_xlfn.IFS(LEN(K98)&gt;0,1,LEN(L98)&gt;0,2,LEN(M98)&gt;0,3,LEN(N98)&gt;0,4,LEN(O98)&gt;0,5,LEN(P98)&gt;0,6,LEN(Q98)&gt;0,7,LEN(R98)&gt;0,8,LEN(S98)&gt;0,9,LEN(T98)&gt;0,10,LEN(U98)&gt;0,11,LEN(V98)&gt;0,12,TRUE,13)</f>
        <v>8</v>
      </c>
      <c r="Y98" s="1" t="str">
        <f t="shared" si="8"/>
        <v>ram:PostcodeCode</v>
      </c>
      <c r="Z98" s="1" t="str">
        <f>Z$97&amp;"/"&amp;Y98</f>
        <v>//rsm:CIIHSupplyChainTradeTransaction/ram:ApplicableCIIHSupplyChainTradeAgreement/ram:BuyerCITradeParty/ram:PostalCITradeAddress/ram:PostcodeCode</v>
      </c>
      <c r="AA98" s="1" t="s">
        <v>4570</v>
      </c>
      <c r="AB98" s="2" t="s">
        <v>3</v>
      </c>
      <c r="AC98" s="1" t="s">
        <v>24</v>
      </c>
      <c r="AD98" s="1" t="s">
        <v>8</v>
      </c>
      <c r="AE98" s="1" t="s">
        <v>50</v>
      </c>
      <c r="AF98" s="1" t="s">
        <v>50</v>
      </c>
      <c r="AG98" s="1" t="s">
        <v>50</v>
      </c>
      <c r="AH98" s="1" t="s">
        <v>432</v>
      </c>
    </row>
    <row r="99" spans="1:34" ht="14.25" customHeight="1">
      <c r="A99" s="1">
        <v>121</v>
      </c>
      <c r="B99" s="1" t="s">
        <v>5476</v>
      </c>
      <c r="C99" s="1" t="s">
        <v>131</v>
      </c>
      <c r="D99" s="1" t="s">
        <v>11</v>
      </c>
      <c r="E99" s="2" t="s">
        <v>16</v>
      </c>
      <c r="G99" s="1" t="s">
        <v>536</v>
      </c>
      <c r="H99" s="1" t="s">
        <v>537</v>
      </c>
      <c r="R99" t="s">
        <v>300</v>
      </c>
      <c r="W99" s="1" t="str">
        <f t="shared" si="7"/>
        <v>CI_ Trade_ Address. Line One. Text</v>
      </c>
      <c r="X99" s="1" cm="1">
        <f t="array" ref="X99">_xlfn.IFS(LEN(K99)&gt;0,1,LEN(L99)&gt;0,2,LEN(M99)&gt;0,3,LEN(N99)&gt;0,4,LEN(O99)&gt;0,5,LEN(P99)&gt;0,6,LEN(Q99)&gt;0,7,LEN(R99)&gt;0,8,LEN(S99)&gt;0,9,LEN(T99)&gt;0,10,LEN(U99)&gt;0,11,LEN(V99)&gt;0,12,TRUE,13)</f>
        <v>8</v>
      </c>
      <c r="Y99" s="1" t="str">
        <f t="shared" si="8"/>
        <v>ram:LineOne</v>
      </c>
      <c r="Z99" s="1" t="str">
        <f>Z$97&amp;"/"&amp;Y99</f>
        <v>//rsm:CIIHSupplyChainTradeTransaction/ram:ApplicableCIIHSupplyChainTradeAgreement/ram:BuyerCITradeParty/ram:PostalCITradeAddress/ram:LineOne</v>
      </c>
      <c r="AA99" s="1" t="s">
        <v>4571</v>
      </c>
      <c r="AB99" s="2" t="s">
        <v>3</v>
      </c>
      <c r="AC99" s="1" t="s">
        <v>35</v>
      </c>
      <c r="AD99" s="1" t="s">
        <v>36</v>
      </c>
      <c r="AE99" s="1" t="s">
        <v>50</v>
      </c>
      <c r="AF99" s="1" t="s">
        <v>50</v>
      </c>
      <c r="AG99" s="1" t="s">
        <v>50</v>
      </c>
      <c r="AH99" s="1" t="s">
        <v>432</v>
      </c>
    </row>
    <row r="100" spans="1:34" ht="14.25" customHeight="1">
      <c r="A100" s="1">
        <v>122</v>
      </c>
      <c r="B100" s="1" t="s">
        <v>5476</v>
      </c>
      <c r="C100" s="1" t="s">
        <v>132</v>
      </c>
      <c r="D100" s="1" t="s">
        <v>11</v>
      </c>
      <c r="E100" s="2" t="s">
        <v>16</v>
      </c>
      <c r="G100" s="1" t="s">
        <v>538</v>
      </c>
      <c r="H100" s="1" t="s">
        <v>539</v>
      </c>
      <c r="R100" t="s">
        <v>133</v>
      </c>
      <c r="W100" s="1" t="str">
        <f t="shared" si="7"/>
        <v>CI_ Trade_ Address. Line Two. Text</v>
      </c>
      <c r="X100" s="1" cm="1">
        <f t="array" ref="X100">_xlfn.IFS(LEN(K100)&gt;0,1,LEN(L100)&gt;0,2,LEN(M100)&gt;0,3,LEN(N100)&gt;0,4,LEN(O100)&gt;0,5,LEN(P100)&gt;0,6,LEN(Q100)&gt;0,7,LEN(R100)&gt;0,8,LEN(S100)&gt;0,9,LEN(T100)&gt;0,10,LEN(U100)&gt;0,11,LEN(V100)&gt;0,12,TRUE,13)</f>
        <v>8</v>
      </c>
      <c r="Y100" s="1" t="str">
        <f t="shared" si="8"/>
        <v>ram:LineTwo</v>
      </c>
      <c r="Z100" s="1" t="str">
        <f>Z$97&amp;"/"&amp;Y100</f>
        <v>//rsm:CIIHSupplyChainTradeTransaction/ram:ApplicableCIIHSupplyChainTradeAgreement/ram:BuyerCITradeParty/ram:PostalCITradeAddress/ram:LineTwo</v>
      </c>
      <c r="AA100" s="1" t="s">
        <v>4572</v>
      </c>
      <c r="AB100" s="2" t="s">
        <v>3</v>
      </c>
      <c r="AC100" s="1" t="s">
        <v>35</v>
      </c>
      <c r="AD100" s="1" t="s">
        <v>36</v>
      </c>
      <c r="AE100" s="1" t="s">
        <v>50</v>
      </c>
      <c r="AF100" s="1" t="s">
        <v>50</v>
      </c>
      <c r="AG100" s="1" t="s">
        <v>7</v>
      </c>
      <c r="AH100" s="1" t="s">
        <v>432</v>
      </c>
    </row>
    <row r="101" spans="1:34" ht="14.25" customHeight="1">
      <c r="A101" s="1">
        <v>123</v>
      </c>
      <c r="B101" s="1" t="s">
        <v>5476</v>
      </c>
      <c r="C101" s="1" t="s">
        <v>134</v>
      </c>
      <c r="D101" s="1" t="s">
        <v>11</v>
      </c>
      <c r="E101" s="2" t="s">
        <v>16</v>
      </c>
      <c r="G101" s="1" t="s">
        <v>540</v>
      </c>
      <c r="H101" s="1" t="s">
        <v>541</v>
      </c>
      <c r="R101" t="s">
        <v>135</v>
      </c>
      <c r="W101" s="1" t="str">
        <f t="shared" si="7"/>
        <v>CI_ Trade_ Address. Line Three. Text</v>
      </c>
      <c r="X101" s="1" cm="1">
        <f t="array" ref="X101">_xlfn.IFS(LEN(K101)&gt;0,1,LEN(L101)&gt;0,2,LEN(M101)&gt;0,3,LEN(N101)&gt;0,4,LEN(O101)&gt;0,5,LEN(P101)&gt;0,6,LEN(Q101)&gt;0,7,LEN(R101)&gt;0,8,LEN(S101)&gt;0,9,LEN(T101)&gt;0,10,LEN(U101)&gt;0,11,LEN(V101)&gt;0,12,TRUE,13)</f>
        <v>8</v>
      </c>
      <c r="Y101" s="1" t="str">
        <f t="shared" si="8"/>
        <v>ram:LineThree</v>
      </c>
      <c r="Z101" s="1" t="str">
        <f>Z$97&amp;"/"&amp;Y101</f>
        <v>//rsm:CIIHSupplyChainTradeTransaction/ram:ApplicableCIIHSupplyChainTradeAgreement/ram:BuyerCITradeParty/ram:PostalCITradeAddress/ram:LineThree</v>
      </c>
      <c r="AA101" s="1" t="s">
        <v>4573</v>
      </c>
      <c r="AB101" s="2" t="s">
        <v>3</v>
      </c>
      <c r="AC101" s="1" t="s">
        <v>35</v>
      </c>
      <c r="AD101" s="1" t="s">
        <v>36</v>
      </c>
      <c r="AE101" s="1" t="s">
        <v>50</v>
      </c>
      <c r="AF101" s="1" t="s">
        <v>50</v>
      </c>
      <c r="AG101" s="1" t="s">
        <v>7</v>
      </c>
      <c r="AH101" s="1" t="s">
        <v>432</v>
      </c>
    </row>
    <row r="102" spans="1:34" ht="14.25" customHeight="1">
      <c r="A102" s="1">
        <v>124</v>
      </c>
      <c r="B102" s="1" t="s">
        <v>5476</v>
      </c>
      <c r="C102" s="1" t="s">
        <v>136</v>
      </c>
      <c r="D102" s="1" t="s">
        <v>11</v>
      </c>
      <c r="E102" s="2" t="s">
        <v>21</v>
      </c>
      <c r="G102" s="1" t="s">
        <v>542</v>
      </c>
      <c r="H102" s="1" t="s">
        <v>543</v>
      </c>
      <c r="R102" t="s">
        <v>137</v>
      </c>
      <c r="W102" s="1" t="str">
        <f t="shared" si="7"/>
        <v>CI_ Trade_ Address. Country. Identifier</v>
      </c>
      <c r="X102" s="1" cm="1">
        <f t="array" ref="X102">_xlfn.IFS(LEN(K102)&gt;0,1,LEN(L102)&gt;0,2,LEN(M102)&gt;0,3,LEN(N102)&gt;0,4,LEN(O102)&gt;0,5,LEN(P102)&gt;0,6,LEN(Q102)&gt;0,7,LEN(R102)&gt;0,8,LEN(S102)&gt;0,9,LEN(T102)&gt;0,10,LEN(U102)&gt;0,11,LEN(V102)&gt;0,12,TRUE,13)</f>
        <v>8</v>
      </c>
      <c r="Y102" s="1" t="str">
        <f t="shared" si="8"/>
        <v>ram:CountryID</v>
      </c>
      <c r="Z102" s="1" t="str">
        <f>Z$97&amp;"/"&amp;Y102</f>
        <v>//rsm:CIIHSupplyChainTradeTransaction/ram:ApplicableCIIHSupplyChainTradeAgreement/ram:BuyerCITradeParty/ram:PostalCITradeAddress/ram:CountryID</v>
      </c>
      <c r="AA102" s="1" t="s">
        <v>4574</v>
      </c>
      <c r="AB102" s="2" t="s">
        <v>3</v>
      </c>
      <c r="AC102" s="1" t="s">
        <v>144</v>
      </c>
      <c r="AD102" s="1" t="s">
        <v>36</v>
      </c>
      <c r="AE102" s="1" t="s">
        <v>54</v>
      </c>
      <c r="AF102" s="1" t="s">
        <v>54</v>
      </c>
      <c r="AG102" s="1" t="s">
        <v>7</v>
      </c>
      <c r="AH102" s="1" t="s">
        <v>22</v>
      </c>
    </row>
    <row r="103" spans="1:34" ht="14.25" customHeight="1">
      <c r="A103" s="1">
        <v>125</v>
      </c>
      <c r="B103" s="1" t="s">
        <v>5476</v>
      </c>
      <c r="C103" s="1" t="s">
        <v>3757</v>
      </c>
      <c r="D103" s="1" t="s">
        <v>19</v>
      </c>
      <c r="E103" s="2" t="s">
        <v>21</v>
      </c>
      <c r="G103" s="1" t="s">
        <v>4091</v>
      </c>
      <c r="H103" s="1" t="s">
        <v>4092</v>
      </c>
      <c r="P103" t="s">
        <v>3754</v>
      </c>
      <c r="W103" s="1" t="str">
        <f t="shared" si="7"/>
        <v>CI_ Trade_ Party. End Point_ URI. CI_ Universal_ Communication</v>
      </c>
      <c r="X103" s="1" cm="1">
        <f t="array" ref="X103">_xlfn.IFS(LEN(K103)&gt;0,1,LEN(L103)&gt;0,2,LEN(M103)&gt;0,3,LEN(N103)&gt;0,4,LEN(O103)&gt;0,5,LEN(P103)&gt;0,6,LEN(Q103)&gt;0,7,LEN(R103)&gt;0,8,LEN(S103)&gt;0,9,LEN(T103)&gt;0,10,LEN(U103)&gt;0,11,LEN(V103)&gt;0,12,TRUE,13)</f>
        <v>6</v>
      </c>
      <c r="Y103" s="1" t="str">
        <f t="shared" si="8"/>
        <v>ram:EndPointURICIUniversalCommunication</v>
      </c>
      <c r="Z103" s="1" t="str">
        <f>Z$80&amp;"/"&amp;Y103</f>
        <v>//rsm:CIIHSupplyChainTradeTransaction/ram:ApplicableCIIHSupplyChainTradeAgreement/ram:BuyerCITradeParty/ram:EndPointURICIUniversalCommunication</v>
      </c>
      <c r="AA103" s="1" t="s">
        <v>4575</v>
      </c>
      <c r="AB103" s="2" t="s">
        <v>3</v>
      </c>
      <c r="AC103" s="1" t="s">
        <v>24</v>
      </c>
      <c r="AD103" s="1" t="s">
        <v>8</v>
      </c>
      <c r="AE103" s="1" t="s">
        <v>24</v>
      </c>
      <c r="AF103" s="1" t="s">
        <v>24</v>
      </c>
      <c r="AG103" s="1" t="s">
        <v>7</v>
      </c>
      <c r="AH103" s="1" t="s">
        <v>24</v>
      </c>
    </row>
    <row r="104" spans="1:34" ht="14.25" customHeight="1">
      <c r="A104" s="1">
        <v>127</v>
      </c>
      <c r="B104" s="1" t="s">
        <v>5476</v>
      </c>
      <c r="C104" s="1" t="s">
        <v>3756</v>
      </c>
      <c r="D104" s="1" t="s">
        <v>11</v>
      </c>
      <c r="E104" s="2" t="s">
        <v>21</v>
      </c>
      <c r="G104" s="1" t="s">
        <v>4093</v>
      </c>
      <c r="H104" s="1" t="s">
        <v>4094</v>
      </c>
      <c r="R104" t="s">
        <v>3755</v>
      </c>
      <c r="W104" s="1" t="str">
        <f t="shared" si="7"/>
        <v>CI_ Universal_ Communication. Channel. Code</v>
      </c>
      <c r="X104" s="1" cm="1">
        <f t="array" ref="X104">_xlfn.IFS(LEN(K104)&gt;0,1,LEN(L104)&gt;0,2,LEN(M104)&gt;0,3,LEN(N104)&gt;0,4,LEN(O104)&gt;0,5,LEN(P104)&gt;0,6,LEN(Q104)&gt;0,7,LEN(R104)&gt;0,8,LEN(S104)&gt;0,9,LEN(T104)&gt;0,10,LEN(U104)&gt;0,11,LEN(V104)&gt;0,12,TRUE,13)</f>
        <v>8</v>
      </c>
      <c r="Y104" s="1" t="str">
        <f t="shared" si="8"/>
        <v>ram:ChannelCode</v>
      </c>
      <c r="Z104" s="1" t="str">
        <f>Z$103&amp;"/"&amp;Y104</f>
        <v>//rsm:CIIHSupplyChainTradeTransaction/ram:ApplicableCIIHSupplyChainTradeAgreement/ram:BuyerCITradeParty/ram:EndPointURICIUniversalCommunication/ram:ChannelCode</v>
      </c>
      <c r="AA104" s="1" t="s">
        <v>4576</v>
      </c>
      <c r="AB104" s="2" t="s">
        <v>3</v>
      </c>
      <c r="AC104" s="1" t="s">
        <v>24</v>
      </c>
      <c r="AD104" s="1" t="s">
        <v>8</v>
      </c>
      <c r="AE104" s="1" t="s">
        <v>50</v>
      </c>
      <c r="AF104" s="1" t="s">
        <v>50</v>
      </c>
      <c r="AG104" s="1" t="s">
        <v>7</v>
      </c>
      <c r="AH104" s="1" t="s">
        <v>432</v>
      </c>
    </row>
    <row r="105" spans="1:34" ht="14.25" customHeight="1">
      <c r="A105" s="1">
        <v>128</v>
      </c>
      <c r="B105" s="1" t="s">
        <v>5476</v>
      </c>
      <c r="C105" s="1" t="s">
        <v>125</v>
      </c>
      <c r="D105" s="1" t="s">
        <v>11</v>
      </c>
      <c r="E105" s="2" t="s">
        <v>21</v>
      </c>
      <c r="G105" s="1" t="s">
        <v>4095</v>
      </c>
      <c r="H105" s="1" t="s">
        <v>4096</v>
      </c>
      <c r="R105" t="s">
        <v>865</v>
      </c>
      <c r="W105" s="1" t="str">
        <f t="shared" si="7"/>
        <v>CI_ Universal_ Communication. Complete Number. Text</v>
      </c>
      <c r="X105" s="1" cm="1">
        <f t="array" ref="X105">_xlfn.IFS(LEN(K105)&gt;0,1,LEN(L105)&gt;0,2,LEN(M105)&gt;0,3,LEN(N105)&gt;0,4,LEN(O105)&gt;0,5,LEN(P105)&gt;0,6,LEN(Q105)&gt;0,7,LEN(R105)&gt;0,8,LEN(S105)&gt;0,9,LEN(T105)&gt;0,10,LEN(U105)&gt;0,11,LEN(V105)&gt;0,12,TRUE,13)</f>
        <v>8</v>
      </c>
      <c r="Y105" s="1" t="str">
        <f t="shared" ref="Y105:Y136" si="10">IF(OR("ASMA"=D105,"MA"=D105),"rsm:","ram:")&amp;
IF("ABIE"=D105,
  SUBSTITUTE(
    SUBSTITUTE(
      SUBSTITUTE(W105,". Details","Type"),
      "_",""
    ),
    " ",""
  ),
  IF("ASMA"=D105,
  SUBSTITUTE(
    SUBSTITUTE(
      SUBSTITUTE(W105,". Details",""),
      "_",""
    ),
    " ",""
  ),
  SUBSTITUTE(
    SUBSTITUTE(
      SUBSTITUTE(
        SUBSTITUTE(
          SUBSTITUTE(
            SUBSTITUTE(
              MID(W105,FIND(".",W105)+2,LEN(W105)-FIND(".",W105)-1),
              "_",""
            ),
            "Identification",""
          ),
          "Text",""
        ),
        ".",""
      ),
      " ",""
    ),
    "Identifier","ID"
  )
))</f>
        <v>ram:CompleteNumber</v>
      </c>
      <c r="Z105" s="1" t="str">
        <f>Z$103&amp;"/"&amp;Y105</f>
        <v>//rsm:CIIHSupplyChainTradeTransaction/ram:ApplicableCIIHSupplyChainTradeAgreement/ram:BuyerCITradeParty/ram:EndPointURICIUniversalCommunication/ram:CompleteNumber</v>
      </c>
      <c r="AA105" s="1" t="s">
        <v>4577</v>
      </c>
      <c r="AB105" s="2" t="s">
        <v>3</v>
      </c>
      <c r="AC105" s="1" t="s">
        <v>35</v>
      </c>
      <c r="AD105" s="1" t="s">
        <v>36</v>
      </c>
      <c r="AE105" s="1" t="s">
        <v>50</v>
      </c>
      <c r="AF105" s="1" t="s">
        <v>50</v>
      </c>
      <c r="AG105" s="1" t="s">
        <v>7</v>
      </c>
      <c r="AH105" s="1" t="s">
        <v>24</v>
      </c>
    </row>
    <row r="106" spans="1:34" ht="14.25" customHeight="1">
      <c r="A106" s="1">
        <v>129</v>
      </c>
      <c r="B106" s="1" t="s">
        <v>5476</v>
      </c>
      <c r="C106" s="1" t="s">
        <v>145</v>
      </c>
      <c r="D106" s="1" t="s">
        <v>19</v>
      </c>
      <c r="E106" s="2" t="s">
        <v>16</v>
      </c>
      <c r="G106" s="1" t="s">
        <v>544</v>
      </c>
      <c r="H106" s="1" t="s">
        <v>545</v>
      </c>
      <c r="N106" t="s">
        <v>870</v>
      </c>
      <c r="W106" s="1" t="str">
        <f t="shared" si="7"/>
        <v>CIIH_ Supply Chain_ Trade Agreement. Specified. Procuring_ Project</v>
      </c>
      <c r="X106" s="1" cm="1">
        <f t="array" ref="X106">_xlfn.IFS(LEN(K106)&gt;0,1,LEN(L106)&gt;0,2,LEN(M106)&gt;0,3,LEN(N106)&gt;0,4,LEN(O106)&gt;0,5,LEN(P106)&gt;0,6,LEN(Q106)&gt;0,7,LEN(R106)&gt;0,8,LEN(S106)&gt;0,9,LEN(T106)&gt;0,10,LEN(U106)&gt;0,11,LEN(V106)&gt;0,12,TRUE,13)</f>
        <v>4</v>
      </c>
      <c r="Y106" s="1" t="str">
        <f t="shared" si="10"/>
        <v>ram:SpecifiedProcuringProject</v>
      </c>
      <c r="Z106" s="1" t="str">
        <f>Z$53&amp;"/"&amp;Y106</f>
        <v>//rsm:CIIHSupplyChainTradeTransaction/ram:ApplicableCIIHSupplyChainTradeAgreement/ram:SpecifiedProcuringProject</v>
      </c>
      <c r="AA106" s="1" t="s">
        <v>4578</v>
      </c>
      <c r="AB106" s="2" t="s">
        <v>3</v>
      </c>
      <c r="AC106" s="1" t="s">
        <v>24</v>
      </c>
      <c r="AD106" s="1" t="s">
        <v>8</v>
      </c>
      <c r="AE106" s="1" t="s">
        <v>24</v>
      </c>
      <c r="AF106" s="1" t="s">
        <v>44</v>
      </c>
      <c r="AG106" s="1" t="s">
        <v>7</v>
      </c>
      <c r="AH106" s="1" t="s">
        <v>24</v>
      </c>
    </row>
    <row r="107" spans="1:34" ht="14.25" customHeight="1">
      <c r="A107" s="1">
        <v>131</v>
      </c>
      <c r="B107" s="1" t="s">
        <v>5476</v>
      </c>
      <c r="C107" s="1" t="s">
        <v>146</v>
      </c>
      <c r="D107" s="1" t="s">
        <v>11</v>
      </c>
      <c r="E107" s="2" t="s">
        <v>16</v>
      </c>
      <c r="G107" s="1" t="s">
        <v>547</v>
      </c>
      <c r="H107" s="1" t="s">
        <v>548</v>
      </c>
      <c r="P107" t="s">
        <v>147</v>
      </c>
      <c r="W107" s="1" t="str">
        <f t="shared" si="7"/>
        <v>Procuring_ Project. Identification. Identifier</v>
      </c>
      <c r="X107" s="1" cm="1">
        <f t="array" ref="X107">_xlfn.IFS(LEN(K107)&gt;0,1,LEN(L107)&gt;0,2,LEN(M107)&gt;0,3,LEN(N107)&gt;0,4,LEN(O107)&gt;0,5,LEN(P107)&gt;0,6,LEN(Q107)&gt;0,7,LEN(R107)&gt;0,8,LEN(S107)&gt;0,9,LEN(T107)&gt;0,10,LEN(U107)&gt;0,11,LEN(V107)&gt;0,12,TRUE,13)</f>
        <v>6</v>
      </c>
      <c r="Y107" s="1" t="str">
        <f t="shared" si="10"/>
        <v>ram:ID</v>
      </c>
      <c r="Z107" s="1" t="str">
        <f>Z$106&amp;"/"&amp;Y107</f>
        <v>//rsm:CIIHSupplyChainTradeTransaction/ram:ApplicableCIIHSupplyChainTradeAgreement/ram:SpecifiedProcuringProject/ram:ID</v>
      </c>
      <c r="AA107" s="1" t="s">
        <v>4579</v>
      </c>
      <c r="AB107" s="2" t="s">
        <v>3</v>
      </c>
      <c r="AC107" s="1" t="s">
        <v>254</v>
      </c>
      <c r="AD107" s="1" t="s">
        <v>36</v>
      </c>
      <c r="AE107" s="1" t="s">
        <v>54</v>
      </c>
      <c r="AF107" s="1" t="s">
        <v>54</v>
      </c>
      <c r="AG107" s="1" t="s">
        <v>7</v>
      </c>
      <c r="AH107" s="1" t="s">
        <v>432</v>
      </c>
    </row>
    <row r="108" spans="1:34" ht="14.25" customHeight="1">
      <c r="A108" s="1">
        <v>132</v>
      </c>
      <c r="B108" s="1" t="s">
        <v>5476</v>
      </c>
      <c r="C108" s="1" t="s">
        <v>148</v>
      </c>
      <c r="D108" s="1" t="s">
        <v>11</v>
      </c>
      <c r="E108" s="2" t="s">
        <v>16</v>
      </c>
      <c r="G108" s="1" t="s">
        <v>549</v>
      </c>
      <c r="H108" s="1" t="s">
        <v>550</v>
      </c>
      <c r="P108" t="s">
        <v>871</v>
      </c>
      <c r="W108" s="1" t="str">
        <f t="shared" si="7"/>
        <v>Procuring_ Project. Name. Text</v>
      </c>
      <c r="X108" s="1" cm="1">
        <f t="array" ref="X108">_xlfn.IFS(LEN(K108)&gt;0,1,LEN(L108)&gt;0,2,LEN(M108)&gt;0,3,LEN(N108)&gt;0,4,LEN(O108)&gt;0,5,LEN(P108)&gt;0,6,LEN(Q108)&gt;0,7,LEN(R108)&gt;0,8,LEN(S108)&gt;0,9,LEN(T108)&gt;0,10,LEN(U108)&gt;0,11,LEN(V108)&gt;0,12,TRUE,13)</f>
        <v>6</v>
      </c>
      <c r="Y108" s="1" t="str">
        <f t="shared" si="10"/>
        <v>ram:Name</v>
      </c>
      <c r="Z108" s="1" t="str">
        <f>Z$106&amp;"/"&amp;Y108</f>
        <v>//rsm:CIIHSupplyChainTradeTransaction/ram:ApplicableCIIHSupplyChainTradeAgreement/ram:SpecifiedProcuringProject/ram:Name</v>
      </c>
      <c r="AA108" s="1" t="s">
        <v>4580</v>
      </c>
      <c r="AB108" s="2" t="s">
        <v>3</v>
      </c>
      <c r="AC108" s="1" t="s">
        <v>254</v>
      </c>
      <c r="AD108" s="1" t="s">
        <v>36</v>
      </c>
      <c r="AE108" s="1" t="s">
        <v>54</v>
      </c>
      <c r="AF108" s="1" t="s">
        <v>54</v>
      </c>
      <c r="AG108" s="1" t="s">
        <v>7</v>
      </c>
      <c r="AH108" s="1" t="s">
        <v>22</v>
      </c>
    </row>
    <row r="109" spans="1:34" ht="14.25" customHeight="1">
      <c r="A109" s="1">
        <v>133</v>
      </c>
      <c r="B109" s="1" t="s">
        <v>5476</v>
      </c>
      <c r="C109" s="1" t="s">
        <v>149</v>
      </c>
      <c r="D109" s="1" t="s">
        <v>19</v>
      </c>
      <c r="E109" s="2" t="s">
        <v>21</v>
      </c>
      <c r="G109" s="1" t="s">
        <v>151</v>
      </c>
      <c r="H109" s="1" t="s">
        <v>551</v>
      </c>
      <c r="L109" t="s">
        <v>150</v>
      </c>
      <c r="W109" s="1" t="str">
        <f t="shared" si="7"/>
        <v>CIIH_ Supply Chain_ Trade Transaction. Applicable. CIIH_ Supply Chain_ Trade Settlement</v>
      </c>
      <c r="X109" s="1" cm="1">
        <f t="array" ref="X109">_xlfn.IFS(LEN(K109)&gt;0,1,LEN(L109)&gt;0,2,LEN(M109)&gt;0,3,LEN(N109)&gt;0,4,LEN(O109)&gt;0,5,LEN(P109)&gt;0,6,LEN(Q109)&gt;0,7,LEN(R109)&gt;0,8,LEN(S109)&gt;0,9,LEN(T109)&gt;0,10,LEN(U109)&gt;0,11,LEN(V109)&gt;0,12,TRUE,13)</f>
        <v>2</v>
      </c>
      <c r="Y109" s="1" t="str">
        <f t="shared" si="10"/>
        <v>ram:ApplicableCIIHSupplyChainTradeSettlement</v>
      </c>
      <c r="Z109" s="1" t="str">
        <f>Z$52&amp;"/"&amp;Y109</f>
        <v>//rsm:CIIHSupplyChainTradeTransaction/ram:ApplicableCIIHSupplyChainTradeSettlement</v>
      </c>
      <c r="AA109" s="1" t="s">
        <v>4581</v>
      </c>
      <c r="AB109" s="2" t="s">
        <v>3</v>
      </c>
      <c r="AC109" s="1" t="s">
        <v>254</v>
      </c>
      <c r="AD109" s="1" t="s">
        <v>36</v>
      </c>
      <c r="AE109" s="1" t="s">
        <v>50</v>
      </c>
      <c r="AF109" s="1" t="s">
        <v>50</v>
      </c>
      <c r="AG109" s="1" t="s">
        <v>7</v>
      </c>
      <c r="AH109" s="1" t="s">
        <v>24</v>
      </c>
    </row>
    <row r="110" spans="1:34" ht="14.25" customHeight="1">
      <c r="A110" s="1">
        <v>135</v>
      </c>
      <c r="B110" s="1" t="s">
        <v>5476</v>
      </c>
      <c r="C110" s="1" t="s">
        <v>552</v>
      </c>
      <c r="D110" s="1" t="s">
        <v>11</v>
      </c>
      <c r="E110" s="2" t="s">
        <v>16</v>
      </c>
      <c r="G110" s="1" t="s">
        <v>553</v>
      </c>
      <c r="H110" s="1" t="s">
        <v>5631</v>
      </c>
      <c r="N110" t="s">
        <v>152</v>
      </c>
      <c r="W110" s="1" t="str">
        <f t="shared" si="7"/>
        <v>CIIH_ Supply Chain_ Trade Settlement. Tax_ Currency. Code</v>
      </c>
      <c r="X110" s="1" cm="1">
        <f t="array" ref="X110">_xlfn.IFS(LEN(K110)&gt;0,1,LEN(L110)&gt;0,2,LEN(M110)&gt;0,3,LEN(N110)&gt;0,4,LEN(O110)&gt;0,5,LEN(P110)&gt;0,6,LEN(Q110)&gt;0,7,LEN(R110)&gt;0,8,LEN(S110)&gt;0,9,LEN(T110)&gt;0,10,LEN(U110)&gt;0,11,LEN(V110)&gt;0,12,TRUE,13)</f>
        <v>4</v>
      </c>
      <c r="Y110" s="1" t="str">
        <f t="shared" si="10"/>
        <v>ram:TaxCurrencyCode</v>
      </c>
      <c r="Z110" s="1" t="str">
        <f>Z$109&amp;"/"&amp;Y110</f>
        <v>//rsm:CIIHSupplyChainTradeTransaction/ram:ApplicableCIIHSupplyChainTradeSettlement/ram:TaxCurrencyCode</v>
      </c>
      <c r="AA110" s="1" t="s">
        <v>4582</v>
      </c>
      <c r="AB110" s="2" t="s">
        <v>3</v>
      </c>
      <c r="AC110" s="1" t="s">
        <v>24</v>
      </c>
      <c r="AD110" s="1" t="s">
        <v>7</v>
      </c>
      <c r="AE110" s="1" t="s">
        <v>7</v>
      </c>
      <c r="AF110" s="1" t="s">
        <v>7</v>
      </c>
      <c r="AG110" s="1" t="s">
        <v>7</v>
      </c>
      <c r="AH110" s="1" t="s">
        <v>24</v>
      </c>
    </row>
    <row r="111" spans="1:34" ht="14.25" customHeight="1">
      <c r="A111" s="1">
        <v>136</v>
      </c>
      <c r="B111" s="1" t="s">
        <v>5476</v>
      </c>
      <c r="C111" s="1" t="s">
        <v>153</v>
      </c>
      <c r="D111" s="1" t="s">
        <v>11</v>
      </c>
      <c r="E111" s="2" t="s">
        <v>21</v>
      </c>
      <c r="G111" s="1" t="s">
        <v>4107</v>
      </c>
      <c r="H111" s="1" t="s">
        <v>4108</v>
      </c>
      <c r="N111" t="s">
        <v>154</v>
      </c>
      <c r="W111" s="1" t="str">
        <f t="shared" si="7"/>
        <v>CIIH_ Supply Chain_ Trade Settlement. Invoice_ Currency. Code</v>
      </c>
      <c r="X111" s="1" cm="1">
        <f t="array" ref="X111">_xlfn.IFS(LEN(K111)&gt;0,1,LEN(L111)&gt;0,2,LEN(M111)&gt;0,3,LEN(N111)&gt;0,4,LEN(O111)&gt;0,5,LEN(P111)&gt;0,6,LEN(Q111)&gt;0,7,LEN(R111)&gt;0,8,LEN(S111)&gt;0,9,LEN(T111)&gt;0,10,LEN(U111)&gt;0,11,LEN(V111)&gt;0,12,TRUE,13)</f>
        <v>4</v>
      </c>
      <c r="Y111" s="1" t="str">
        <f t="shared" si="10"/>
        <v>ram:InvoiceCurrencyCode</v>
      </c>
      <c r="Z111" s="1" t="str">
        <f>Z$109&amp;"/"&amp;Y111</f>
        <v>//rsm:CIIHSupplyChainTradeTransaction/ram:ApplicableCIIHSupplyChainTradeSettlement/ram:InvoiceCurrencyCode</v>
      </c>
      <c r="AA111" s="1" t="s">
        <v>4583</v>
      </c>
      <c r="AB111" s="2" t="s">
        <v>3</v>
      </c>
      <c r="AC111" s="1" t="s">
        <v>24</v>
      </c>
      <c r="AD111" s="1" t="s">
        <v>8</v>
      </c>
      <c r="AE111" s="1" t="s">
        <v>50</v>
      </c>
      <c r="AF111" s="1" t="s">
        <v>50</v>
      </c>
      <c r="AG111" s="1" t="s">
        <v>7</v>
      </c>
      <c r="AH111" s="1" t="s">
        <v>565</v>
      </c>
    </row>
    <row r="112" spans="1:34" ht="14.25" customHeight="1">
      <c r="A112" s="1">
        <v>137</v>
      </c>
      <c r="B112" s="1" t="s">
        <v>5476</v>
      </c>
      <c r="C112" s="1" t="s">
        <v>155</v>
      </c>
      <c r="D112" s="1" t="s">
        <v>11</v>
      </c>
      <c r="E112" s="2" t="s">
        <v>16</v>
      </c>
      <c r="G112" s="1" t="s">
        <v>557</v>
      </c>
      <c r="H112" s="1" t="s">
        <v>558</v>
      </c>
      <c r="N112" t="s">
        <v>156</v>
      </c>
      <c r="W112" s="1" t="str">
        <f t="shared" si="7"/>
        <v>CIIH_ Supply Chain_ Trade Settlement. Payment_ Currency. Code</v>
      </c>
      <c r="X112" s="1" cm="1">
        <f t="array" ref="X112">_xlfn.IFS(LEN(K112)&gt;0,1,LEN(L112)&gt;0,2,LEN(M112)&gt;0,3,LEN(N112)&gt;0,4,LEN(O112)&gt;0,5,LEN(P112)&gt;0,6,LEN(Q112)&gt;0,7,LEN(R112)&gt;0,8,LEN(S112)&gt;0,9,LEN(T112)&gt;0,10,LEN(U112)&gt;0,11,LEN(V112)&gt;0,12,TRUE,13)</f>
        <v>4</v>
      </c>
      <c r="Y112" s="1" t="str">
        <f t="shared" si="10"/>
        <v>ram:PaymentCurrencyCode</v>
      </c>
      <c r="Z112" s="1" t="str">
        <f>Z$109&amp;"/"&amp;Y112</f>
        <v>//rsm:CIIHSupplyChainTradeTransaction/ram:ApplicableCIIHSupplyChainTradeSettlement/ram:PaymentCurrencyCode</v>
      </c>
      <c r="AA112" s="1" t="s">
        <v>4584</v>
      </c>
      <c r="AB112" s="2" t="s">
        <v>3</v>
      </c>
      <c r="AC112" s="1" t="s">
        <v>0</v>
      </c>
      <c r="AD112" s="1" t="s">
        <v>109</v>
      </c>
      <c r="AE112" s="1" t="s">
        <v>50</v>
      </c>
      <c r="AF112" s="1" t="s">
        <v>50</v>
      </c>
      <c r="AG112" s="1" t="s">
        <v>7</v>
      </c>
      <c r="AH112" s="1" t="s">
        <v>24</v>
      </c>
    </row>
    <row r="113" spans="1:34" ht="14.25" customHeight="1">
      <c r="A113" s="1">
        <v>138</v>
      </c>
      <c r="B113" s="1" t="s">
        <v>5476</v>
      </c>
      <c r="C113" s="1" t="s">
        <v>157</v>
      </c>
      <c r="D113" s="1" t="s">
        <v>19</v>
      </c>
      <c r="E113" s="2" t="s">
        <v>16</v>
      </c>
      <c r="G113" s="1" t="s">
        <v>559</v>
      </c>
      <c r="H113" s="1" t="s">
        <v>560</v>
      </c>
      <c r="N113" t="s">
        <v>158</v>
      </c>
      <c r="W113" s="1" t="str">
        <f t="shared" si="7"/>
        <v>CIIH_ Supply Chain_ Trade Settlement. Invoicer. CI_ Trade_ Party</v>
      </c>
      <c r="X113" s="1" cm="1">
        <f t="array" ref="X113">_xlfn.IFS(LEN(K113)&gt;0,1,LEN(L113)&gt;0,2,LEN(M113)&gt;0,3,LEN(N113)&gt;0,4,LEN(O113)&gt;0,5,LEN(P113)&gt;0,6,LEN(Q113)&gt;0,7,LEN(R113)&gt;0,8,LEN(S113)&gt;0,9,LEN(T113)&gt;0,10,LEN(U113)&gt;0,11,LEN(V113)&gt;0,12,TRUE,13)</f>
        <v>4</v>
      </c>
      <c r="Y113" s="1" t="str">
        <f t="shared" si="10"/>
        <v>ram:InvoicerCITradeParty</v>
      </c>
      <c r="Z113" s="1" t="str">
        <f>Z$109&amp;"/"&amp;Y113</f>
        <v>//rsm:CIIHSupplyChainTradeTransaction/ram:ApplicableCIIHSupplyChainTradeSettlement/ram:InvoicerCITradeParty</v>
      </c>
      <c r="AA113" s="1" t="s">
        <v>4585</v>
      </c>
      <c r="AB113" s="2" t="s">
        <v>3</v>
      </c>
      <c r="AC113" s="1" t="s">
        <v>35</v>
      </c>
      <c r="AD113" s="1" t="s">
        <v>36</v>
      </c>
      <c r="AE113" s="1" t="s">
        <v>50</v>
      </c>
      <c r="AF113" s="1" t="s">
        <v>50</v>
      </c>
      <c r="AG113" s="1" t="s">
        <v>7</v>
      </c>
      <c r="AH113" s="1" t="s">
        <v>432</v>
      </c>
    </row>
    <row r="114" spans="1:34" ht="14.25" customHeight="1">
      <c r="A114" s="1">
        <v>140</v>
      </c>
      <c r="B114" s="1" t="s">
        <v>5476</v>
      </c>
      <c r="C114" s="1" t="s">
        <v>104</v>
      </c>
      <c r="D114" s="1" t="s">
        <v>11</v>
      </c>
      <c r="E114" s="2" t="s">
        <v>16</v>
      </c>
      <c r="G114" s="1" t="s">
        <v>4109</v>
      </c>
      <c r="H114" s="1" t="s">
        <v>4110</v>
      </c>
      <c r="P114" t="s">
        <v>105</v>
      </c>
      <c r="W114" s="1" t="str">
        <f t="shared" si="7"/>
        <v>CI_ Trade_ Party. Identification. Identifier</v>
      </c>
      <c r="X114" s="1" cm="1">
        <f t="array" ref="X114">_xlfn.IFS(LEN(K114)&gt;0,1,LEN(L114)&gt;0,2,LEN(M114)&gt;0,3,LEN(N114)&gt;0,4,LEN(O114)&gt;0,5,LEN(P114)&gt;0,6,LEN(Q114)&gt;0,7,LEN(R114)&gt;0,8,LEN(S114)&gt;0,9,LEN(T114)&gt;0,10,LEN(U114)&gt;0,11,LEN(V114)&gt;0,12,TRUE,13)</f>
        <v>6</v>
      </c>
      <c r="Y114" s="1" t="str">
        <f t="shared" si="10"/>
        <v>ram:ID</v>
      </c>
      <c r="Z114" s="1" t="str">
        <f t="shared" ref="Z114:Z119" si="11">Z$113&amp;"/"&amp;Y114</f>
        <v>//rsm:CIIHSupplyChainTradeTransaction/ram:ApplicableCIIHSupplyChainTradeSettlement/ram:InvoicerCITradeParty/ram:ID</v>
      </c>
      <c r="AA114" s="1" t="s">
        <v>4586</v>
      </c>
      <c r="AB114" s="2" t="s">
        <v>3</v>
      </c>
      <c r="AC114" s="1" t="s">
        <v>24</v>
      </c>
      <c r="AD114" s="1" t="s">
        <v>8</v>
      </c>
      <c r="AE114" s="1" t="s">
        <v>24</v>
      </c>
      <c r="AF114" s="1" t="s">
        <v>44</v>
      </c>
      <c r="AG114" s="1" t="s">
        <v>7</v>
      </c>
      <c r="AH114" s="1" t="s">
        <v>24</v>
      </c>
    </row>
    <row r="115" spans="1:34" ht="14.25" customHeight="1">
      <c r="A115" s="1">
        <v>141</v>
      </c>
      <c r="B115" s="1" t="s">
        <v>5476</v>
      </c>
      <c r="C115" s="1" t="s">
        <v>107</v>
      </c>
      <c r="D115" s="1" t="s">
        <v>11</v>
      </c>
      <c r="E115" s="2" t="s">
        <v>16</v>
      </c>
      <c r="G115" s="1" t="s">
        <v>4111</v>
      </c>
      <c r="H115" s="1" t="s">
        <v>4112</v>
      </c>
      <c r="P115" t="s">
        <v>108</v>
      </c>
      <c r="W115" s="1" t="str">
        <f t="shared" si="7"/>
        <v>CI_ Trade_ Party. Global_ Identification. Identifier</v>
      </c>
      <c r="X115" s="1" cm="1">
        <f t="array" ref="X115">_xlfn.IFS(LEN(K115)&gt;0,1,LEN(L115)&gt;0,2,LEN(M115)&gt;0,3,LEN(N115)&gt;0,4,LEN(O115)&gt;0,5,LEN(P115)&gt;0,6,LEN(Q115)&gt;0,7,LEN(R115)&gt;0,8,LEN(S115)&gt;0,9,LEN(T115)&gt;0,10,LEN(U115)&gt;0,11,LEN(V115)&gt;0,12,TRUE,13)</f>
        <v>6</v>
      </c>
      <c r="Y115" s="1" t="str">
        <f t="shared" si="10"/>
        <v>ram:GlobalID</v>
      </c>
      <c r="Z115" s="1" t="str">
        <f t="shared" si="11"/>
        <v>//rsm:CIIHSupplyChainTradeTransaction/ram:ApplicableCIIHSupplyChainTradeSettlement/ram:InvoicerCITradeParty/ram:GlobalID</v>
      </c>
      <c r="AA115" s="1" t="s">
        <v>4587</v>
      </c>
      <c r="AB115" s="2" t="s">
        <v>3</v>
      </c>
      <c r="AC115" s="1" t="s">
        <v>24</v>
      </c>
      <c r="AD115" s="1" t="s">
        <v>8</v>
      </c>
      <c r="AE115" s="1" t="s">
        <v>24</v>
      </c>
      <c r="AF115" s="1" t="s">
        <v>7</v>
      </c>
      <c r="AG115" s="1" t="s">
        <v>7</v>
      </c>
      <c r="AH115" s="1" t="s">
        <v>24</v>
      </c>
    </row>
    <row r="116" spans="1:34" ht="14.25" customHeight="1">
      <c r="A116" s="1">
        <v>142</v>
      </c>
      <c r="B116" s="1" t="s">
        <v>5476</v>
      </c>
      <c r="C116" s="1" t="s">
        <v>110</v>
      </c>
      <c r="D116" s="1" t="s">
        <v>11</v>
      </c>
      <c r="E116" s="2" t="s">
        <v>16</v>
      </c>
      <c r="G116" s="1" t="s">
        <v>568</v>
      </c>
      <c r="H116" s="1" t="s">
        <v>569</v>
      </c>
      <c r="P116" t="s">
        <v>141</v>
      </c>
      <c r="W116" s="1" t="str">
        <f t="shared" si="7"/>
        <v>CI_ Trade_ Party. Name. Text</v>
      </c>
      <c r="X116" s="1" cm="1">
        <f t="array" ref="X116">_xlfn.IFS(LEN(K116)&gt;0,1,LEN(L116)&gt;0,2,LEN(M116)&gt;0,3,LEN(N116)&gt;0,4,LEN(O116)&gt;0,5,LEN(P116)&gt;0,6,LEN(Q116)&gt;0,7,LEN(R116)&gt;0,8,LEN(S116)&gt;0,9,LEN(T116)&gt;0,10,LEN(U116)&gt;0,11,LEN(V116)&gt;0,12,TRUE,13)</f>
        <v>6</v>
      </c>
      <c r="Y116" s="1" t="str">
        <f t="shared" si="10"/>
        <v>ram:Name</v>
      </c>
      <c r="Z116" s="1" t="str">
        <f t="shared" si="11"/>
        <v>//rsm:CIIHSupplyChainTradeTransaction/ram:ApplicableCIIHSupplyChainTradeSettlement/ram:InvoicerCITradeParty/ram:Name</v>
      </c>
      <c r="AA116" s="1" t="s">
        <v>4588</v>
      </c>
      <c r="AB116" s="2" t="s">
        <v>3</v>
      </c>
      <c r="AC116" s="1" t="s">
        <v>24</v>
      </c>
      <c r="AD116" s="1" t="s">
        <v>8</v>
      </c>
      <c r="AE116" s="1" t="s">
        <v>50</v>
      </c>
      <c r="AF116" s="1" t="s">
        <v>50</v>
      </c>
      <c r="AG116" s="1" t="s">
        <v>7</v>
      </c>
      <c r="AH116" s="1" t="s">
        <v>24</v>
      </c>
    </row>
    <row r="117" spans="1:34" ht="14.25" customHeight="1">
      <c r="A117" s="1">
        <v>143</v>
      </c>
      <c r="B117" s="1" t="s">
        <v>5476</v>
      </c>
      <c r="C117" s="1" t="s">
        <v>471</v>
      </c>
      <c r="D117" s="1" t="s">
        <v>11</v>
      </c>
      <c r="E117" s="2" t="s">
        <v>16</v>
      </c>
      <c r="G117" s="1" t="s">
        <v>570</v>
      </c>
      <c r="H117" s="1" t="s">
        <v>571</v>
      </c>
      <c r="P117" t="s">
        <v>863</v>
      </c>
      <c r="W117" s="1" t="str">
        <f t="shared" si="7"/>
        <v>CI_ Trade_ Party. Registered_ Identification. Identifier</v>
      </c>
      <c r="X117" s="1" cm="1">
        <f t="array" ref="X117">_xlfn.IFS(LEN(K117)&gt;0,1,LEN(L117)&gt;0,2,LEN(M117)&gt;0,3,LEN(N117)&gt;0,4,LEN(O117)&gt;0,5,LEN(P117)&gt;0,6,LEN(Q117)&gt;0,7,LEN(R117)&gt;0,8,LEN(S117)&gt;0,9,LEN(T117)&gt;0,10,LEN(U117)&gt;0,11,LEN(V117)&gt;0,12,TRUE,13)</f>
        <v>6</v>
      </c>
      <c r="Y117" s="1" t="str">
        <f t="shared" si="10"/>
        <v>ram:RegisteredID</v>
      </c>
      <c r="Z117" s="1" t="str">
        <f t="shared" si="11"/>
        <v>//rsm:CIIHSupplyChainTradeTransaction/ram:ApplicableCIIHSupplyChainTradeSettlement/ram:InvoicerCITradeParty/ram:RegisteredID</v>
      </c>
      <c r="AA117" s="1" t="s">
        <v>4589</v>
      </c>
      <c r="AB117" s="2" t="s">
        <v>3</v>
      </c>
      <c r="AC117" s="1" t="s">
        <v>35</v>
      </c>
      <c r="AD117" s="1" t="s">
        <v>36</v>
      </c>
      <c r="AE117" s="1" t="s">
        <v>50</v>
      </c>
      <c r="AF117" s="1" t="s">
        <v>50</v>
      </c>
      <c r="AG117" s="1" t="s">
        <v>7</v>
      </c>
      <c r="AH117" s="1" t="s">
        <v>24</v>
      </c>
    </row>
    <row r="118" spans="1:34" ht="14.25" customHeight="1">
      <c r="A118" s="1">
        <v>144</v>
      </c>
      <c r="B118" s="1" t="s">
        <v>5476</v>
      </c>
      <c r="C118" s="1" t="s">
        <v>4084</v>
      </c>
      <c r="D118" s="1" t="s">
        <v>11</v>
      </c>
      <c r="E118" s="2" t="s">
        <v>21</v>
      </c>
      <c r="G118" s="1" t="s">
        <v>4113</v>
      </c>
      <c r="H118" s="1" t="s">
        <v>4086</v>
      </c>
      <c r="P118" t="s">
        <v>5630</v>
      </c>
      <c r="W118" s="1" t="str">
        <f t="shared" si="7"/>
        <v>CI_ Trade_ Party. Type. Code</v>
      </c>
      <c r="X118" s="1" cm="1">
        <f t="array" ref="X118">_xlfn.IFS(LEN(K118)&gt;0,1,LEN(L118)&gt;0,2,LEN(M118)&gt;0,3,LEN(N118)&gt;0,4,LEN(O118)&gt;0,5,LEN(P118)&gt;0,6,LEN(Q118)&gt;0,7,LEN(R118)&gt;0,8,LEN(S118)&gt;0,9,LEN(T118)&gt;0,10,LEN(U118)&gt;0,11,LEN(V118)&gt;0,12,TRUE,13)</f>
        <v>6</v>
      </c>
      <c r="Y118" s="1" t="str">
        <f t="shared" si="10"/>
        <v>ram:TypeCode</v>
      </c>
      <c r="Z118" s="1" t="str">
        <f t="shared" si="11"/>
        <v>//rsm:CIIHSupplyChainTradeTransaction/ram:ApplicableCIIHSupplyChainTradeSettlement/ram:InvoicerCITradeParty/ram:TypeCode</v>
      </c>
      <c r="AA118" s="1" t="s">
        <v>4590</v>
      </c>
      <c r="AB118" s="2" t="s">
        <v>3</v>
      </c>
      <c r="AC118" s="1" t="s">
        <v>35</v>
      </c>
      <c r="AD118" s="1" t="s">
        <v>36</v>
      </c>
      <c r="AE118" s="1" t="s">
        <v>50</v>
      </c>
      <c r="AF118" s="1" t="s">
        <v>50</v>
      </c>
      <c r="AG118" s="1" t="s">
        <v>7</v>
      </c>
      <c r="AH118" s="1" t="s">
        <v>24</v>
      </c>
    </row>
    <row r="119" spans="1:34" ht="14.25" customHeight="1">
      <c r="A119" s="1">
        <v>145</v>
      </c>
      <c r="B119" s="1" t="s">
        <v>5476</v>
      </c>
      <c r="C119" s="1" t="s">
        <v>112</v>
      </c>
      <c r="D119" s="1" t="s">
        <v>19</v>
      </c>
      <c r="E119" s="2" t="s">
        <v>16</v>
      </c>
      <c r="G119" s="1" t="s">
        <v>572</v>
      </c>
      <c r="H119" s="1" t="s">
        <v>573</v>
      </c>
      <c r="P119" t="s">
        <v>113</v>
      </c>
      <c r="W119" s="1" t="str">
        <f t="shared" si="7"/>
        <v>CI_ Trade_ Party. Defined. CI_ Trade_ Contact</v>
      </c>
      <c r="X119" s="1" cm="1">
        <f t="array" ref="X119">_xlfn.IFS(LEN(K119)&gt;0,1,LEN(L119)&gt;0,2,LEN(M119)&gt;0,3,LEN(N119)&gt;0,4,LEN(O119)&gt;0,5,LEN(P119)&gt;0,6,LEN(Q119)&gt;0,7,LEN(R119)&gt;0,8,LEN(S119)&gt;0,9,LEN(T119)&gt;0,10,LEN(U119)&gt;0,11,LEN(V119)&gt;0,12,TRUE,13)</f>
        <v>6</v>
      </c>
      <c r="Y119" s="1" t="str">
        <f t="shared" si="10"/>
        <v>ram:DefinedCITradeContact</v>
      </c>
      <c r="Z119" s="1" t="str">
        <f t="shared" si="11"/>
        <v>//rsm:CIIHSupplyChainTradeTransaction/ram:ApplicableCIIHSupplyChainTradeSettlement/ram:InvoicerCITradeParty/ram:DefinedCITradeContact</v>
      </c>
      <c r="AA119" s="1" t="s">
        <v>4591</v>
      </c>
      <c r="AB119" s="2" t="s">
        <v>3</v>
      </c>
      <c r="AC119" s="1" t="s">
        <v>24</v>
      </c>
      <c r="AD119" s="1" t="s">
        <v>8</v>
      </c>
      <c r="AE119" s="1" t="s">
        <v>50</v>
      </c>
      <c r="AF119" s="1" t="s">
        <v>50</v>
      </c>
      <c r="AG119" s="1" t="s">
        <v>7</v>
      </c>
      <c r="AH119" s="1" t="s">
        <v>24</v>
      </c>
    </row>
    <row r="120" spans="1:34" ht="14.25" customHeight="1">
      <c r="A120" s="1">
        <v>147</v>
      </c>
      <c r="B120" s="1" t="s">
        <v>5476</v>
      </c>
      <c r="C120" s="1" t="s">
        <v>115</v>
      </c>
      <c r="D120" s="1" t="s">
        <v>11</v>
      </c>
      <c r="E120" s="2" t="s">
        <v>16</v>
      </c>
      <c r="G120" s="1" t="s">
        <v>4114</v>
      </c>
      <c r="H120" s="1" t="s">
        <v>4115</v>
      </c>
      <c r="R120" t="s">
        <v>116</v>
      </c>
      <c r="W120" s="1" t="str">
        <f t="shared" si="7"/>
        <v>CI_ Trade_ Contact. Identification. Identifier</v>
      </c>
      <c r="X120" s="1" cm="1">
        <f t="array" ref="X120">_xlfn.IFS(LEN(K120)&gt;0,1,LEN(L120)&gt;0,2,LEN(M120)&gt;0,3,LEN(N120)&gt;0,4,LEN(O120)&gt;0,5,LEN(P120)&gt;0,6,LEN(Q120)&gt;0,7,LEN(R120)&gt;0,8,LEN(S120)&gt;0,9,LEN(T120)&gt;0,10,LEN(U120)&gt;0,11,LEN(V120)&gt;0,12,TRUE,13)</f>
        <v>8</v>
      </c>
      <c r="Y120" s="1" t="str">
        <f t="shared" si="10"/>
        <v>ram:ID</v>
      </c>
      <c r="Z120" s="1" t="str">
        <f>Z$119&amp;"/"&amp;Y120</f>
        <v>//rsm:CIIHSupplyChainTradeTransaction/ram:ApplicableCIIHSupplyChainTradeSettlement/ram:InvoicerCITradeParty/ram:DefinedCITradeContact/ram:ID</v>
      </c>
      <c r="AA120" s="1" t="s">
        <v>4592</v>
      </c>
      <c r="AB120" s="2" t="s">
        <v>3</v>
      </c>
      <c r="AC120" s="1" t="s">
        <v>24</v>
      </c>
      <c r="AD120" s="1" t="s">
        <v>8</v>
      </c>
      <c r="AE120" s="1" t="s">
        <v>24</v>
      </c>
      <c r="AF120" s="1" t="s">
        <v>7</v>
      </c>
      <c r="AG120" s="1" t="s">
        <v>7</v>
      </c>
      <c r="AH120" s="1" t="s">
        <v>24</v>
      </c>
    </row>
    <row r="121" spans="1:34" ht="14.25" customHeight="1">
      <c r="A121" s="1">
        <v>148</v>
      </c>
      <c r="B121" s="1" t="s">
        <v>5476</v>
      </c>
      <c r="C121" s="1" t="s">
        <v>117</v>
      </c>
      <c r="D121" s="1" t="s">
        <v>11</v>
      </c>
      <c r="E121" s="2" t="s">
        <v>16</v>
      </c>
      <c r="G121" s="1" t="s">
        <v>577</v>
      </c>
      <c r="H121" s="1" t="s">
        <v>578</v>
      </c>
      <c r="R121" t="s">
        <v>118</v>
      </c>
      <c r="W121" s="1" t="str">
        <f t="shared" si="7"/>
        <v>CI_ Trade_ Contact. Person Name. Text</v>
      </c>
      <c r="X121" s="1" cm="1">
        <f t="array" ref="X121">_xlfn.IFS(LEN(K121)&gt;0,1,LEN(L121)&gt;0,2,LEN(M121)&gt;0,3,LEN(N121)&gt;0,4,LEN(O121)&gt;0,5,LEN(P121)&gt;0,6,LEN(Q121)&gt;0,7,LEN(R121)&gt;0,8,LEN(S121)&gt;0,9,LEN(T121)&gt;0,10,LEN(U121)&gt;0,11,LEN(V121)&gt;0,12,TRUE,13)</f>
        <v>8</v>
      </c>
      <c r="Y121" s="1" t="str">
        <f t="shared" si="10"/>
        <v>ram:PersonName</v>
      </c>
      <c r="Z121" s="1" t="str">
        <f>Z$119&amp;"/"&amp;Y121</f>
        <v>//rsm:CIIHSupplyChainTradeTransaction/ram:ApplicableCIIHSupplyChainTradeSettlement/ram:InvoicerCITradeParty/ram:DefinedCITradeContact/ram:PersonName</v>
      </c>
      <c r="AA121" s="1" t="s">
        <v>4593</v>
      </c>
      <c r="AB121" s="2" t="s">
        <v>3</v>
      </c>
      <c r="AC121" s="1" t="s">
        <v>24</v>
      </c>
      <c r="AD121" s="1" t="s">
        <v>8</v>
      </c>
      <c r="AE121" s="1" t="s">
        <v>50</v>
      </c>
      <c r="AF121" s="1" t="s">
        <v>50</v>
      </c>
      <c r="AG121" s="1" t="s">
        <v>7</v>
      </c>
      <c r="AH121" s="1" t="s">
        <v>24</v>
      </c>
    </row>
    <row r="122" spans="1:34" ht="14.25" customHeight="1">
      <c r="A122" s="1">
        <v>149</v>
      </c>
      <c r="B122" s="1" t="s">
        <v>5476</v>
      </c>
      <c r="C122" s="1" t="s">
        <v>120</v>
      </c>
      <c r="D122" s="1" t="s">
        <v>11</v>
      </c>
      <c r="E122" s="2" t="s">
        <v>16</v>
      </c>
      <c r="G122" s="1" t="s">
        <v>579</v>
      </c>
      <c r="H122" s="1" t="s">
        <v>580</v>
      </c>
      <c r="R122" t="s">
        <v>121</v>
      </c>
      <c r="W122" s="1" t="str">
        <f t="shared" si="7"/>
        <v>CI_ Trade_ Contact. Department Name. Text</v>
      </c>
      <c r="X122" s="1" cm="1">
        <f t="array" ref="X122">_xlfn.IFS(LEN(K122)&gt;0,1,LEN(L122)&gt;0,2,LEN(M122)&gt;0,3,LEN(N122)&gt;0,4,LEN(O122)&gt;0,5,LEN(P122)&gt;0,6,LEN(Q122)&gt;0,7,LEN(R122)&gt;0,8,LEN(S122)&gt;0,9,LEN(T122)&gt;0,10,LEN(U122)&gt;0,11,LEN(V122)&gt;0,12,TRUE,13)</f>
        <v>8</v>
      </c>
      <c r="Y122" s="1" t="str">
        <f t="shared" si="10"/>
        <v>ram:DepartmentName</v>
      </c>
      <c r="Z122" s="1" t="str">
        <f>Z$119&amp;"/"&amp;Y122</f>
        <v>//rsm:CIIHSupplyChainTradeTransaction/ram:ApplicableCIIHSupplyChainTradeSettlement/ram:InvoicerCITradeParty/ram:DefinedCITradeContact/ram:DepartmentName</v>
      </c>
      <c r="AA122" s="1" t="s">
        <v>4594</v>
      </c>
      <c r="AB122" s="2" t="s">
        <v>3</v>
      </c>
      <c r="AC122" s="1" t="s">
        <v>196</v>
      </c>
      <c r="AD122" s="1" t="s">
        <v>8</v>
      </c>
      <c r="AE122" s="1" t="s">
        <v>196</v>
      </c>
      <c r="AF122" s="1" t="s">
        <v>7</v>
      </c>
      <c r="AG122" s="1" t="s">
        <v>7</v>
      </c>
      <c r="AH122" s="1" t="s">
        <v>196</v>
      </c>
    </row>
    <row r="123" spans="1:34" ht="14.25" customHeight="1">
      <c r="A123" s="1">
        <v>150</v>
      </c>
      <c r="B123" s="1" t="s">
        <v>5476</v>
      </c>
      <c r="C123" s="1" t="s">
        <v>122</v>
      </c>
      <c r="D123" s="1" t="s">
        <v>11</v>
      </c>
      <c r="E123" s="2" t="s">
        <v>16</v>
      </c>
      <c r="G123" s="1" t="s">
        <v>4116</v>
      </c>
      <c r="H123" s="1" t="s">
        <v>4117</v>
      </c>
      <c r="R123" t="s">
        <v>123</v>
      </c>
      <c r="W123" s="1" t="str">
        <f t="shared" si="7"/>
        <v>CI_ Trade_ Contact. Person_ Identification. Identifier</v>
      </c>
      <c r="X123" s="1" cm="1">
        <f t="array" ref="X123">_xlfn.IFS(LEN(K123)&gt;0,1,LEN(L123)&gt;0,2,LEN(M123)&gt;0,3,LEN(N123)&gt;0,4,LEN(O123)&gt;0,5,LEN(P123)&gt;0,6,LEN(Q123)&gt;0,7,LEN(R123)&gt;0,8,LEN(S123)&gt;0,9,LEN(T123)&gt;0,10,LEN(U123)&gt;0,11,LEN(V123)&gt;0,12,TRUE,13)</f>
        <v>8</v>
      </c>
      <c r="Y123" s="1" t="str">
        <f t="shared" si="10"/>
        <v>ram:PersonID</v>
      </c>
      <c r="Z123" s="1" t="str">
        <f>Z$119&amp;"/"&amp;Y123</f>
        <v>//rsm:CIIHSupplyChainTradeTransaction/ram:ApplicableCIIHSupplyChainTradeSettlement/ram:InvoicerCITradeParty/ram:DefinedCITradeContact/ram:PersonID</v>
      </c>
      <c r="AA123" s="1" t="s">
        <v>4595</v>
      </c>
      <c r="AB123" s="2" t="s">
        <v>3</v>
      </c>
      <c r="AC123" s="1" t="s">
        <v>196</v>
      </c>
      <c r="AD123" s="1" t="s">
        <v>8</v>
      </c>
      <c r="AE123" s="1" t="s">
        <v>196</v>
      </c>
      <c r="AF123" s="1" t="s">
        <v>7</v>
      </c>
      <c r="AG123" s="1" t="s">
        <v>7</v>
      </c>
      <c r="AH123" s="1" t="s">
        <v>196</v>
      </c>
    </row>
    <row r="124" spans="1:34" ht="14.25" customHeight="1">
      <c r="A124" s="1">
        <v>151</v>
      </c>
      <c r="B124" s="1" t="s">
        <v>5476</v>
      </c>
      <c r="C124" s="1" t="s">
        <v>124</v>
      </c>
      <c r="D124" s="1" t="s">
        <v>19</v>
      </c>
      <c r="E124" s="2" t="s">
        <v>16</v>
      </c>
      <c r="G124" s="1" t="s">
        <v>485</v>
      </c>
      <c r="H124" s="1" t="s">
        <v>486</v>
      </c>
      <c r="R124" t="s">
        <v>864</v>
      </c>
      <c r="W124" s="1" t="str">
        <f t="shared" si="7"/>
        <v>CI_ Trade_ Contact. Telephone. CI_ Universal_ Communication</v>
      </c>
      <c r="X124" s="1" cm="1">
        <f t="array" ref="X124">_xlfn.IFS(LEN(K124)&gt;0,1,LEN(L124)&gt;0,2,LEN(M124)&gt;0,3,LEN(N124)&gt;0,4,LEN(O124)&gt;0,5,LEN(P124)&gt;0,6,LEN(Q124)&gt;0,7,LEN(R124)&gt;0,8,LEN(S124)&gt;0,9,LEN(T124)&gt;0,10,LEN(U124)&gt;0,11,LEN(V124)&gt;0,12,TRUE,13)</f>
        <v>8</v>
      </c>
      <c r="Y124" s="1" t="str">
        <f t="shared" si="10"/>
        <v>ram:TelephoneCIUniversalCommunication</v>
      </c>
      <c r="Z124" s="1" t="str">
        <f>Z$119&amp;"/"&amp;Y124</f>
        <v>//rsm:CIIHSupplyChainTradeTransaction/ram:ApplicableCIIHSupplyChainTradeSettlement/ram:InvoicerCITradeParty/ram:DefinedCITradeContact/ram:TelephoneCIUniversalCommunication</v>
      </c>
      <c r="AA124" s="1" t="s">
        <v>4596</v>
      </c>
      <c r="AB124" s="2" t="s">
        <v>3</v>
      </c>
      <c r="AC124" s="1" t="s">
        <v>196</v>
      </c>
      <c r="AD124" s="1" t="s">
        <v>8</v>
      </c>
      <c r="AE124" s="1" t="s">
        <v>50</v>
      </c>
      <c r="AF124" s="1" t="s">
        <v>50</v>
      </c>
      <c r="AG124" s="1" t="s">
        <v>7</v>
      </c>
      <c r="AH124" s="1" t="s">
        <v>196</v>
      </c>
    </row>
    <row r="125" spans="1:34" ht="14.25" customHeight="1">
      <c r="A125" s="1">
        <v>153</v>
      </c>
      <c r="B125" s="1" t="s">
        <v>5476</v>
      </c>
      <c r="C125" s="1" t="s">
        <v>125</v>
      </c>
      <c r="D125" s="1" t="s">
        <v>11</v>
      </c>
      <c r="E125" s="2" t="s">
        <v>16</v>
      </c>
      <c r="G125" s="1" t="s">
        <v>583</v>
      </c>
      <c r="H125" s="1" t="s">
        <v>584</v>
      </c>
      <c r="T125" t="s">
        <v>865</v>
      </c>
      <c r="W125" s="1" t="str">
        <f t="shared" si="7"/>
        <v>CI_ Universal_ Communication. Complete Number. Text</v>
      </c>
      <c r="X125" s="1" cm="1">
        <f t="array" ref="X125">_xlfn.IFS(LEN(K125)&gt;0,1,LEN(L125)&gt;0,2,LEN(M125)&gt;0,3,LEN(N125)&gt;0,4,LEN(O125)&gt;0,5,LEN(P125)&gt;0,6,LEN(Q125)&gt;0,7,LEN(R125)&gt;0,8,LEN(S125)&gt;0,9,LEN(T125)&gt;0,10,LEN(U125)&gt;0,11,LEN(V125)&gt;0,12,TRUE,13)</f>
        <v>10</v>
      </c>
      <c r="Y125" s="1" t="str">
        <f t="shared" si="10"/>
        <v>ram:CompleteNumber</v>
      </c>
      <c r="Z125" s="1" t="str">
        <f>Z124&amp;"/"&amp;Y125</f>
        <v>//rsm:CIIHSupplyChainTradeTransaction/ram:ApplicableCIIHSupplyChainTradeSettlement/ram:InvoicerCITradeParty/ram:DefinedCITradeContact/ram:TelephoneCIUniversalCommunication/ram:CompleteNumber</v>
      </c>
      <c r="AA125" s="1" t="s">
        <v>4597</v>
      </c>
      <c r="AB125" s="2" t="s">
        <v>3</v>
      </c>
      <c r="AC125" s="1" t="s">
        <v>24</v>
      </c>
      <c r="AD125" s="1" t="s">
        <v>8</v>
      </c>
      <c r="AE125" s="1" t="s">
        <v>24</v>
      </c>
      <c r="AF125" s="1" t="s">
        <v>7</v>
      </c>
      <c r="AG125" s="1" t="s">
        <v>7</v>
      </c>
      <c r="AH125" s="1" t="s">
        <v>24</v>
      </c>
    </row>
    <row r="126" spans="1:34" ht="14.25" customHeight="1">
      <c r="A126" s="1">
        <v>154</v>
      </c>
      <c r="B126" s="1" t="s">
        <v>5476</v>
      </c>
      <c r="C126" s="1" t="s">
        <v>126</v>
      </c>
      <c r="D126" s="1" t="s">
        <v>19</v>
      </c>
      <c r="E126" s="2" t="s">
        <v>16</v>
      </c>
      <c r="G126" s="1" t="s">
        <v>489</v>
      </c>
      <c r="H126" s="1" t="s">
        <v>490</v>
      </c>
      <c r="R126" t="s">
        <v>866</v>
      </c>
      <c r="W126" s="1" t="str">
        <f t="shared" si="7"/>
        <v>CI_ Trade_ Contact. Fax. CI_ Universal_ Communication</v>
      </c>
      <c r="X126" s="1" cm="1">
        <f t="array" ref="X126">_xlfn.IFS(LEN(K126)&gt;0,1,LEN(L126)&gt;0,2,LEN(M126)&gt;0,3,LEN(N126)&gt;0,4,LEN(O126)&gt;0,5,LEN(P126)&gt;0,6,LEN(Q126)&gt;0,7,LEN(R126)&gt;0,8,LEN(S126)&gt;0,9,LEN(T126)&gt;0,10,LEN(U126)&gt;0,11,LEN(V126)&gt;0,12,TRUE,13)</f>
        <v>8</v>
      </c>
      <c r="Y126" s="1" t="str">
        <f t="shared" si="10"/>
        <v>ram:FaxCIUniversalCommunication</v>
      </c>
      <c r="Z126" s="1" t="str">
        <f>Z$119&amp;"/"&amp;Y126</f>
        <v>//rsm:CIIHSupplyChainTradeTransaction/ram:ApplicableCIIHSupplyChainTradeSettlement/ram:InvoicerCITradeParty/ram:DefinedCITradeContact/ram:FaxCIUniversalCommunication</v>
      </c>
      <c r="AA126" s="1" t="s">
        <v>4598</v>
      </c>
      <c r="AB126" s="2" t="s">
        <v>3</v>
      </c>
      <c r="AC126" s="1" t="s">
        <v>24</v>
      </c>
      <c r="AD126" s="1" t="s">
        <v>8</v>
      </c>
      <c r="AE126" s="1" t="s">
        <v>50</v>
      </c>
      <c r="AF126" s="1" t="s">
        <v>50</v>
      </c>
      <c r="AG126" s="1" t="s">
        <v>7</v>
      </c>
      <c r="AH126" s="1" t="s">
        <v>24</v>
      </c>
    </row>
    <row r="127" spans="1:34" ht="14.25" customHeight="1">
      <c r="A127" s="1">
        <v>156</v>
      </c>
      <c r="B127" s="1" t="s">
        <v>5476</v>
      </c>
      <c r="C127" s="1" t="s">
        <v>125</v>
      </c>
      <c r="D127" s="1" t="s">
        <v>11</v>
      </c>
      <c r="E127" s="2" t="s">
        <v>16</v>
      </c>
      <c r="G127" s="1" t="s">
        <v>585</v>
      </c>
      <c r="H127" s="1" t="s">
        <v>586</v>
      </c>
      <c r="T127" t="s">
        <v>865</v>
      </c>
      <c r="W127" s="1" t="str">
        <f t="shared" si="7"/>
        <v>CI_ Universal_ Communication. Complete Number. Text</v>
      </c>
      <c r="X127" s="1" cm="1">
        <f t="array" ref="X127">_xlfn.IFS(LEN(K127)&gt;0,1,LEN(L127)&gt;0,2,LEN(M127)&gt;0,3,LEN(N127)&gt;0,4,LEN(O127)&gt;0,5,LEN(P127)&gt;0,6,LEN(Q127)&gt;0,7,LEN(R127)&gt;0,8,LEN(S127)&gt;0,9,LEN(T127)&gt;0,10,LEN(U127)&gt;0,11,LEN(V127)&gt;0,12,TRUE,13)</f>
        <v>10</v>
      </c>
      <c r="Y127" s="1" t="str">
        <f t="shared" si="10"/>
        <v>ram:CompleteNumber</v>
      </c>
      <c r="Z127" s="1" t="str">
        <f>Z126&amp;"/"&amp;Y127</f>
        <v>//rsm:CIIHSupplyChainTradeTransaction/ram:ApplicableCIIHSupplyChainTradeSettlement/ram:InvoicerCITradeParty/ram:DefinedCITradeContact/ram:FaxCIUniversalCommunication/ram:CompleteNumber</v>
      </c>
      <c r="AA127" s="1" t="s">
        <v>4599</v>
      </c>
      <c r="AB127" s="2" t="s">
        <v>3</v>
      </c>
      <c r="AC127" s="1" t="s">
        <v>24</v>
      </c>
      <c r="AD127" s="1" t="s">
        <v>8</v>
      </c>
      <c r="AE127" s="1" t="s">
        <v>24</v>
      </c>
      <c r="AF127" s="1" t="s">
        <v>7</v>
      </c>
      <c r="AG127" s="1" t="s">
        <v>7</v>
      </c>
      <c r="AH127" s="1" t="s">
        <v>7</v>
      </c>
    </row>
    <row r="128" spans="1:34" ht="14.25" customHeight="1">
      <c r="A128" s="1">
        <v>157</v>
      </c>
      <c r="B128" s="1" t="s">
        <v>5476</v>
      </c>
      <c r="C128" s="1" t="s">
        <v>127</v>
      </c>
      <c r="D128" s="1" t="s">
        <v>19</v>
      </c>
      <c r="E128" s="2" t="s">
        <v>16</v>
      </c>
      <c r="G128" s="1" t="s">
        <v>493</v>
      </c>
      <c r="H128" s="1" t="s">
        <v>494</v>
      </c>
      <c r="R128" t="s">
        <v>868</v>
      </c>
      <c r="W128" s="1" t="str">
        <f t="shared" si="7"/>
        <v>CI_ Trade_ Contact. Email_ URI. CI_ Universal_ Communication</v>
      </c>
      <c r="X128" s="1" cm="1">
        <f t="array" ref="X128">_xlfn.IFS(LEN(K128)&gt;0,1,LEN(L128)&gt;0,2,LEN(M128)&gt;0,3,LEN(N128)&gt;0,4,LEN(O128)&gt;0,5,LEN(P128)&gt;0,6,LEN(Q128)&gt;0,7,LEN(R128)&gt;0,8,LEN(S128)&gt;0,9,LEN(T128)&gt;0,10,LEN(U128)&gt;0,11,LEN(V128)&gt;0,12,TRUE,13)</f>
        <v>8</v>
      </c>
      <c r="Y128" s="1" t="str">
        <f t="shared" si="10"/>
        <v>ram:EmailURICIUniversalCommunication</v>
      </c>
      <c r="Z128" s="1" t="str">
        <f>Z$119&amp;"/"&amp;Y128</f>
        <v>//rsm:CIIHSupplyChainTradeTransaction/ram:ApplicableCIIHSupplyChainTradeSettlement/ram:InvoicerCITradeParty/ram:DefinedCITradeContact/ram:EmailURICIUniversalCommunication</v>
      </c>
      <c r="AA128" s="1" t="s">
        <v>4600</v>
      </c>
      <c r="AB128" s="2" t="s">
        <v>3</v>
      </c>
      <c r="AC128" s="1" t="s">
        <v>24</v>
      </c>
      <c r="AD128" s="1" t="s">
        <v>8</v>
      </c>
      <c r="AE128" s="1" t="s">
        <v>50</v>
      </c>
      <c r="AF128" s="1" t="s">
        <v>50</v>
      </c>
      <c r="AG128" s="1" t="s">
        <v>7</v>
      </c>
      <c r="AH128" s="1" t="s">
        <v>24</v>
      </c>
    </row>
    <row r="129" spans="1:34" ht="14.25" customHeight="1">
      <c r="A129" s="1">
        <v>159</v>
      </c>
      <c r="B129" s="1" t="s">
        <v>5476</v>
      </c>
      <c r="C129" s="1" t="s">
        <v>128</v>
      </c>
      <c r="D129" s="1" t="s">
        <v>11</v>
      </c>
      <c r="E129" s="2" t="s">
        <v>16</v>
      </c>
      <c r="G129" s="1" t="s">
        <v>587</v>
      </c>
      <c r="H129" s="1" t="s">
        <v>588</v>
      </c>
      <c r="T129" t="s">
        <v>869</v>
      </c>
      <c r="W129" s="1" t="str">
        <f t="shared" si="7"/>
        <v>CI_ Universal_ Communication. URI. Identifier</v>
      </c>
      <c r="X129" s="1" cm="1">
        <f t="array" ref="X129">_xlfn.IFS(LEN(K129)&gt;0,1,LEN(L129)&gt;0,2,LEN(M129)&gt;0,3,LEN(N129)&gt;0,4,LEN(O129)&gt;0,5,LEN(P129)&gt;0,6,LEN(Q129)&gt;0,7,LEN(R129)&gt;0,8,LEN(S129)&gt;0,9,LEN(T129)&gt;0,10,LEN(U129)&gt;0,11,LEN(V129)&gt;0,12,TRUE,13)</f>
        <v>10</v>
      </c>
      <c r="Y129" s="1" t="str">
        <f t="shared" si="10"/>
        <v>ram:URIID</v>
      </c>
      <c r="Z129" s="1" t="str">
        <f>Z128&amp;"/"&amp;Y129</f>
        <v>//rsm:CIIHSupplyChainTradeTransaction/ram:ApplicableCIIHSupplyChainTradeSettlement/ram:InvoicerCITradeParty/ram:DefinedCITradeContact/ram:EmailURICIUniversalCommunication/ram:URIID</v>
      </c>
      <c r="AA129" s="1" t="s">
        <v>4601</v>
      </c>
      <c r="AB129" s="2" t="s">
        <v>3</v>
      </c>
      <c r="AC129" s="1" t="s">
        <v>35</v>
      </c>
      <c r="AD129" s="1" t="s">
        <v>36</v>
      </c>
      <c r="AE129" s="1" t="s">
        <v>50</v>
      </c>
      <c r="AF129" s="1" t="s">
        <v>50</v>
      </c>
      <c r="AG129" s="1" t="s">
        <v>7</v>
      </c>
      <c r="AH129" s="1" t="s">
        <v>24</v>
      </c>
    </row>
    <row r="130" spans="1:34" ht="14.25" customHeight="1">
      <c r="A130" s="1">
        <v>160</v>
      </c>
      <c r="B130" s="1" t="s">
        <v>5476</v>
      </c>
      <c r="C130" s="1" t="s">
        <v>129</v>
      </c>
      <c r="D130" s="1" t="s">
        <v>19</v>
      </c>
      <c r="E130" s="2" t="s">
        <v>16</v>
      </c>
      <c r="G130" s="1" t="s">
        <v>589</v>
      </c>
      <c r="H130" s="1" t="s">
        <v>590</v>
      </c>
      <c r="P130" t="s">
        <v>298</v>
      </c>
      <c r="W130" s="1" t="str">
        <f t="shared" ref="W130:W193" si="12">K130&amp;L130&amp;M130&amp;N130&amp;O130&amp;P130&amp;Q130&amp;R130&amp;S130&amp;T130</f>
        <v>CI_ Trade_ Party. Postal. CI_ Trade_ Address</v>
      </c>
      <c r="X130" s="1" cm="1">
        <f t="array" ref="X130">_xlfn.IFS(LEN(K130)&gt;0,1,LEN(L130)&gt;0,2,LEN(M130)&gt;0,3,LEN(N130)&gt;0,4,LEN(O130)&gt;0,5,LEN(P130)&gt;0,6,LEN(Q130)&gt;0,7,LEN(R130)&gt;0,8,LEN(S130)&gt;0,9,LEN(T130)&gt;0,10,LEN(U130)&gt;0,11,LEN(V130)&gt;0,12,TRUE,13)</f>
        <v>6</v>
      </c>
      <c r="Y130" s="1" t="str">
        <f t="shared" si="10"/>
        <v>ram:PostalCITradeAddress</v>
      </c>
      <c r="Z130" s="1" t="str">
        <f>Z$113&amp;"/"&amp;Y130</f>
        <v>//rsm:CIIHSupplyChainTradeTransaction/ram:ApplicableCIIHSupplyChainTradeSettlement/ram:InvoicerCITradeParty/ram:PostalCITradeAddress</v>
      </c>
      <c r="AA130" s="1" t="s">
        <v>4602</v>
      </c>
      <c r="AB130" s="2" t="s">
        <v>3</v>
      </c>
      <c r="AC130" s="1" t="s">
        <v>35</v>
      </c>
      <c r="AD130" s="1" t="s">
        <v>36</v>
      </c>
      <c r="AE130" s="1" t="s">
        <v>50</v>
      </c>
      <c r="AF130" s="1" t="s">
        <v>50</v>
      </c>
      <c r="AG130" s="1" t="s">
        <v>7</v>
      </c>
      <c r="AH130" s="1" t="s">
        <v>24</v>
      </c>
    </row>
    <row r="131" spans="1:34" ht="14.25" customHeight="1">
      <c r="A131" s="1">
        <v>162</v>
      </c>
      <c r="B131" s="1" t="s">
        <v>5476</v>
      </c>
      <c r="C131" s="1" t="s">
        <v>130</v>
      </c>
      <c r="D131" s="1" t="s">
        <v>11</v>
      </c>
      <c r="E131" s="2" t="s">
        <v>16</v>
      </c>
      <c r="G131" s="1" t="s">
        <v>593</v>
      </c>
      <c r="H131" s="1" t="s">
        <v>594</v>
      </c>
      <c r="R131" t="s">
        <v>299</v>
      </c>
      <c r="W131" s="1" t="str">
        <f t="shared" si="12"/>
        <v>CI_ Trade_ Address. Postcode. Code</v>
      </c>
      <c r="X131" s="1" cm="1">
        <f t="array" ref="X131">_xlfn.IFS(LEN(K131)&gt;0,1,LEN(L131)&gt;0,2,LEN(M131)&gt;0,3,LEN(N131)&gt;0,4,LEN(O131)&gt;0,5,LEN(P131)&gt;0,6,LEN(Q131)&gt;0,7,LEN(R131)&gt;0,8,LEN(S131)&gt;0,9,LEN(T131)&gt;0,10,LEN(U131)&gt;0,11,LEN(V131)&gt;0,12,TRUE,13)</f>
        <v>8</v>
      </c>
      <c r="Y131" s="1" t="str">
        <f t="shared" si="10"/>
        <v>ram:PostcodeCode</v>
      </c>
      <c r="Z131" s="1" t="str">
        <f>Z$130&amp;"/"&amp;Y131</f>
        <v>//rsm:CIIHSupplyChainTradeTransaction/ram:ApplicableCIIHSupplyChainTradeSettlement/ram:InvoicerCITradeParty/ram:PostalCITradeAddress/ram:PostcodeCode</v>
      </c>
      <c r="AA131" s="1" t="s">
        <v>4603</v>
      </c>
      <c r="AB131" s="2" t="s">
        <v>3</v>
      </c>
      <c r="AC131" s="1" t="s">
        <v>24</v>
      </c>
      <c r="AD131" s="1" t="s">
        <v>8</v>
      </c>
      <c r="AE131" s="1" t="s">
        <v>24</v>
      </c>
      <c r="AF131" s="1" t="s">
        <v>9</v>
      </c>
      <c r="AG131" s="1" t="s">
        <v>7</v>
      </c>
      <c r="AH131" s="1" t="s">
        <v>24</v>
      </c>
    </row>
    <row r="132" spans="1:34" ht="14.25" customHeight="1">
      <c r="A132" s="1">
        <v>163</v>
      </c>
      <c r="B132" s="1" t="s">
        <v>5476</v>
      </c>
      <c r="C132" s="1" t="s">
        <v>131</v>
      </c>
      <c r="D132" s="1" t="s">
        <v>11</v>
      </c>
      <c r="E132" s="2" t="s">
        <v>16</v>
      </c>
      <c r="G132" s="1" t="s">
        <v>595</v>
      </c>
      <c r="H132" s="1" t="s">
        <v>596</v>
      </c>
      <c r="R132" t="s">
        <v>300</v>
      </c>
      <c r="W132" s="1" t="str">
        <f t="shared" si="12"/>
        <v>CI_ Trade_ Address. Line One. Text</v>
      </c>
      <c r="X132" s="1" cm="1">
        <f t="array" ref="X132">_xlfn.IFS(LEN(K132)&gt;0,1,LEN(L132)&gt;0,2,LEN(M132)&gt;0,3,LEN(N132)&gt;0,4,LEN(O132)&gt;0,5,LEN(P132)&gt;0,6,LEN(Q132)&gt;0,7,LEN(R132)&gt;0,8,LEN(S132)&gt;0,9,LEN(T132)&gt;0,10,LEN(U132)&gt;0,11,LEN(V132)&gt;0,12,TRUE,13)</f>
        <v>8</v>
      </c>
      <c r="Y132" s="1" t="str">
        <f t="shared" si="10"/>
        <v>ram:LineOne</v>
      </c>
      <c r="Z132" s="1" t="str">
        <f>Z$130&amp;"/"&amp;Y132</f>
        <v>//rsm:CIIHSupplyChainTradeTransaction/ram:ApplicableCIIHSupplyChainTradeSettlement/ram:InvoicerCITradeParty/ram:PostalCITradeAddress/ram:LineOne</v>
      </c>
      <c r="AA132" s="1" t="s">
        <v>4604</v>
      </c>
      <c r="AB132" s="2" t="s">
        <v>3</v>
      </c>
      <c r="AC132" s="1" t="s">
        <v>24</v>
      </c>
      <c r="AD132" s="1" t="s">
        <v>8</v>
      </c>
      <c r="AE132" s="1" t="s">
        <v>24</v>
      </c>
      <c r="AF132" s="1" t="s">
        <v>9</v>
      </c>
      <c r="AG132" s="1" t="s">
        <v>7</v>
      </c>
      <c r="AH132" s="1" t="s">
        <v>24</v>
      </c>
    </row>
    <row r="133" spans="1:34" ht="14.25" customHeight="1">
      <c r="A133" s="1">
        <v>164</v>
      </c>
      <c r="B133" s="1" t="s">
        <v>5476</v>
      </c>
      <c r="C133" s="1" t="s">
        <v>132</v>
      </c>
      <c r="D133" s="1" t="s">
        <v>11</v>
      </c>
      <c r="E133" s="2" t="s">
        <v>16</v>
      </c>
      <c r="G133" s="1" t="s">
        <v>597</v>
      </c>
      <c r="H133" s="1" t="s">
        <v>598</v>
      </c>
      <c r="R133" t="s">
        <v>133</v>
      </c>
      <c r="W133" s="1" t="str">
        <f t="shared" si="12"/>
        <v>CI_ Trade_ Address. Line Two. Text</v>
      </c>
      <c r="X133" s="1" cm="1">
        <f t="array" ref="X133">_xlfn.IFS(LEN(K133)&gt;0,1,LEN(L133)&gt;0,2,LEN(M133)&gt;0,3,LEN(N133)&gt;0,4,LEN(O133)&gt;0,5,LEN(P133)&gt;0,6,LEN(Q133)&gt;0,7,LEN(R133)&gt;0,8,LEN(S133)&gt;0,9,LEN(T133)&gt;0,10,LEN(U133)&gt;0,11,LEN(V133)&gt;0,12,TRUE,13)</f>
        <v>8</v>
      </c>
      <c r="Y133" s="1" t="str">
        <f t="shared" si="10"/>
        <v>ram:LineTwo</v>
      </c>
      <c r="Z133" s="1" t="str">
        <f>Z$130&amp;"/"&amp;Y133</f>
        <v>//rsm:CIIHSupplyChainTradeTransaction/ram:ApplicableCIIHSupplyChainTradeSettlement/ram:InvoicerCITradeParty/ram:PostalCITradeAddress/ram:LineTwo</v>
      </c>
      <c r="AA133" s="1" t="s">
        <v>4605</v>
      </c>
      <c r="AB133" s="2" t="s">
        <v>3</v>
      </c>
      <c r="AC133" s="1" t="s">
        <v>24</v>
      </c>
      <c r="AD133" s="1" t="s">
        <v>8</v>
      </c>
      <c r="AE133" s="1" t="s">
        <v>50</v>
      </c>
      <c r="AF133" s="1" t="s">
        <v>9</v>
      </c>
      <c r="AG133" s="1" t="s">
        <v>7</v>
      </c>
      <c r="AH133" s="1" t="s">
        <v>24</v>
      </c>
    </row>
    <row r="134" spans="1:34" ht="14.25" customHeight="1">
      <c r="A134" s="1">
        <v>165</v>
      </c>
      <c r="B134" s="1" t="s">
        <v>5476</v>
      </c>
      <c r="C134" s="1" t="s">
        <v>134</v>
      </c>
      <c r="D134" s="1" t="s">
        <v>11</v>
      </c>
      <c r="E134" s="2" t="s">
        <v>16</v>
      </c>
      <c r="G134" s="1" t="s">
        <v>599</v>
      </c>
      <c r="H134" s="1" t="s">
        <v>600</v>
      </c>
      <c r="R134" t="s">
        <v>135</v>
      </c>
      <c r="W134" s="1" t="str">
        <f t="shared" si="12"/>
        <v>CI_ Trade_ Address. Line Three. Text</v>
      </c>
      <c r="X134" s="1" cm="1">
        <f t="array" ref="X134">_xlfn.IFS(LEN(K134)&gt;0,1,LEN(L134)&gt;0,2,LEN(M134)&gt;0,3,LEN(N134)&gt;0,4,LEN(O134)&gt;0,5,LEN(P134)&gt;0,6,LEN(Q134)&gt;0,7,LEN(R134)&gt;0,8,LEN(S134)&gt;0,9,LEN(T134)&gt;0,10,LEN(U134)&gt;0,11,LEN(V134)&gt;0,12,TRUE,13)</f>
        <v>8</v>
      </c>
      <c r="Y134" s="1" t="str">
        <f t="shared" si="10"/>
        <v>ram:LineThree</v>
      </c>
      <c r="Z134" s="1" t="str">
        <f>Z$130&amp;"/"&amp;Y134</f>
        <v>//rsm:CIIHSupplyChainTradeTransaction/ram:ApplicableCIIHSupplyChainTradeSettlement/ram:InvoicerCITradeParty/ram:PostalCITradeAddress/ram:LineThree</v>
      </c>
      <c r="AA134" s="1" t="s">
        <v>4606</v>
      </c>
      <c r="AB134" s="2" t="s">
        <v>3</v>
      </c>
      <c r="AC134" s="1" t="s">
        <v>0</v>
      </c>
      <c r="AD134" s="1" t="s">
        <v>109</v>
      </c>
      <c r="AE134" s="1" t="s">
        <v>50</v>
      </c>
      <c r="AF134" s="1" t="s">
        <v>9</v>
      </c>
      <c r="AG134" s="1" t="s">
        <v>7</v>
      </c>
      <c r="AH134" s="1" t="s">
        <v>24</v>
      </c>
    </row>
    <row r="135" spans="1:34" ht="14.25" customHeight="1">
      <c r="A135" s="1">
        <v>166</v>
      </c>
      <c r="B135" s="1" t="s">
        <v>5476</v>
      </c>
      <c r="C135" s="1" t="s">
        <v>136</v>
      </c>
      <c r="D135" s="1" t="s">
        <v>11</v>
      </c>
      <c r="E135" s="2" t="s">
        <v>21</v>
      </c>
      <c r="G135" s="1" t="s">
        <v>601</v>
      </c>
      <c r="H135" s="1" t="s">
        <v>602</v>
      </c>
      <c r="R135" t="s">
        <v>137</v>
      </c>
      <c r="W135" s="1" t="str">
        <f t="shared" si="12"/>
        <v>CI_ Trade_ Address. Country. Identifier</v>
      </c>
      <c r="X135" s="1" cm="1">
        <f t="array" ref="X135">_xlfn.IFS(LEN(K135)&gt;0,1,LEN(L135)&gt;0,2,LEN(M135)&gt;0,3,LEN(N135)&gt;0,4,LEN(O135)&gt;0,5,LEN(P135)&gt;0,6,LEN(Q135)&gt;0,7,LEN(R135)&gt;0,8,LEN(S135)&gt;0,9,LEN(T135)&gt;0,10,LEN(U135)&gt;0,11,LEN(V135)&gt;0,12,TRUE,13)</f>
        <v>8</v>
      </c>
      <c r="Y135" s="1" t="str">
        <f t="shared" si="10"/>
        <v>ram:CountryID</v>
      </c>
      <c r="Z135" s="1" t="str">
        <f>Z$130&amp;"/"&amp;Y135</f>
        <v>//rsm:CIIHSupplyChainTradeTransaction/ram:ApplicableCIIHSupplyChainTradeSettlement/ram:InvoicerCITradeParty/ram:PostalCITradeAddress/ram:CountryID</v>
      </c>
      <c r="AA135" s="1" t="s">
        <v>4607</v>
      </c>
      <c r="AB135" s="2" t="s">
        <v>3</v>
      </c>
      <c r="AC135" s="1" t="s">
        <v>35</v>
      </c>
      <c r="AD135" s="1" t="s">
        <v>36</v>
      </c>
      <c r="AE135" s="1" t="s">
        <v>50</v>
      </c>
      <c r="AF135" s="1" t="s">
        <v>9</v>
      </c>
      <c r="AG135" s="1" t="s">
        <v>7</v>
      </c>
      <c r="AH135" s="1" t="s">
        <v>24</v>
      </c>
    </row>
    <row r="136" spans="1:34" ht="14.25" customHeight="1">
      <c r="A136" s="1">
        <v>167</v>
      </c>
      <c r="B136" s="1" t="s">
        <v>5476</v>
      </c>
      <c r="C136" s="1" t="s">
        <v>3757</v>
      </c>
      <c r="D136" s="1" t="s">
        <v>19</v>
      </c>
      <c r="E136" s="2" t="s">
        <v>21</v>
      </c>
      <c r="G136" s="1" t="s">
        <v>4091</v>
      </c>
      <c r="H136" s="1" t="s">
        <v>4092</v>
      </c>
      <c r="P136" t="s">
        <v>3754</v>
      </c>
      <c r="W136" s="1" t="str">
        <f t="shared" si="12"/>
        <v>CI_ Trade_ Party. End Point_ URI. CI_ Universal_ Communication</v>
      </c>
      <c r="X136" s="1" cm="1">
        <f t="array" ref="X136">_xlfn.IFS(LEN(K136)&gt;0,1,LEN(L136)&gt;0,2,LEN(M136)&gt;0,3,LEN(N136)&gt;0,4,LEN(O136)&gt;0,5,LEN(P136)&gt;0,6,LEN(Q136)&gt;0,7,LEN(R136)&gt;0,8,LEN(S136)&gt;0,9,LEN(T136)&gt;0,10,LEN(U136)&gt;0,11,LEN(V136)&gt;0,12,TRUE,13)</f>
        <v>6</v>
      </c>
      <c r="Y136" s="1" t="str">
        <f t="shared" si="10"/>
        <v>ram:EndPointURICIUniversalCommunication</v>
      </c>
      <c r="Z136" s="1" t="str">
        <f>Z$113&amp;"/"&amp;Y136</f>
        <v>//rsm:CIIHSupplyChainTradeTransaction/ram:ApplicableCIIHSupplyChainTradeSettlement/ram:InvoicerCITradeParty/ram:EndPointURICIUniversalCommunication</v>
      </c>
      <c r="AA136" s="1" t="s">
        <v>4608</v>
      </c>
      <c r="AB136" s="2" t="s">
        <v>3</v>
      </c>
      <c r="AC136" s="1" t="s">
        <v>24</v>
      </c>
      <c r="AD136" s="1" t="s">
        <v>8</v>
      </c>
      <c r="AE136" s="1" t="s">
        <v>24</v>
      </c>
      <c r="AF136" s="1" t="s">
        <v>9</v>
      </c>
      <c r="AG136" s="1" t="s">
        <v>7</v>
      </c>
      <c r="AH136" s="1" t="s">
        <v>24</v>
      </c>
    </row>
    <row r="137" spans="1:34" ht="14.25" customHeight="1">
      <c r="A137" s="1">
        <v>169</v>
      </c>
      <c r="B137" s="1" t="s">
        <v>5476</v>
      </c>
      <c r="C137" s="1" t="s">
        <v>3756</v>
      </c>
      <c r="D137" s="1" t="s">
        <v>11</v>
      </c>
      <c r="E137" s="2" t="s">
        <v>21</v>
      </c>
      <c r="G137" s="1" t="s">
        <v>4093</v>
      </c>
      <c r="H137" s="1" t="s">
        <v>4094</v>
      </c>
      <c r="R137" t="s">
        <v>3755</v>
      </c>
      <c r="W137" s="1" t="str">
        <f t="shared" si="12"/>
        <v>CI_ Universal_ Communication. Channel. Code</v>
      </c>
      <c r="X137" s="1" cm="1">
        <f t="array" ref="X137">_xlfn.IFS(LEN(K137)&gt;0,1,LEN(L137)&gt;0,2,LEN(M137)&gt;0,3,LEN(N137)&gt;0,4,LEN(O137)&gt;0,5,LEN(P137)&gt;0,6,LEN(Q137)&gt;0,7,LEN(R137)&gt;0,8,LEN(S137)&gt;0,9,LEN(T137)&gt;0,10,LEN(U137)&gt;0,11,LEN(V137)&gt;0,12,TRUE,13)</f>
        <v>8</v>
      </c>
      <c r="Y137" s="1" t="str">
        <f t="shared" ref="Y137:Y168" si="13">IF(OR("ASMA"=D137,"MA"=D137),"rsm:","ram:")&amp;
IF("ABIE"=D137,
  SUBSTITUTE(
    SUBSTITUTE(
      SUBSTITUTE(W137,". Details","Type"),
      "_",""
    ),
    " ",""
  ),
  IF("ASMA"=D137,
  SUBSTITUTE(
    SUBSTITUTE(
      SUBSTITUTE(W137,". Details",""),
      "_",""
    ),
    " ",""
  ),
  SUBSTITUTE(
    SUBSTITUTE(
      SUBSTITUTE(
        SUBSTITUTE(
          SUBSTITUTE(
            SUBSTITUTE(
              MID(W137,FIND(".",W137)+2,LEN(W137)-FIND(".",W137)-1),
              "_",""
            ),
            "Identification",""
          ),
          "Text",""
        ),
        ".",""
      ),
      " ",""
    ),
    "Identifier","ID"
  )
))</f>
        <v>ram:ChannelCode</v>
      </c>
      <c r="Z137" s="1" t="str">
        <f>Z$136&amp;"/"&amp;Y137</f>
        <v>//rsm:CIIHSupplyChainTradeTransaction/ram:ApplicableCIIHSupplyChainTradeSettlement/ram:InvoicerCITradeParty/ram:EndPointURICIUniversalCommunication/ram:ChannelCode</v>
      </c>
      <c r="AA137" s="1" t="s">
        <v>4609</v>
      </c>
      <c r="AB137" s="2" t="s">
        <v>163</v>
      </c>
      <c r="AC137" s="1" t="s">
        <v>24</v>
      </c>
      <c r="AD137" s="1" t="s">
        <v>8</v>
      </c>
      <c r="AE137" s="1" t="s">
        <v>50</v>
      </c>
      <c r="AF137" s="1" t="s">
        <v>9</v>
      </c>
      <c r="AG137" s="1" t="s">
        <v>7</v>
      </c>
      <c r="AH137" s="1" t="s">
        <v>24</v>
      </c>
    </row>
    <row r="138" spans="1:34" ht="14.25" customHeight="1">
      <c r="A138" s="1">
        <v>170</v>
      </c>
      <c r="B138" s="1" t="s">
        <v>5476</v>
      </c>
      <c r="C138" s="1" t="s">
        <v>125</v>
      </c>
      <c r="D138" s="1" t="s">
        <v>11</v>
      </c>
      <c r="E138" s="2" t="s">
        <v>21</v>
      </c>
      <c r="G138" s="1" t="s">
        <v>4095</v>
      </c>
      <c r="H138" s="1" t="s">
        <v>4096</v>
      </c>
      <c r="R138" t="s">
        <v>865</v>
      </c>
      <c r="W138" s="1" t="str">
        <f t="shared" si="12"/>
        <v>CI_ Universal_ Communication. Complete Number. Text</v>
      </c>
      <c r="X138" s="1" cm="1">
        <f t="array" ref="X138">_xlfn.IFS(LEN(K138)&gt;0,1,LEN(L138)&gt;0,2,LEN(M138)&gt;0,3,LEN(N138)&gt;0,4,LEN(O138)&gt;0,5,LEN(P138)&gt;0,6,LEN(Q138)&gt;0,7,LEN(R138)&gt;0,8,LEN(S138)&gt;0,9,LEN(T138)&gt;0,10,LEN(U138)&gt;0,11,LEN(V138)&gt;0,12,TRUE,13)</f>
        <v>8</v>
      </c>
      <c r="Y138" s="1" t="str">
        <f t="shared" si="13"/>
        <v>ram:CompleteNumber</v>
      </c>
      <c r="Z138" s="1" t="str">
        <f>Z$136&amp;"/"&amp;Y138</f>
        <v>//rsm:CIIHSupplyChainTradeTransaction/ram:ApplicableCIIHSupplyChainTradeSettlement/ram:InvoicerCITradeParty/ram:EndPointURICIUniversalCommunication/ram:CompleteNumber</v>
      </c>
      <c r="AA138" s="1" t="s">
        <v>4610</v>
      </c>
      <c r="AB138" s="2" t="s">
        <v>163</v>
      </c>
      <c r="AC138" s="1" t="s">
        <v>35</v>
      </c>
      <c r="AD138" s="1" t="s">
        <v>36</v>
      </c>
      <c r="AE138" s="1" t="s">
        <v>50</v>
      </c>
      <c r="AF138" s="1" t="s">
        <v>9</v>
      </c>
      <c r="AG138" s="1" t="s">
        <v>7</v>
      </c>
      <c r="AH138" s="1" t="s">
        <v>24</v>
      </c>
    </row>
    <row r="139" spans="1:34" ht="14.25" customHeight="1">
      <c r="A139" s="1">
        <v>171</v>
      </c>
      <c r="B139" s="1" t="s">
        <v>5476</v>
      </c>
      <c r="C139" s="1" t="s">
        <v>159</v>
      </c>
      <c r="D139" s="1" t="s">
        <v>19</v>
      </c>
      <c r="E139" s="2" t="s">
        <v>16</v>
      </c>
      <c r="G139" s="1" t="s">
        <v>872</v>
      </c>
      <c r="H139" s="1" t="s">
        <v>873</v>
      </c>
      <c r="N139" t="s">
        <v>160</v>
      </c>
      <c r="W139" s="1" t="str">
        <f t="shared" si="12"/>
        <v>CIIH_ Supply Chain_ Trade Settlement. Invoicee. CI_ Trade_ Party</v>
      </c>
      <c r="X139" s="1" cm="1">
        <f t="array" ref="X139">_xlfn.IFS(LEN(K139)&gt;0,1,LEN(L139)&gt;0,2,LEN(M139)&gt;0,3,LEN(N139)&gt;0,4,LEN(O139)&gt;0,5,LEN(P139)&gt;0,6,LEN(Q139)&gt;0,7,LEN(R139)&gt;0,8,LEN(S139)&gt;0,9,LEN(T139)&gt;0,10,LEN(U139)&gt;0,11,LEN(V139)&gt;0,12,TRUE,13)</f>
        <v>4</v>
      </c>
      <c r="Y139" s="1" t="str">
        <f t="shared" si="13"/>
        <v>ram:InvoiceeCITradeParty</v>
      </c>
      <c r="Z139" s="1" t="str">
        <f>Z$109&amp;"/"&amp;Y139</f>
        <v>//rsm:CIIHSupplyChainTradeTransaction/ram:ApplicableCIIHSupplyChainTradeSettlement/ram:InvoiceeCITradeParty</v>
      </c>
      <c r="AA139" s="1" t="s">
        <v>4611</v>
      </c>
      <c r="AB139" s="2" t="s">
        <v>163</v>
      </c>
      <c r="AC139" s="1" t="s">
        <v>35</v>
      </c>
      <c r="AD139" s="1" t="s">
        <v>36</v>
      </c>
      <c r="AE139" s="1" t="s">
        <v>50</v>
      </c>
      <c r="AF139" s="1" t="s">
        <v>9</v>
      </c>
      <c r="AG139" s="1" t="s">
        <v>7</v>
      </c>
      <c r="AH139" s="1" t="s">
        <v>24</v>
      </c>
    </row>
    <row r="140" spans="1:34" ht="14.25" customHeight="1">
      <c r="A140" s="1">
        <v>173</v>
      </c>
      <c r="B140" s="1" t="s">
        <v>5476</v>
      </c>
      <c r="C140" s="1" t="s">
        <v>104</v>
      </c>
      <c r="D140" s="1" t="s">
        <v>11</v>
      </c>
      <c r="E140" s="2" t="s">
        <v>16</v>
      </c>
      <c r="G140" s="1" t="s">
        <v>4118</v>
      </c>
      <c r="H140" s="1" t="s">
        <v>4119</v>
      </c>
      <c r="P140" t="s">
        <v>105</v>
      </c>
      <c r="W140" s="1" t="str">
        <f t="shared" si="12"/>
        <v>CI_ Trade_ Party. Identification. Identifier</v>
      </c>
      <c r="X140" s="1" cm="1">
        <f t="array" ref="X140">_xlfn.IFS(LEN(K140)&gt;0,1,LEN(L140)&gt;0,2,LEN(M140)&gt;0,3,LEN(N140)&gt;0,4,LEN(O140)&gt;0,5,LEN(P140)&gt;0,6,LEN(Q140)&gt;0,7,LEN(R140)&gt;0,8,LEN(S140)&gt;0,9,LEN(T140)&gt;0,10,LEN(U140)&gt;0,11,LEN(V140)&gt;0,12,TRUE,13)</f>
        <v>6</v>
      </c>
      <c r="Y140" s="1" t="str">
        <f t="shared" si="13"/>
        <v>ram:ID</v>
      </c>
      <c r="Z140" s="1" t="str">
        <f>Z$136&amp;"/"&amp;Y140</f>
        <v>//rsm:CIIHSupplyChainTradeTransaction/ram:ApplicableCIIHSupplyChainTradeSettlement/ram:InvoicerCITradeParty/ram:EndPointURICIUniversalCommunication/ram:ID</v>
      </c>
      <c r="AA140" s="1" t="s">
        <v>5733</v>
      </c>
      <c r="AB140" s="2" t="s">
        <v>163</v>
      </c>
      <c r="AC140" s="1" t="s">
        <v>24</v>
      </c>
      <c r="AD140" s="1" t="s">
        <v>8</v>
      </c>
      <c r="AE140" s="1" t="s">
        <v>24</v>
      </c>
      <c r="AF140" s="1" t="s">
        <v>9</v>
      </c>
      <c r="AG140" s="1" t="s">
        <v>7</v>
      </c>
      <c r="AH140" s="1" t="s">
        <v>24</v>
      </c>
    </row>
    <row r="141" spans="1:34" ht="14.25" customHeight="1">
      <c r="A141" s="1">
        <v>174</v>
      </c>
      <c r="B141" s="1" t="s">
        <v>5476</v>
      </c>
      <c r="C141" s="1" t="s">
        <v>107</v>
      </c>
      <c r="D141" s="1" t="s">
        <v>11</v>
      </c>
      <c r="E141" s="2" t="s">
        <v>16</v>
      </c>
      <c r="G141" s="1" t="s">
        <v>4120</v>
      </c>
      <c r="H141" s="1" t="s">
        <v>4121</v>
      </c>
      <c r="P141" t="s">
        <v>108</v>
      </c>
      <c r="W141" s="1" t="str">
        <f t="shared" si="12"/>
        <v>CI_ Trade_ Party. Global_ Identification. Identifier</v>
      </c>
      <c r="X141" s="1" cm="1">
        <f t="array" ref="X141">_xlfn.IFS(LEN(K141)&gt;0,1,LEN(L141)&gt;0,2,LEN(M141)&gt;0,3,LEN(N141)&gt;0,4,LEN(O141)&gt;0,5,LEN(P141)&gt;0,6,LEN(Q141)&gt;0,7,LEN(R141)&gt;0,8,LEN(S141)&gt;0,9,LEN(T141)&gt;0,10,LEN(U141)&gt;0,11,LEN(V141)&gt;0,12,TRUE,13)</f>
        <v>6</v>
      </c>
      <c r="Y141" s="1" t="str">
        <f t="shared" si="13"/>
        <v>ram:GlobalID</v>
      </c>
      <c r="Z141" s="1" t="str">
        <f>Z$139&amp;"/"&amp;Y141</f>
        <v>//rsm:CIIHSupplyChainTradeTransaction/ram:ApplicableCIIHSupplyChainTradeSettlement/ram:InvoiceeCITradeParty/ram:GlobalID</v>
      </c>
      <c r="AA141" s="1" t="s">
        <v>4613</v>
      </c>
      <c r="AB141" s="2" t="s">
        <v>163</v>
      </c>
      <c r="AC141" s="1" t="s">
        <v>24</v>
      </c>
      <c r="AD141" s="1" t="s">
        <v>8</v>
      </c>
      <c r="AE141" s="1" t="s">
        <v>24</v>
      </c>
      <c r="AF141" s="1" t="s">
        <v>9</v>
      </c>
      <c r="AG141" s="1" t="s">
        <v>7</v>
      </c>
      <c r="AH141" s="1" t="s">
        <v>24</v>
      </c>
    </row>
    <row r="142" spans="1:34" ht="14.25" customHeight="1">
      <c r="A142" s="1">
        <v>175</v>
      </c>
      <c r="B142" s="1" t="s">
        <v>5476</v>
      </c>
      <c r="C142" s="1" t="s">
        <v>110</v>
      </c>
      <c r="D142" s="1" t="s">
        <v>11</v>
      </c>
      <c r="E142" s="2" t="s">
        <v>16</v>
      </c>
      <c r="G142" s="1" t="s">
        <v>874</v>
      </c>
      <c r="H142" s="1" t="s">
        <v>875</v>
      </c>
      <c r="P142" t="s">
        <v>141</v>
      </c>
      <c r="W142" s="1" t="str">
        <f t="shared" si="12"/>
        <v>CI_ Trade_ Party. Name. Text</v>
      </c>
      <c r="X142" s="1" cm="1">
        <f t="array" ref="X142">_xlfn.IFS(LEN(K142)&gt;0,1,LEN(L142)&gt;0,2,LEN(M142)&gt;0,3,LEN(N142)&gt;0,4,LEN(O142)&gt;0,5,LEN(P142)&gt;0,6,LEN(Q142)&gt;0,7,LEN(R142)&gt;0,8,LEN(S142)&gt;0,9,LEN(T142)&gt;0,10,LEN(U142)&gt;0,11,LEN(V142)&gt;0,12,TRUE,13)</f>
        <v>6</v>
      </c>
      <c r="Y142" s="1" t="str">
        <f t="shared" si="13"/>
        <v>ram:Name</v>
      </c>
      <c r="Z142" s="1" t="str">
        <f>Z$139&amp;"/"&amp;Y142</f>
        <v>//rsm:CIIHSupplyChainTradeTransaction/ram:ApplicableCIIHSupplyChainTradeSettlement/ram:InvoiceeCITradeParty/ram:Name</v>
      </c>
      <c r="AA142" s="1" t="s">
        <v>4614</v>
      </c>
      <c r="AB142" s="2" t="s">
        <v>163</v>
      </c>
      <c r="AC142" s="1" t="s">
        <v>24</v>
      </c>
      <c r="AD142" s="1" t="s">
        <v>8</v>
      </c>
      <c r="AE142" s="1" t="s">
        <v>50</v>
      </c>
      <c r="AF142" s="1" t="s">
        <v>9</v>
      </c>
      <c r="AG142" s="1" t="s">
        <v>7</v>
      </c>
      <c r="AH142" s="1" t="s">
        <v>24</v>
      </c>
    </row>
    <row r="143" spans="1:34" ht="14.25" customHeight="1">
      <c r="A143" s="1">
        <v>176</v>
      </c>
      <c r="B143" s="1" t="s">
        <v>5476</v>
      </c>
      <c r="C143" s="1" t="s">
        <v>112</v>
      </c>
      <c r="D143" s="1" t="s">
        <v>19</v>
      </c>
      <c r="E143" s="2" t="s">
        <v>16</v>
      </c>
      <c r="G143" s="1" t="s">
        <v>161</v>
      </c>
      <c r="H143" s="1" t="s">
        <v>162</v>
      </c>
      <c r="P143" t="s">
        <v>113</v>
      </c>
      <c r="W143" s="1" t="str">
        <f t="shared" si="12"/>
        <v>CI_ Trade_ Party. Defined. CI_ Trade_ Contact</v>
      </c>
      <c r="X143" s="1" cm="1">
        <f t="array" ref="X143">_xlfn.IFS(LEN(K143)&gt;0,1,LEN(L143)&gt;0,2,LEN(M143)&gt;0,3,LEN(N143)&gt;0,4,LEN(O143)&gt;0,5,LEN(P143)&gt;0,6,LEN(Q143)&gt;0,7,LEN(R143)&gt;0,8,LEN(S143)&gt;0,9,LEN(T143)&gt;0,10,LEN(U143)&gt;0,11,LEN(V143)&gt;0,12,TRUE,13)</f>
        <v>6</v>
      </c>
      <c r="Y143" s="1" t="str">
        <f t="shared" si="13"/>
        <v>ram:DefinedCITradeContact</v>
      </c>
      <c r="Z143" s="1" t="str">
        <f>Z$139&amp;"/"&amp;Y143</f>
        <v>//rsm:CIIHSupplyChainTradeTransaction/ram:ApplicableCIIHSupplyChainTradeSettlement/ram:InvoiceeCITradeParty/ram:DefinedCITradeContact</v>
      </c>
      <c r="AA143" s="1" t="s">
        <v>4615</v>
      </c>
      <c r="AB143" s="2" t="s">
        <v>6</v>
      </c>
      <c r="AC143" s="1" t="s">
        <v>196</v>
      </c>
      <c r="AD143" s="1" t="s">
        <v>8</v>
      </c>
      <c r="AE143" s="1" t="s">
        <v>196</v>
      </c>
      <c r="AF143" s="1" t="s">
        <v>9</v>
      </c>
      <c r="AG143" s="1" t="s">
        <v>7</v>
      </c>
      <c r="AH143" s="1" t="s">
        <v>196</v>
      </c>
    </row>
    <row r="144" spans="1:34" ht="14.25" customHeight="1">
      <c r="A144" s="1">
        <v>178</v>
      </c>
      <c r="B144" s="1" t="s">
        <v>5476</v>
      </c>
      <c r="C144" s="1" t="s">
        <v>115</v>
      </c>
      <c r="D144" s="1" t="s">
        <v>11</v>
      </c>
      <c r="E144" s="2" t="s">
        <v>16</v>
      </c>
      <c r="G144" s="1" t="s">
        <v>4122</v>
      </c>
      <c r="H144" s="1" t="s">
        <v>876</v>
      </c>
      <c r="R144" t="s">
        <v>116</v>
      </c>
      <c r="W144" s="1" t="str">
        <f t="shared" si="12"/>
        <v>CI_ Trade_ Contact. Identification. Identifier</v>
      </c>
      <c r="X144" s="1" cm="1">
        <f t="array" ref="X144">_xlfn.IFS(LEN(K144)&gt;0,1,LEN(L144)&gt;0,2,LEN(M144)&gt;0,3,LEN(N144)&gt;0,4,LEN(O144)&gt;0,5,LEN(P144)&gt;0,6,LEN(Q144)&gt;0,7,LEN(R144)&gt;0,8,LEN(S144)&gt;0,9,LEN(T144)&gt;0,10,LEN(U144)&gt;0,11,LEN(V144)&gt;0,12,TRUE,13)</f>
        <v>8</v>
      </c>
      <c r="Y144" s="1" t="str">
        <f t="shared" si="13"/>
        <v>ram:ID</v>
      </c>
      <c r="Z144" s="1" t="str">
        <f>Z$143&amp;"/"&amp;Y144</f>
        <v>//rsm:CIIHSupplyChainTradeTransaction/ram:ApplicableCIIHSupplyChainTradeSettlement/ram:InvoiceeCITradeParty/ram:DefinedCITradeContact/ram:ID</v>
      </c>
      <c r="AA144" s="1" t="s">
        <v>4616</v>
      </c>
      <c r="AB144" s="2" t="s">
        <v>6</v>
      </c>
      <c r="AC144" s="1" t="s">
        <v>196</v>
      </c>
      <c r="AD144" s="1" t="s">
        <v>8</v>
      </c>
      <c r="AE144" s="1" t="s">
        <v>50</v>
      </c>
      <c r="AF144" s="1" t="s">
        <v>9</v>
      </c>
      <c r="AG144" s="1" t="s">
        <v>7</v>
      </c>
      <c r="AH144" s="1" t="s">
        <v>196</v>
      </c>
    </row>
    <row r="145" spans="1:34" ht="14.25" customHeight="1">
      <c r="A145" s="1">
        <v>179</v>
      </c>
      <c r="B145" s="1" t="s">
        <v>5476</v>
      </c>
      <c r="C145" s="1" t="s">
        <v>117</v>
      </c>
      <c r="D145" s="1" t="s">
        <v>11</v>
      </c>
      <c r="E145" s="2" t="s">
        <v>16</v>
      </c>
      <c r="G145" s="1" t="s">
        <v>877</v>
      </c>
      <c r="H145" s="1" t="s">
        <v>878</v>
      </c>
      <c r="R145" t="s">
        <v>118</v>
      </c>
      <c r="W145" s="1" t="str">
        <f t="shared" si="12"/>
        <v>CI_ Trade_ Contact. Person Name. Text</v>
      </c>
      <c r="X145" s="1" cm="1">
        <f t="array" ref="X145">_xlfn.IFS(LEN(K145)&gt;0,1,LEN(L145)&gt;0,2,LEN(M145)&gt;0,3,LEN(N145)&gt;0,4,LEN(O145)&gt;0,5,LEN(P145)&gt;0,6,LEN(Q145)&gt;0,7,LEN(R145)&gt;0,8,LEN(S145)&gt;0,9,LEN(T145)&gt;0,10,LEN(U145)&gt;0,11,LEN(V145)&gt;0,12,TRUE,13)</f>
        <v>8</v>
      </c>
      <c r="Y145" s="1" t="str">
        <f t="shared" si="13"/>
        <v>ram:PersonName</v>
      </c>
      <c r="Z145" s="1" t="str">
        <f>Z$143&amp;"/"&amp;Y145</f>
        <v>//rsm:CIIHSupplyChainTradeTransaction/ram:ApplicableCIIHSupplyChainTradeSettlement/ram:InvoiceeCITradeParty/ram:DefinedCITradeContact/ram:PersonName</v>
      </c>
      <c r="AA145" s="1" t="s">
        <v>4617</v>
      </c>
      <c r="AB145" s="2" t="s">
        <v>3</v>
      </c>
      <c r="AC145" s="1" t="s">
        <v>24</v>
      </c>
      <c r="AD145" s="1" t="s">
        <v>8</v>
      </c>
      <c r="AE145" s="1" t="s">
        <v>24</v>
      </c>
      <c r="AF145" s="1" t="s">
        <v>9</v>
      </c>
      <c r="AG145" s="1" t="s">
        <v>7</v>
      </c>
      <c r="AH145" s="1" t="s">
        <v>24</v>
      </c>
    </row>
    <row r="146" spans="1:34" ht="14.25" customHeight="1">
      <c r="A146" s="1">
        <v>180</v>
      </c>
      <c r="B146" s="1" t="s">
        <v>5476</v>
      </c>
      <c r="C146" s="1" t="s">
        <v>120</v>
      </c>
      <c r="D146" s="1" t="s">
        <v>11</v>
      </c>
      <c r="E146" s="2" t="s">
        <v>16</v>
      </c>
      <c r="G146" s="1" t="s">
        <v>879</v>
      </c>
      <c r="H146" s="1" t="s">
        <v>880</v>
      </c>
      <c r="R146" t="s">
        <v>121</v>
      </c>
      <c r="W146" s="1" t="str">
        <f t="shared" si="12"/>
        <v>CI_ Trade_ Contact. Department Name. Text</v>
      </c>
      <c r="X146" s="1" cm="1">
        <f t="array" ref="X146">_xlfn.IFS(LEN(K146)&gt;0,1,LEN(L146)&gt;0,2,LEN(M146)&gt;0,3,LEN(N146)&gt;0,4,LEN(O146)&gt;0,5,LEN(P146)&gt;0,6,LEN(Q146)&gt;0,7,LEN(R146)&gt;0,8,LEN(S146)&gt;0,9,LEN(T146)&gt;0,10,LEN(U146)&gt;0,11,LEN(V146)&gt;0,12,TRUE,13)</f>
        <v>8</v>
      </c>
      <c r="Y146" s="1" t="str">
        <f t="shared" si="13"/>
        <v>ram:DepartmentName</v>
      </c>
      <c r="Z146" s="1" t="str">
        <f>Z$143&amp;"/"&amp;Y146</f>
        <v>//rsm:CIIHSupplyChainTradeTransaction/ram:ApplicableCIIHSupplyChainTradeSettlement/ram:InvoiceeCITradeParty/ram:DefinedCITradeContact/ram:DepartmentName</v>
      </c>
      <c r="AA146" s="1" t="s">
        <v>4618</v>
      </c>
      <c r="AB146" s="2" t="s">
        <v>3</v>
      </c>
      <c r="AC146" s="1" t="s">
        <v>24</v>
      </c>
      <c r="AD146" s="1" t="s">
        <v>8</v>
      </c>
      <c r="AE146" s="1" t="s">
        <v>24</v>
      </c>
      <c r="AF146" s="1" t="s">
        <v>9</v>
      </c>
      <c r="AG146" s="1" t="s">
        <v>7</v>
      </c>
      <c r="AH146" s="1" t="s">
        <v>24</v>
      </c>
    </row>
    <row r="147" spans="1:34" ht="14.25" customHeight="1">
      <c r="A147" s="1">
        <v>181</v>
      </c>
      <c r="B147" s="1" t="s">
        <v>5476</v>
      </c>
      <c r="C147" s="1" t="s">
        <v>122</v>
      </c>
      <c r="D147" s="1" t="s">
        <v>11</v>
      </c>
      <c r="E147" s="2" t="s">
        <v>16</v>
      </c>
      <c r="G147" s="1" t="s">
        <v>4123</v>
      </c>
      <c r="H147" s="1" t="s">
        <v>4124</v>
      </c>
      <c r="R147" t="s">
        <v>123</v>
      </c>
      <c r="W147" s="1" t="str">
        <f t="shared" si="12"/>
        <v>CI_ Trade_ Contact. Person_ Identification. Identifier</v>
      </c>
      <c r="X147" s="1" cm="1">
        <f t="array" ref="X147">_xlfn.IFS(LEN(K147)&gt;0,1,LEN(L147)&gt;0,2,LEN(M147)&gt;0,3,LEN(N147)&gt;0,4,LEN(O147)&gt;0,5,LEN(P147)&gt;0,6,LEN(Q147)&gt;0,7,LEN(R147)&gt;0,8,LEN(S147)&gt;0,9,LEN(T147)&gt;0,10,LEN(U147)&gt;0,11,LEN(V147)&gt;0,12,TRUE,13)</f>
        <v>8</v>
      </c>
      <c r="Y147" s="1" t="str">
        <f t="shared" si="13"/>
        <v>ram:PersonID</v>
      </c>
      <c r="Z147" s="1" t="str">
        <f>Z$143&amp;"/"&amp;Y147</f>
        <v>//rsm:CIIHSupplyChainTradeTransaction/ram:ApplicableCIIHSupplyChainTradeSettlement/ram:InvoiceeCITradeParty/ram:DefinedCITradeContact/ram:PersonID</v>
      </c>
      <c r="AA147" s="1" t="s">
        <v>4619</v>
      </c>
      <c r="AB147" s="2" t="s">
        <v>3</v>
      </c>
      <c r="AC147" s="1" t="s">
        <v>24</v>
      </c>
      <c r="AD147" s="1" t="s">
        <v>8</v>
      </c>
      <c r="AE147" s="1" t="s">
        <v>50</v>
      </c>
      <c r="AF147" s="1" t="s">
        <v>9</v>
      </c>
      <c r="AG147" s="1" t="s">
        <v>7</v>
      </c>
      <c r="AH147" s="1" t="s">
        <v>24</v>
      </c>
    </row>
    <row r="148" spans="1:34" ht="14.25" customHeight="1">
      <c r="A148" s="1">
        <v>182</v>
      </c>
      <c r="B148" s="1" t="s">
        <v>5476</v>
      </c>
      <c r="C148" s="1" t="s">
        <v>124</v>
      </c>
      <c r="D148" s="1" t="s">
        <v>19</v>
      </c>
      <c r="E148" s="2" t="s">
        <v>16</v>
      </c>
      <c r="G148" s="1" t="s">
        <v>485</v>
      </c>
      <c r="H148" s="1" t="s">
        <v>486</v>
      </c>
      <c r="R148" t="s">
        <v>864</v>
      </c>
      <c r="W148" s="1" t="str">
        <f t="shared" si="12"/>
        <v>CI_ Trade_ Contact. Telephone. CI_ Universal_ Communication</v>
      </c>
      <c r="X148" s="1" cm="1">
        <f t="array" ref="X148">_xlfn.IFS(LEN(K148)&gt;0,1,LEN(L148)&gt;0,2,LEN(M148)&gt;0,3,LEN(N148)&gt;0,4,LEN(O148)&gt;0,5,LEN(P148)&gt;0,6,LEN(Q148)&gt;0,7,LEN(R148)&gt;0,8,LEN(S148)&gt;0,9,LEN(T148)&gt;0,10,LEN(U148)&gt;0,11,LEN(V148)&gt;0,12,TRUE,13)</f>
        <v>8</v>
      </c>
      <c r="Y148" s="1" t="str">
        <f t="shared" si="13"/>
        <v>ram:TelephoneCIUniversalCommunication</v>
      </c>
      <c r="Z148" s="1" t="str">
        <f>Z$143&amp;"/"&amp;Y148</f>
        <v>//rsm:CIIHSupplyChainTradeTransaction/ram:ApplicableCIIHSupplyChainTradeSettlement/ram:InvoiceeCITradeParty/ram:DefinedCITradeContact/ram:TelephoneCIUniversalCommunication</v>
      </c>
      <c r="AA148" s="1" t="s">
        <v>4620</v>
      </c>
      <c r="AB148" s="2" t="s">
        <v>3</v>
      </c>
      <c r="AC148" s="1" t="s">
        <v>24</v>
      </c>
      <c r="AD148" s="1" t="s">
        <v>8</v>
      </c>
      <c r="AE148" s="1" t="s">
        <v>24</v>
      </c>
      <c r="AF148" s="1" t="s">
        <v>9</v>
      </c>
      <c r="AG148" s="1" t="s">
        <v>7</v>
      </c>
      <c r="AH148" s="1" t="s">
        <v>24</v>
      </c>
    </row>
    <row r="149" spans="1:34" ht="14.25" customHeight="1">
      <c r="A149" s="1">
        <v>184</v>
      </c>
      <c r="B149" s="1" t="s">
        <v>5476</v>
      </c>
      <c r="C149" s="1" t="s">
        <v>125</v>
      </c>
      <c r="D149" s="1" t="s">
        <v>11</v>
      </c>
      <c r="E149" s="2" t="s">
        <v>16</v>
      </c>
      <c r="G149" s="1" t="s">
        <v>881</v>
      </c>
      <c r="H149" s="1" t="s">
        <v>882</v>
      </c>
      <c r="T149" t="s">
        <v>865</v>
      </c>
      <c r="W149" s="1" t="str">
        <f t="shared" si="12"/>
        <v>CI_ Universal_ Communication. Complete Number. Text</v>
      </c>
      <c r="X149" s="1" cm="1">
        <f t="array" ref="X149">_xlfn.IFS(LEN(K149)&gt;0,1,LEN(L149)&gt;0,2,LEN(M149)&gt;0,3,LEN(N149)&gt;0,4,LEN(O149)&gt;0,5,LEN(P149)&gt;0,6,LEN(Q149)&gt;0,7,LEN(R149)&gt;0,8,LEN(S149)&gt;0,9,LEN(T149)&gt;0,10,LEN(U149)&gt;0,11,LEN(V149)&gt;0,12,TRUE,13)</f>
        <v>10</v>
      </c>
      <c r="Y149" s="1" t="str">
        <f t="shared" si="13"/>
        <v>ram:CompleteNumber</v>
      </c>
      <c r="Z149" s="1" t="str">
        <f>Z148&amp;"/"&amp;Y149</f>
        <v>//rsm:CIIHSupplyChainTradeTransaction/ram:ApplicableCIIHSupplyChainTradeSettlement/ram:InvoiceeCITradeParty/ram:DefinedCITradeContact/ram:TelephoneCIUniversalCommunication/ram:CompleteNumber</v>
      </c>
      <c r="AA149" s="1" t="s">
        <v>4621</v>
      </c>
      <c r="AB149" s="2" t="s">
        <v>3</v>
      </c>
      <c r="AC149" s="1" t="s">
        <v>24</v>
      </c>
      <c r="AD149" s="1" t="s">
        <v>8</v>
      </c>
      <c r="AE149" s="1" t="s">
        <v>50</v>
      </c>
      <c r="AF149" s="1" t="s">
        <v>9</v>
      </c>
      <c r="AG149" s="1" t="s">
        <v>7</v>
      </c>
      <c r="AH149" s="1" t="s">
        <v>24</v>
      </c>
    </row>
    <row r="150" spans="1:34" ht="14.25" customHeight="1">
      <c r="A150" s="1">
        <v>185</v>
      </c>
      <c r="B150" s="1" t="s">
        <v>5476</v>
      </c>
      <c r="C150" s="1" t="s">
        <v>126</v>
      </c>
      <c r="D150" s="1" t="s">
        <v>19</v>
      </c>
      <c r="E150" s="2" t="s">
        <v>16</v>
      </c>
      <c r="G150" s="1" t="s">
        <v>489</v>
      </c>
      <c r="H150" s="1" t="s">
        <v>490</v>
      </c>
      <c r="R150" t="s">
        <v>866</v>
      </c>
      <c r="W150" s="1" t="str">
        <f t="shared" si="12"/>
        <v>CI_ Trade_ Contact. Fax. CI_ Universal_ Communication</v>
      </c>
      <c r="X150" s="1" cm="1">
        <f t="array" ref="X150">_xlfn.IFS(LEN(K150)&gt;0,1,LEN(L150)&gt;0,2,LEN(M150)&gt;0,3,LEN(N150)&gt;0,4,LEN(O150)&gt;0,5,LEN(P150)&gt;0,6,LEN(Q150)&gt;0,7,LEN(R150)&gt;0,8,LEN(S150)&gt;0,9,LEN(T150)&gt;0,10,LEN(U150)&gt;0,11,LEN(V150)&gt;0,12,TRUE,13)</f>
        <v>8</v>
      </c>
      <c r="Y150" s="1" t="str">
        <f t="shared" si="13"/>
        <v>ram:FaxCIUniversalCommunication</v>
      </c>
      <c r="Z150" s="1" t="str">
        <f>Z$143&amp;"/"&amp;Y150</f>
        <v>//rsm:CIIHSupplyChainTradeTransaction/ram:ApplicableCIIHSupplyChainTradeSettlement/ram:InvoiceeCITradeParty/ram:DefinedCITradeContact/ram:FaxCIUniversalCommunication</v>
      </c>
      <c r="AA150" s="1" t="s">
        <v>4622</v>
      </c>
      <c r="AB150" s="2" t="s">
        <v>3</v>
      </c>
      <c r="AC150" s="1" t="s">
        <v>35</v>
      </c>
      <c r="AD150" s="1" t="s">
        <v>36</v>
      </c>
      <c r="AE150" s="1" t="s">
        <v>50</v>
      </c>
      <c r="AF150" s="1" t="s">
        <v>9</v>
      </c>
      <c r="AG150" s="1" t="s">
        <v>7</v>
      </c>
      <c r="AH150" s="1" t="s">
        <v>24</v>
      </c>
    </row>
    <row r="151" spans="1:34" ht="14.25" customHeight="1">
      <c r="A151" s="1">
        <v>187</v>
      </c>
      <c r="B151" s="1" t="s">
        <v>5476</v>
      </c>
      <c r="C151" s="1" t="s">
        <v>125</v>
      </c>
      <c r="D151" s="1" t="s">
        <v>11</v>
      </c>
      <c r="E151" s="2" t="s">
        <v>16</v>
      </c>
      <c r="G151" s="1" t="s">
        <v>883</v>
      </c>
      <c r="H151" s="1" t="s">
        <v>884</v>
      </c>
      <c r="T151" t="s">
        <v>865</v>
      </c>
      <c r="W151" s="1" t="str">
        <f t="shared" si="12"/>
        <v>CI_ Universal_ Communication. Complete Number. Text</v>
      </c>
      <c r="X151" s="1" cm="1">
        <f t="array" ref="X151">_xlfn.IFS(LEN(K151)&gt;0,1,LEN(L151)&gt;0,2,LEN(M151)&gt;0,3,LEN(N151)&gt;0,4,LEN(O151)&gt;0,5,LEN(P151)&gt;0,6,LEN(Q151)&gt;0,7,LEN(R151)&gt;0,8,LEN(S151)&gt;0,9,LEN(T151)&gt;0,10,LEN(U151)&gt;0,11,LEN(V151)&gt;0,12,TRUE,13)</f>
        <v>10</v>
      </c>
      <c r="Y151" s="1" t="str">
        <f t="shared" si="13"/>
        <v>ram:CompleteNumber</v>
      </c>
      <c r="Z151" s="1" t="str">
        <f>Z150&amp;"/"&amp;Y151</f>
        <v>//rsm:CIIHSupplyChainTradeTransaction/ram:ApplicableCIIHSupplyChainTradeSettlement/ram:InvoiceeCITradeParty/ram:DefinedCITradeContact/ram:FaxCIUniversalCommunication/ram:CompleteNumber</v>
      </c>
      <c r="AA151" s="1" t="s">
        <v>4623</v>
      </c>
      <c r="AB151" s="2" t="s">
        <v>3</v>
      </c>
      <c r="AC151" s="1" t="s">
        <v>35</v>
      </c>
      <c r="AD151" s="1" t="s">
        <v>36</v>
      </c>
      <c r="AE151" s="1" t="s">
        <v>50</v>
      </c>
      <c r="AF151" s="1" t="s">
        <v>9</v>
      </c>
      <c r="AG151" s="1" t="s">
        <v>7</v>
      </c>
      <c r="AH151" s="1" t="s">
        <v>24</v>
      </c>
    </row>
    <row r="152" spans="1:34" ht="14.25" customHeight="1">
      <c r="A152" s="1">
        <v>188</v>
      </c>
      <c r="B152" s="1" t="s">
        <v>5476</v>
      </c>
      <c r="C152" s="1" t="s">
        <v>127</v>
      </c>
      <c r="D152" s="1" t="s">
        <v>19</v>
      </c>
      <c r="E152" s="2" t="s">
        <v>16</v>
      </c>
      <c r="G152" s="1" t="s">
        <v>493</v>
      </c>
      <c r="H152" s="1" t="s">
        <v>494</v>
      </c>
      <c r="R152" t="s">
        <v>868</v>
      </c>
      <c r="W152" s="1" t="str">
        <f t="shared" si="12"/>
        <v>CI_ Trade_ Contact. Email_ URI. CI_ Universal_ Communication</v>
      </c>
      <c r="X152" s="1" cm="1">
        <f t="array" ref="X152">_xlfn.IFS(LEN(K152)&gt;0,1,LEN(L152)&gt;0,2,LEN(M152)&gt;0,3,LEN(N152)&gt;0,4,LEN(O152)&gt;0,5,LEN(P152)&gt;0,6,LEN(Q152)&gt;0,7,LEN(R152)&gt;0,8,LEN(S152)&gt;0,9,LEN(T152)&gt;0,10,LEN(U152)&gt;0,11,LEN(V152)&gt;0,12,TRUE,13)</f>
        <v>8</v>
      </c>
      <c r="Y152" s="1" t="str">
        <f t="shared" si="13"/>
        <v>ram:EmailURICIUniversalCommunication</v>
      </c>
      <c r="Z152" s="1" t="str">
        <f>Z$143&amp;"/"&amp;Y152</f>
        <v>//rsm:CIIHSupplyChainTradeTransaction/ram:ApplicableCIIHSupplyChainTradeSettlement/ram:InvoiceeCITradeParty/ram:DefinedCITradeContact/ram:EmailURICIUniversalCommunication</v>
      </c>
      <c r="AA152" s="1" t="s">
        <v>4624</v>
      </c>
      <c r="AB152" s="2" t="s">
        <v>3</v>
      </c>
      <c r="AC152" s="1" t="s">
        <v>144</v>
      </c>
      <c r="AD152" s="1" t="s">
        <v>36</v>
      </c>
      <c r="AE152" s="1" t="s">
        <v>50</v>
      </c>
      <c r="AF152" s="1" t="s">
        <v>9</v>
      </c>
      <c r="AG152" s="1" t="s">
        <v>7</v>
      </c>
      <c r="AH152" s="1" t="s">
        <v>24</v>
      </c>
    </row>
    <row r="153" spans="1:34" ht="14.25" customHeight="1">
      <c r="A153" s="1">
        <v>190</v>
      </c>
      <c r="B153" s="1" t="s">
        <v>5476</v>
      </c>
      <c r="C153" s="1" t="s">
        <v>128</v>
      </c>
      <c r="D153" s="1" t="s">
        <v>11</v>
      </c>
      <c r="E153" s="2" t="s">
        <v>16</v>
      </c>
      <c r="G153" s="1" t="s">
        <v>885</v>
      </c>
      <c r="H153" s="1" t="s">
        <v>886</v>
      </c>
      <c r="T153" t="s">
        <v>869</v>
      </c>
      <c r="W153" s="1" t="str">
        <f t="shared" si="12"/>
        <v>CI_ Universal_ Communication. URI. Identifier</v>
      </c>
      <c r="X153" s="1" cm="1">
        <f t="array" ref="X153">_xlfn.IFS(LEN(K153)&gt;0,1,LEN(L153)&gt;0,2,LEN(M153)&gt;0,3,LEN(N153)&gt;0,4,LEN(O153)&gt;0,5,LEN(P153)&gt;0,6,LEN(Q153)&gt;0,7,LEN(R153)&gt;0,8,LEN(S153)&gt;0,9,LEN(T153)&gt;0,10,LEN(U153)&gt;0,11,LEN(V153)&gt;0,12,TRUE,13)</f>
        <v>10</v>
      </c>
      <c r="Y153" s="1" t="str">
        <f t="shared" si="13"/>
        <v>ram:URIID</v>
      </c>
      <c r="Z153" s="1" t="str">
        <f>Z152&amp;"/"&amp;Y153</f>
        <v>//rsm:CIIHSupplyChainTradeTransaction/ram:ApplicableCIIHSupplyChainTradeSettlement/ram:InvoiceeCITradeParty/ram:DefinedCITradeContact/ram:EmailURICIUniversalCommunication/ram:URIID</v>
      </c>
      <c r="AA153" s="1" t="s">
        <v>4625</v>
      </c>
      <c r="AB153" s="2" t="s">
        <v>3</v>
      </c>
      <c r="AC153" s="1" t="s">
        <v>24</v>
      </c>
      <c r="AD153" s="1" t="s">
        <v>8</v>
      </c>
      <c r="AE153" s="1" t="s">
        <v>24</v>
      </c>
      <c r="AF153" s="1" t="s">
        <v>9</v>
      </c>
      <c r="AG153" s="1" t="s">
        <v>7</v>
      </c>
      <c r="AH153" s="1" t="s">
        <v>24</v>
      </c>
    </row>
    <row r="154" spans="1:34" ht="14.25" customHeight="1">
      <c r="A154" s="1">
        <v>191</v>
      </c>
      <c r="B154" s="1" t="s">
        <v>5476</v>
      </c>
      <c r="C154" s="1" t="s">
        <v>129</v>
      </c>
      <c r="D154" s="1" t="s">
        <v>19</v>
      </c>
      <c r="E154" s="2" t="s">
        <v>16</v>
      </c>
      <c r="G154" s="1" t="s">
        <v>887</v>
      </c>
      <c r="H154" s="1" t="s">
        <v>888</v>
      </c>
      <c r="P154" t="s">
        <v>298</v>
      </c>
      <c r="W154" s="1" t="str">
        <f t="shared" si="12"/>
        <v>CI_ Trade_ Party. Postal. CI_ Trade_ Address</v>
      </c>
      <c r="X154" s="1" cm="1">
        <f t="array" ref="X154">_xlfn.IFS(LEN(K154)&gt;0,1,LEN(L154)&gt;0,2,LEN(M154)&gt;0,3,LEN(N154)&gt;0,4,LEN(O154)&gt;0,5,LEN(P154)&gt;0,6,LEN(Q154)&gt;0,7,LEN(R154)&gt;0,8,LEN(S154)&gt;0,9,LEN(T154)&gt;0,10,LEN(U154)&gt;0,11,LEN(V154)&gt;0,12,TRUE,13)</f>
        <v>6</v>
      </c>
      <c r="Y154" s="1" t="str">
        <f t="shared" si="13"/>
        <v>ram:PostalCITradeAddress</v>
      </c>
      <c r="Z154" s="1" t="str">
        <f>Z$139&amp;"/"&amp;Y154</f>
        <v>//rsm:CIIHSupplyChainTradeTransaction/ram:ApplicableCIIHSupplyChainTradeSettlement/ram:InvoiceeCITradeParty/ram:PostalCITradeAddress</v>
      </c>
      <c r="AA154" s="1" t="s">
        <v>4626</v>
      </c>
      <c r="AB154" s="2" t="s">
        <v>3</v>
      </c>
      <c r="AC154" s="1" t="s">
        <v>24</v>
      </c>
      <c r="AD154" s="1" t="s">
        <v>8</v>
      </c>
      <c r="AE154" s="1" t="s">
        <v>50</v>
      </c>
      <c r="AF154" s="1" t="s">
        <v>9</v>
      </c>
      <c r="AG154" s="1" t="s">
        <v>7</v>
      </c>
      <c r="AH154" s="1" t="s">
        <v>24</v>
      </c>
    </row>
    <row r="155" spans="1:34" ht="14.25" customHeight="1">
      <c r="A155" s="1">
        <v>193</v>
      </c>
      <c r="B155" s="1" t="s">
        <v>5476</v>
      </c>
      <c r="C155" s="1" t="s">
        <v>130</v>
      </c>
      <c r="D155" s="1" t="s">
        <v>11</v>
      </c>
      <c r="E155" s="2" t="s">
        <v>16</v>
      </c>
      <c r="G155" s="1" t="s">
        <v>889</v>
      </c>
      <c r="H155" s="1" t="s">
        <v>890</v>
      </c>
      <c r="R155" t="s">
        <v>299</v>
      </c>
      <c r="W155" s="1" t="str">
        <f t="shared" si="12"/>
        <v>CI_ Trade_ Address. Postcode. Code</v>
      </c>
      <c r="X155" s="1" cm="1">
        <f t="array" ref="X155">_xlfn.IFS(LEN(K155)&gt;0,1,LEN(L155)&gt;0,2,LEN(M155)&gt;0,3,LEN(N155)&gt;0,4,LEN(O155)&gt;0,5,LEN(P155)&gt;0,6,LEN(Q155)&gt;0,7,LEN(R155)&gt;0,8,LEN(S155)&gt;0,9,LEN(T155)&gt;0,10,LEN(U155)&gt;0,11,LEN(V155)&gt;0,12,TRUE,13)</f>
        <v>8</v>
      </c>
      <c r="Y155" s="1" t="str">
        <f t="shared" si="13"/>
        <v>ram:PostcodeCode</v>
      </c>
      <c r="Z155" s="1" t="str">
        <f>Z$154&amp;"/"&amp;Y155</f>
        <v>//rsm:CIIHSupplyChainTradeTransaction/ram:ApplicableCIIHSupplyChainTradeSettlement/ram:InvoiceeCITradeParty/ram:PostalCITradeAddress/ram:PostcodeCode</v>
      </c>
      <c r="AA155" s="1" t="s">
        <v>4627</v>
      </c>
      <c r="AB155" s="2" t="s">
        <v>3</v>
      </c>
      <c r="AC155" s="1" t="s">
        <v>35</v>
      </c>
      <c r="AD155" s="1" t="s">
        <v>36</v>
      </c>
      <c r="AE155" s="1" t="s">
        <v>50</v>
      </c>
      <c r="AF155" s="1" t="s">
        <v>9</v>
      </c>
      <c r="AG155" s="1" t="s">
        <v>7</v>
      </c>
      <c r="AH155" s="1" t="s">
        <v>7</v>
      </c>
    </row>
    <row r="156" spans="1:34" ht="14.25" customHeight="1">
      <c r="A156" s="1">
        <v>194</v>
      </c>
      <c r="B156" s="1" t="s">
        <v>5476</v>
      </c>
      <c r="C156" s="1" t="s">
        <v>131</v>
      </c>
      <c r="D156" s="1" t="s">
        <v>11</v>
      </c>
      <c r="E156" s="2" t="s">
        <v>16</v>
      </c>
      <c r="G156" s="1" t="s">
        <v>891</v>
      </c>
      <c r="H156" s="1" t="s">
        <v>892</v>
      </c>
      <c r="R156" t="s">
        <v>300</v>
      </c>
      <c r="W156" s="1" t="str">
        <f t="shared" si="12"/>
        <v>CI_ Trade_ Address. Line One. Text</v>
      </c>
      <c r="X156" s="1" cm="1">
        <f t="array" ref="X156">_xlfn.IFS(LEN(K156)&gt;0,1,LEN(L156)&gt;0,2,LEN(M156)&gt;0,3,LEN(N156)&gt;0,4,LEN(O156)&gt;0,5,LEN(P156)&gt;0,6,LEN(Q156)&gt;0,7,LEN(R156)&gt;0,8,LEN(S156)&gt;0,9,LEN(T156)&gt;0,10,LEN(U156)&gt;0,11,LEN(V156)&gt;0,12,TRUE,13)</f>
        <v>8</v>
      </c>
      <c r="Y156" s="1" t="str">
        <f t="shared" si="13"/>
        <v>ram:LineOne</v>
      </c>
      <c r="Z156" s="1" t="str">
        <f>Z$154&amp;"/"&amp;Y156</f>
        <v>//rsm:CIIHSupplyChainTradeTransaction/ram:ApplicableCIIHSupplyChainTradeSettlement/ram:InvoiceeCITradeParty/ram:PostalCITradeAddress/ram:LineOne</v>
      </c>
      <c r="AA156" s="1" t="s">
        <v>4628</v>
      </c>
      <c r="AB156" s="2" t="s">
        <v>3</v>
      </c>
      <c r="AC156" s="1" t="s">
        <v>24</v>
      </c>
      <c r="AD156" s="1" t="s">
        <v>9</v>
      </c>
      <c r="AE156" s="1" t="s">
        <v>24</v>
      </c>
      <c r="AF156" s="1" t="s">
        <v>9</v>
      </c>
      <c r="AG156" s="1" t="s">
        <v>7</v>
      </c>
      <c r="AH156" s="1" t="s">
        <v>24</v>
      </c>
    </row>
    <row r="157" spans="1:34" ht="14.25" customHeight="1">
      <c r="A157" s="1">
        <v>195</v>
      </c>
      <c r="B157" s="1" t="s">
        <v>5476</v>
      </c>
      <c r="C157" s="1" t="s">
        <v>132</v>
      </c>
      <c r="D157" s="1" t="s">
        <v>11</v>
      </c>
      <c r="E157" s="2" t="s">
        <v>16</v>
      </c>
      <c r="G157" s="1" t="s">
        <v>893</v>
      </c>
      <c r="H157" s="1" t="s">
        <v>894</v>
      </c>
      <c r="R157" t="s">
        <v>133</v>
      </c>
      <c r="W157" s="1" t="str">
        <f t="shared" si="12"/>
        <v>CI_ Trade_ Address. Line Two. Text</v>
      </c>
      <c r="X157" s="1" cm="1">
        <f t="array" ref="X157">_xlfn.IFS(LEN(K157)&gt;0,1,LEN(L157)&gt;0,2,LEN(M157)&gt;0,3,LEN(N157)&gt;0,4,LEN(O157)&gt;0,5,LEN(P157)&gt;0,6,LEN(Q157)&gt;0,7,LEN(R157)&gt;0,8,LEN(S157)&gt;0,9,LEN(T157)&gt;0,10,LEN(U157)&gt;0,11,LEN(V157)&gt;0,12,TRUE,13)</f>
        <v>8</v>
      </c>
      <c r="Y157" s="1" t="str">
        <f t="shared" si="13"/>
        <v>ram:LineTwo</v>
      </c>
      <c r="Z157" s="1" t="str">
        <f>Z$154&amp;"/"&amp;Y157</f>
        <v>//rsm:CIIHSupplyChainTradeTransaction/ram:ApplicableCIIHSupplyChainTradeSettlement/ram:InvoiceeCITradeParty/ram:PostalCITradeAddress/ram:LineTwo</v>
      </c>
      <c r="AA157" s="1" t="s">
        <v>4629</v>
      </c>
      <c r="AB157" s="2" t="s">
        <v>3</v>
      </c>
      <c r="AC157" s="1" t="s">
        <v>24</v>
      </c>
      <c r="AD157" s="1" t="s">
        <v>9</v>
      </c>
      <c r="AE157" s="1" t="s">
        <v>24</v>
      </c>
      <c r="AF157" s="1" t="s">
        <v>9</v>
      </c>
      <c r="AG157" s="1" t="s">
        <v>7</v>
      </c>
      <c r="AH157" s="1" t="s">
        <v>24</v>
      </c>
    </row>
    <row r="158" spans="1:34" ht="14.25" customHeight="1">
      <c r="A158" s="1">
        <v>196</v>
      </c>
      <c r="B158" s="1" t="s">
        <v>5476</v>
      </c>
      <c r="C158" s="1" t="s">
        <v>134</v>
      </c>
      <c r="D158" s="1" t="s">
        <v>11</v>
      </c>
      <c r="E158" s="2" t="s">
        <v>16</v>
      </c>
      <c r="G158" s="1" t="s">
        <v>895</v>
      </c>
      <c r="H158" s="1" t="s">
        <v>896</v>
      </c>
      <c r="R158" t="s">
        <v>135</v>
      </c>
      <c r="W158" s="1" t="str">
        <f t="shared" si="12"/>
        <v>CI_ Trade_ Address. Line Three. Text</v>
      </c>
      <c r="X158" s="1" cm="1">
        <f t="array" ref="X158">_xlfn.IFS(LEN(K158)&gt;0,1,LEN(L158)&gt;0,2,LEN(M158)&gt;0,3,LEN(N158)&gt;0,4,LEN(O158)&gt;0,5,LEN(P158)&gt;0,6,LEN(Q158)&gt;0,7,LEN(R158)&gt;0,8,LEN(S158)&gt;0,9,LEN(T158)&gt;0,10,LEN(U158)&gt;0,11,LEN(V158)&gt;0,12,TRUE,13)</f>
        <v>8</v>
      </c>
      <c r="Y158" s="1" t="str">
        <f t="shared" si="13"/>
        <v>ram:LineThree</v>
      </c>
      <c r="Z158" s="1" t="str">
        <f>Z$154&amp;"/"&amp;Y158</f>
        <v>//rsm:CIIHSupplyChainTradeTransaction/ram:ApplicableCIIHSupplyChainTradeSettlement/ram:InvoiceeCITradeParty/ram:PostalCITradeAddress/ram:LineThree</v>
      </c>
      <c r="AA158" s="1" t="s">
        <v>4630</v>
      </c>
      <c r="AB158" s="2" t="s">
        <v>3</v>
      </c>
      <c r="AC158" s="1" t="s">
        <v>24</v>
      </c>
      <c r="AD158" s="1" t="s">
        <v>9</v>
      </c>
      <c r="AE158" s="1" t="s">
        <v>50</v>
      </c>
      <c r="AF158" s="1" t="s">
        <v>9</v>
      </c>
      <c r="AG158" s="1" t="s">
        <v>7</v>
      </c>
      <c r="AH158" s="1" t="s">
        <v>24</v>
      </c>
    </row>
    <row r="159" spans="1:34" ht="14.25" customHeight="1">
      <c r="A159" s="1">
        <v>197</v>
      </c>
      <c r="B159" s="1" t="s">
        <v>5476</v>
      </c>
      <c r="C159" s="1" t="s">
        <v>136</v>
      </c>
      <c r="D159" s="1" t="s">
        <v>11</v>
      </c>
      <c r="E159" s="2" t="s">
        <v>21</v>
      </c>
      <c r="G159" s="1" t="s">
        <v>897</v>
      </c>
      <c r="H159" s="1" t="s">
        <v>898</v>
      </c>
      <c r="R159" t="s">
        <v>137</v>
      </c>
      <c r="W159" s="1" t="str">
        <f t="shared" si="12"/>
        <v>CI_ Trade_ Address. Country. Identifier</v>
      </c>
      <c r="X159" s="1" cm="1">
        <f t="array" ref="X159">_xlfn.IFS(LEN(K159)&gt;0,1,LEN(L159)&gt;0,2,LEN(M159)&gt;0,3,LEN(N159)&gt;0,4,LEN(O159)&gt;0,5,LEN(P159)&gt;0,6,LEN(Q159)&gt;0,7,LEN(R159)&gt;0,8,LEN(S159)&gt;0,9,LEN(T159)&gt;0,10,LEN(U159)&gt;0,11,LEN(V159)&gt;0,12,TRUE,13)</f>
        <v>8</v>
      </c>
      <c r="Y159" s="1" t="str">
        <f t="shared" si="13"/>
        <v>ram:CountryID</v>
      </c>
      <c r="Z159" s="1" t="str">
        <f>Z$154&amp;"/"&amp;Y159</f>
        <v>//rsm:CIIHSupplyChainTradeTransaction/ram:ApplicableCIIHSupplyChainTradeSettlement/ram:InvoiceeCITradeParty/ram:PostalCITradeAddress/ram:CountryID</v>
      </c>
      <c r="AA159" s="1" t="s">
        <v>4631</v>
      </c>
      <c r="AB159" s="2" t="s">
        <v>3</v>
      </c>
      <c r="AC159" s="1" t="s">
        <v>35</v>
      </c>
      <c r="AD159" s="1" t="s">
        <v>36</v>
      </c>
      <c r="AE159" s="1" t="s">
        <v>50</v>
      </c>
      <c r="AF159" s="1" t="s">
        <v>9</v>
      </c>
      <c r="AG159" s="1" t="s">
        <v>7</v>
      </c>
      <c r="AH159" s="1" t="s">
        <v>24</v>
      </c>
    </row>
    <row r="160" spans="1:34" ht="14.25" customHeight="1">
      <c r="A160" s="1">
        <v>198</v>
      </c>
      <c r="B160" s="1" t="s">
        <v>5476</v>
      </c>
      <c r="C160" s="1" t="s">
        <v>3757</v>
      </c>
      <c r="D160" s="1" t="s">
        <v>19</v>
      </c>
      <c r="E160" s="2" t="s">
        <v>21</v>
      </c>
      <c r="G160" s="1" t="s">
        <v>4091</v>
      </c>
      <c r="H160" s="1" t="s">
        <v>4092</v>
      </c>
      <c r="P160" t="s">
        <v>3754</v>
      </c>
      <c r="W160" s="1" t="str">
        <f t="shared" si="12"/>
        <v>CI_ Trade_ Party. End Point_ URI. CI_ Universal_ Communication</v>
      </c>
      <c r="X160" s="1" cm="1">
        <f t="array" ref="X160">_xlfn.IFS(LEN(K160)&gt;0,1,LEN(L160)&gt;0,2,LEN(M160)&gt;0,3,LEN(N160)&gt;0,4,LEN(O160)&gt;0,5,LEN(P160)&gt;0,6,LEN(Q160)&gt;0,7,LEN(R160)&gt;0,8,LEN(S160)&gt;0,9,LEN(T160)&gt;0,10,LEN(U160)&gt;0,11,LEN(V160)&gt;0,12,TRUE,13)</f>
        <v>6</v>
      </c>
      <c r="Y160" s="1" t="str">
        <f t="shared" si="13"/>
        <v>ram:EndPointURICIUniversalCommunication</v>
      </c>
      <c r="Z160" s="1" t="str">
        <f>Z$139&amp;"/"&amp;Y160</f>
        <v>//rsm:CIIHSupplyChainTradeTransaction/ram:ApplicableCIIHSupplyChainTradeSettlement/ram:InvoiceeCITradeParty/ram:EndPointURICIUniversalCommunication</v>
      </c>
      <c r="AA160" s="1" t="s">
        <v>4632</v>
      </c>
      <c r="AB160" s="2" t="s">
        <v>3</v>
      </c>
      <c r="AC160" s="1" t="s">
        <v>35</v>
      </c>
      <c r="AD160" s="1" t="s">
        <v>36</v>
      </c>
      <c r="AE160" s="1" t="s">
        <v>50</v>
      </c>
      <c r="AF160" s="1" t="s">
        <v>9</v>
      </c>
      <c r="AG160" s="1" t="s">
        <v>7</v>
      </c>
      <c r="AH160" s="1" t="s">
        <v>24</v>
      </c>
    </row>
    <row r="161" spans="1:34" ht="14.25" customHeight="1">
      <c r="A161" s="1">
        <v>200</v>
      </c>
      <c r="B161" s="1" t="s">
        <v>5476</v>
      </c>
      <c r="C161" s="1" t="s">
        <v>3756</v>
      </c>
      <c r="D161" s="1" t="s">
        <v>11</v>
      </c>
      <c r="E161" s="2" t="s">
        <v>21</v>
      </c>
      <c r="G161" s="1" t="s">
        <v>4093</v>
      </c>
      <c r="H161" s="1" t="s">
        <v>4094</v>
      </c>
      <c r="R161" t="s">
        <v>3755</v>
      </c>
      <c r="W161" s="1" t="str">
        <f t="shared" si="12"/>
        <v>CI_ Universal_ Communication. Channel. Code</v>
      </c>
      <c r="X161" s="1" cm="1">
        <f t="array" ref="X161">_xlfn.IFS(LEN(K161)&gt;0,1,LEN(L161)&gt;0,2,LEN(M161)&gt;0,3,LEN(N161)&gt;0,4,LEN(O161)&gt;0,5,LEN(P161)&gt;0,6,LEN(Q161)&gt;0,7,LEN(R161)&gt;0,8,LEN(S161)&gt;0,9,LEN(T161)&gt;0,10,LEN(U161)&gt;0,11,LEN(V161)&gt;0,12,TRUE,13)</f>
        <v>8</v>
      </c>
      <c r="Y161" s="1" t="str">
        <f t="shared" si="13"/>
        <v>ram:ChannelCode</v>
      </c>
      <c r="Z161" s="1" t="str">
        <f>Z$160&amp;"/"&amp;Y161</f>
        <v>//rsm:CIIHSupplyChainTradeTransaction/ram:ApplicableCIIHSupplyChainTradeSettlement/ram:InvoiceeCITradeParty/ram:EndPointURICIUniversalCommunication/ram:ChannelCode</v>
      </c>
      <c r="AA161" s="1" t="s">
        <v>4633</v>
      </c>
      <c r="AB161" s="2" t="s">
        <v>3</v>
      </c>
      <c r="AC161" s="1" t="s">
        <v>24</v>
      </c>
      <c r="AD161" s="1" t="s">
        <v>9</v>
      </c>
      <c r="AE161" s="1" t="s">
        <v>196</v>
      </c>
      <c r="AF161" s="1" t="s">
        <v>9</v>
      </c>
      <c r="AG161" s="1" t="s">
        <v>7</v>
      </c>
      <c r="AH161" s="1" t="s">
        <v>24</v>
      </c>
    </row>
    <row r="162" spans="1:34" ht="14.25" customHeight="1">
      <c r="A162" s="1">
        <v>201</v>
      </c>
      <c r="B162" s="1" t="s">
        <v>5476</v>
      </c>
      <c r="C162" s="1" t="s">
        <v>125</v>
      </c>
      <c r="D162" s="1" t="s">
        <v>11</v>
      </c>
      <c r="E162" s="2" t="s">
        <v>21</v>
      </c>
      <c r="G162" s="1" t="s">
        <v>4095</v>
      </c>
      <c r="H162" s="1" t="s">
        <v>4096</v>
      </c>
      <c r="R162" t="s">
        <v>865</v>
      </c>
      <c r="W162" s="1" t="str">
        <f t="shared" si="12"/>
        <v>CI_ Universal_ Communication. Complete Number. Text</v>
      </c>
      <c r="X162" s="1" cm="1">
        <f t="array" ref="X162">_xlfn.IFS(LEN(K162)&gt;0,1,LEN(L162)&gt;0,2,LEN(M162)&gt;0,3,LEN(N162)&gt;0,4,LEN(O162)&gt;0,5,LEN(P162)&gt;0,6,LEN(Q162)&gt;0,7,LEN(R162)&gt;0,8,LEN(S162)&gt;0,9,LEN(T162)&gt;0,10,LEN(U162)&gt;0,11,LEN(V162)&gt;0,12,TRUE,13)</f>
        <v>8</v>
      </c>
      <c r="Y162" s="1" t="str">
        <f t="shared" si="13"/>
        <v>ram:CompleteNumber</v>
      </c>
      <c r="Z162" s="1" t="str">
        <f>Z$160&amp;"/"&amp;Y162</f>
        <v>//rsm:CIIHSupplyChainTradeTransaction/ram:ApplicableCIIHSupplyChainTradeSettlement/ram:InvoiceeCITradeParty/ram:EndPointURICIUniversalCommunication/ram:CompleteNumber</v>
      </c>
      <c r="AA162" s="1" t="s">
        <v>4634</v>
      </c>
      <c r="AB162" s="2" t="s">
        <v>3</v>
      </c>
      <c r="AC162" s="1" t="s">
        <v>24</v>
      </c>
      <c r="AD162" s="1" t="s">
        <v>9</v>
      </c>
      <c r="AE162" s="1" t="s">
        <v>196</v>
      </c>
      <c r="AF162" s="1" t="s">
        <v>9</v>
      </c>
      <c r="AG162" s="1" t="s">
        <v>7</v>
      </c>
      <c r="AH162" s="1" t="s">
        <v>24</v>
      </c>
    </row>
    <row r="163" spans="1:34" ht="14.25" customHeight="1">
      <c r="A163" s="1">
        <v>202</v>
      </c>
      <c r="B163" s="1" t="s">
        <v>5476</v>
      </c>
      <c r="C163" s="1" t="s">
        <v>164</v>
      </c>
      <c r="D163" s="1" t="s">
        <v>19</v>
      </c>
      <c r="E163" s="2" t="s">
        <v>16</v>
      </c>
      <c r="G163" s="1" t="s">
        <v>899</v>
      </c>
      <c r="H163" s="1" t="s">
        <v>900</v>
      </c>
      <c r="N163" t="s">
        <v>165</v>
      </c>
      <c r="W163" s="1" t="str">
        <f t="shared" si="12"/>
        <v>CIIH_ Supply Chain_ Trade Settlement. Payee. CI_ Trade_ Party</v>
      </c>
      <c r="X163" s="1" cm="1">
        <f t="array" ref="X163">_xlfn.IFS(LEN(K163)&gt;0,1,LEN(L163)&gt;0,2,LEN(M163)&gt;0,3,LEN(N163)&gt;0,4,LEN(O163)&gt;0,5,LEN(P163)&gt;0,6,LEN(Q163)&gt;0,7,LEN(R163)&gt;0,8,LEN(S163)&gt;0,9,LEN(T163)&gt;0,10,LEN(U163)&gt;0,11,LEN(V163)&gt;0,12,TRUE,13)</f>
        <v>4</v>
      </c>
      <c r="Y163" s="1" t="str">
        <f t="shared" si="13"/>
        <v>ram:PayeeCITradeParty</v>
      </c>
      <c r="Z163" s="1" t="str">
        <f>Z$109&amp;"/"&amp;Y163</f>
        <v>//rsm:CIIHSupplyChainTradeTransaction/ram:ApplicableCIIHSupplyChainTradeSettlement/ram:PayeeCITradeParty</v>
      </c>
      <c r="AA163" s="1" t="s">
        <v>4635</v>
      </c>
      <c r="AB163" s="2" t="s">
        <v>3</v>
      </c>
      <c r="AC163" s="1" t="s">
        <v>24</v>
      </c>
      <c r="AD163" s="1" t="s">
        <v>9</v>
      </c>
      <c r="AE163" s="1" t="s">
        <v>50</v>
      </c>
      <c r="AF163" s="1" t="s">
        <v>9</v>
      </c>
      <c r="AG163" s="1" t="s">
        <v>7</v>
      </c>
      <c r="AH163" s="1" t="s">
        <v>24</v>
      </c>
    </row>
    <row r="164" spans="1:34" ht="14.25" customHeight="1">
      <c r="A164" s="1">
        <v>204</v>
      </c>
      <c r="B164" s="1" t="s">
        <v>5476</v>
      </c>
      <c r="C164" s="1" t="s">
        <v>104</v>
      </c>
      <c r="D164" s="1" t="s">
        <v>11</v>
      </c>
      <c r="E164" s="2" t="s">
        <v>16</v>
      </c>
      <c r="G164" s="1" t="s">
        <v>4125</v>
      </c>
      <c r="H164" s="1" t="s">
        <v>4126</v>
      </c>
      <c r="P164" t="s">
        <v>105</v>
      </c>
      <c r="W164" s="1" t="str">
        <f t="shared" si="12"/>
        <v>CI_ Trade_ Party. Identification. Identifier</v>
      </c>
      <c r="X164" s="1" cm="1">
        <f t="array" ref="X164">_xlfn.IFS(LEN(K164)&gt;0,1,LEN(L164)&gt;0,2,LEN(M164)&gt;0,3,LEN(N164)&gt;0,4,LEN(O164)&gt;0,5,LEN(P164)&gt;0,6,LEN(Q164)&gt;0,7,LEN(R164)&gt;0,8,LEN(S164)&gt;0,9,LEN(T164)&gt;0,10,LEN(U164)&gt;0,11,LEN(V164)&gt;0,12,TRUE,13)</f>
        <v>6</v>
      </c>
      <c r="Y164" s="1" t="str">
        <f t="shared" si="13"/>
        <v>ram:ID</v>
      </c>
      <c r="Z164" s="1" t="str">
        <f>Z$163&amp;"/"&amp;Y164</f>
        <v>//rsm:CIIHSupplyChainTradeTransaction/ram:ApplicableCIIHSupplyChainTradeSettlement/ram:PayeeCITradeParty/ram:ID</v>
      </c>
      <c r="AA164" s="1" t="s">
        <v>4636</v>
      </c>
      <c r="AB164" s="2" t="s">
        <v>3</v>
      </c>
      <c r="AC164" s="1" t="s">
        <v>196</v>
      </c>
      <c r="AD164" s="1" t="s">
        <v>9</v>
      </c>
      <c r="AE164" s="1" t="s">
        <v>196</v>
      </c>
      <c r="AF164" s="1" t="s">
        <v>9</v>
      </c>
      <c r="AG164" s="1" t="s">
        <v>7</v>
      </c>
      <c r="AH164" s="1" t="s">
        <v>196</v>
      </c>
    </row>
    <row r="165" spans="1:34" ht="14.25" customHeight="1">
      <c r="A165" s="1">
        <v>205</v>
      </c>
      <c r="B165" s="1" t="s">
        <v>5476</v>
      </c>
      <c r="C165" s="1" t="s">
        <v>107</v>
      </c>
      <c r="D165" s="1" t="s">
        <v>11</v>
      </c>
      <c r="E165" s="2" t="s">
        <v>16</v>
      </c>
      <c r="G165" s="1" t="s">
        <v>4127</v>
      </c>
      <c r="H165" s="1" t="s">
        <v>4128</v>
      </c>
      <c r="P165" t="s">
        <v>108</v>
      </c>
      <c r="W165" s="1" t="str">
        <f t="shared" si="12"/>
        <v>CI_ Trade_ Party. Global_ Identification. Identifier</v>
      </c>
      <c r="X165" s="1" cm="1">
        <f t="array" ref="X165">_xlfn.IFS(LEN(K165)&gt;0,1,LEN(L165)&gt;0,2,LEN(M165)&gt;0,3,LEN(N165)&gt;0,4,LEN(O165)&gt;0,5,LEN(P165)&gt;0,6,LEN(Q165)&gt;0,7,LEN(R165)&gt;0,8,LEN(S165)&gt;0,9,LEN(T165)&gt;0,10,LEN(U165)&gt;0,11,LEN(V165)&gt;0,12,TRUE,13)</f>
        <v>6</v>
      </c>
      <c r="Y165" s="1" t="str">
        <f t="shared" si="13"/>
        <v>ram:GlobalID</v>
      </c>
      <c r="Z165" s="1" t="str">
        <f>Z$163&amp;"/"&amp;Y165</f>
        <v>//rsm:CIIHSupplyChainTradeTransaction/ram:ApplicableCIIHSupplyChainTradeSettlement/ram:PayeeCITradeParty/ram:GlobalID</v>
      </c>
      <c r="AA165" s="1" t="s">
        <v>4637</v>
      </c>
      <c r="AB165" s="2" t="s">
        <v>3</v>
      </c>
      <c r="AC165" s="1" t="s">
        <v>196</v>
      </c>
      <c r="AD165" s="1" t="s">
        <v>9</v>
      </c>
      <c r="AE165" s="1" t="s">
        <v>50</v>
      </c>
      <c r="AF165" s="1" t="s">
        <v>9</v>
      </c>
      <c r="AG165" s="1" t="s">
        <v>7</v>
      </c>
      <c r="AH165" s="1" t="s">
        <v>196</v>
      </c>
    </row>
    <row r="166" spans="1:34" ht="14.25" customHeight="1">
      <c r="A166" s="1">
        <v>206</v>
      </c>
      <c r="B166" s="1" t="s">
        <v>5476</v>
      </c>
      <c r="C166" s="1" t="s">
        <v>110</v>
      </c>
      <c r="D166" s="1" t="s">
        <v>11</v>
      </c>
      <c r="E166" s="2" t="s">
        <v>21</v>
      </c>
      <c r="G166" s="1" t="s">
        <v>901</v>
      </c>
      <c r="H166" s="1" t="s">
        <v>902</v>
      </c>
      <c r="P166" t="s">
        <v>141</v>
      </c>
      <c r="W166" s="1" t="str">
        <f t="shared" si="12"/>
        <v>CI_ Trade_ Party. Name. Text</v>
      </c>
      <c r="X166" s="1" cm="1">
        <f t="array" ref="X166">_xlfn.IFS(LEN(K166)&gt;0,1,LEN(L166)&gt;0,2,LEN(M166)&gt;0,3,LEN(N166)&gt;0,4,LEN(O166)&gt;0,5,LEN(P166)&gt;0,6,LEN(Q166)&gt;0,7,LEN(R166)&gt;0,8,LEN(S166)&gt;0,9,LEN(T166)&gt;0,10,LEN(U166)&gt;0,11,LEN(V166)&gt;0,12,TRUE,13)</f>
        <v>6</v>
      </c>
      <c r="Y166" s="1" t="str">
        <f t="shared" si="13"/>
        <v>ram:Name</v>
      </c>
      <c r="Z166" s="1" t="str">
        <f>Z$163&amp;"/"&amp;Y166</f>
        <v>//rsm:CIIHSupplyChainTradeTransaction/ram:ApplicableCIIHSupplyChainTradeSettlement/ram:PayeeCITradeParty/ram:Name</v>
      </c>
      <c r="AA166" s="1" t="s">
        <v>4638</v>
      </c>
      <c r="AB166" s="2" t="s">
        <v>3</v>
      </c>
      <c r="AC166" s="1" t="s">
        <v>24</v>
      </c>
      <c r="AD166" s="1" t="s">
        <v>9</v>
      </c>
      <c r="AE166" s="1" t="s">
        <v>196</v>
      </c>
      <c r="AF166" s="1" t="s">
        <v>9</v>
      </c>
      <c r="AG166" s="1" t="s">
        <v>7</v>
      </c>
      <c r="AH166" s="1" t="s">
        <v>24</v>
      </c>
    </row>
    <row r="167" spans="1:34" ht="14.25" customHeight="1">
      <c r="A167" s="1">
        <v>207</v>
      </c>
      <c r="B167" s="1" t="s">
        <v>5476</v>
      </c>
      <c r="C167" s="1" t="s">
        <v>112</v>
      </c>
      <c r="D167" s="1" t="s">
        <v>19</v>
      </c>
      <c r="E167" s="2" t="s">
        <v>16</v>
      </c>
      <c r="G167" s="1" t="s">
        <v>166</v>
      </c>
      <c r="H167" s="1" t="s">
        <v>167</v>
      </c>
      <c r="P167" t="s">
        <v>113</v>
      </c>
      <c r="W167" s="1" t="str">
        <f t="shared" si="12"/>
        <v>CI_ Trade_ Party. Defined. CI_ Trade_ Contact</v>
      </c>
      <c r="X167" s="1" cm="1">
        <f t="array" ref="X167">_xlfn.IFS(LEN(K167)&gt;0,1,LEN(L167)&gt;0,2,LEN(M167)&gt;0,3,LEN(N167)&gt;0,4,LEN(O167)&gt;0,5,LEN(P167)&gt;0,6,LEN(Q167)&gt;0,7,LEN(R167)&gt;0,8,LEN(S167)&gt;0,9,LEN(T167)&gt;0,10,LEN(U167)&gt;0,11,LEN(V167)&gt;0,12,TRUE,13)</f>
        <v>6</v>
      </c>
      <c r="Y167" s="1" t="str">
        <f t="shared" si="13"/>
        <v>ram:DefinedCITradeContact</v>
      </c>
      <c r="Z167" s="1" t="str">
        <f>Z$163&amp;"/"&amp;Y167</f>
        <v>//rsm:CIIHSupplyChainTradeTransaction/ram:ApplicableCIIHSupplyChainTradeSettlement/ram:PayeeCITradeParty/ram:DefinedCITradeContact</v>
      </c>
      <c r="AA167" s="1" t="s">
        <v>4639</v>
      </c>
      <c r="AB167" s="2" t="s">
        <v>3</v>
      </c>
      <c r="AC167" s="1" t="s">
        <v>24</v>
      </c>
      <c r="AD167" s="1" t="s">
        <v>9</v>
      </c>
      <c r="AE167" s="1" t="s">
        <v>196</v>
      </c>
      <c r="AF167" s="1" t="s">
        <v>9</v>
      </c>
      <c r="AG167" s="1" t="s">
        <v>7</v>
      </c>
      <c r="AH167" s="1" t="s">
        <v>24</v>
      </c>
    </row>
    <row r="168" spans="1:34" ht="14.25" customHeight="1">
      <c r="A168" s="1">
        <v>209</v>
      </c>
      <c r="B168" s="1" t="s">
        <v>5476</v>
      </c>
      <c r="C168" s="1" t="s">
        <v>115</v>
      </c>
      <c r="D168" s="1" t="s">
        <v>11</v>
      </c>
      <c r="E168" s="2" t="s">
        <v>16</v>
      </c>
      <c r="G168" s="1" t="s">
        <v>4129</v>
      </c>
      <c r="H168" s="1" t="s">
        <v>4130</v>
      </c>
      <c r="R168" t="s">
        <v>116</v>
      </c>
      <c r="W168" s="1" t="str">
        <f t="shared" si="12"/>
        <v>CI_ Trade_ Contact. Identification. Identifier</v>
      </c>
      <c r="X168" s="1" cm="1">
        <f t="array" ref="X168">_xlfn.IFS(LEN(K168)&gt;0,1,LEN(L168)&gt;0,2,LEN(M168)&gt;0,3,LEN(N168)&gt;0,4,LEN(O168)&gt;0,5,LEN(P168)&gt;0,6,LEN(Q168)&gt;0,7,LEN(R168)&gt;0,8,LEN(S168)&gt;0,9,LEN(T168)&gt;0,10,LEN(U168)&gt;0,11,LEN(V168)&gt;0,12,TRUE,13)</f>
        <v>8</v>
      </c>
      <c r="Y168" s="1" t="str">
        <f t="shared" si="13"/>
        <v>ram:ID</v>
      </c>
      <c r="Z168" s="1" t="str">
        <f>Z$167&amp;"/"&amp;Y168</f>
        <v>//rsm:CIIHSupplyChainTradeTransaction/ram:ApplicableCIIHSupplyChainTradeSettlement/ram:PayeeCITradeParty/ram:DefinedCITradeContact/ram:ID</v>
      </c>
      <c r="AA168" s="1" t="s">
        <v>4640</v>
      </c>
      <c r="AB168" s="2" t="s">
        <v>3</v>
      </c>
      <c r="AC168" s="1" t="s">
        <v>24</v>
      </c>
      <c r="AD168" s="1" t="s">
        <v>9</v>
      </c>
      <c r="AE168" s="1" t="s">
        <v>196</v>
      </c>
      <c r="AF168" s="1" t="s">
        <v>9</v>
      </c>
      <c r="AG168" s="1" t="s">
        <v>7</v>
      </c>
      <c r="AH168" s="1" t="s">
        <v>24</v>
      </c>
    </row>
    <row r="169" spans="1:34" ht="14.25" customHeight="1">
      <c r="A169" s="1">
        <v>210</v>
      </c>
      <c r="B169" s="1" t="s">
        <v>5476</v>
      </c>
      <c r="C169" s="1" t="s">
        <v>117</v>
      </c>
      <c r="D169" s="1" t="s">
        <v>11</v>
      </c>
      <c r="E169" s="2" t="s">
        <v>16</v>
      </c>
      <c r="G169" s="1" t="s">
        <v>903</v>
      </c>
      <c r="H169" s="1" t="s">
        <v>904</v>
      </c>
      <c r="R169" t="s">
        <v>118</v>
      </c>
      <c r="W169" s="1" t="str">
        <f t="shared" si="12"/>
        <v>CI_ Trade_ Contact. Person Name. Text</v>
      </c>
      <c r="X169" s="1" cm="1">
        <f t="array" ref="X169">_xlfn.IFS(LEN(K169)&gt;0,1,LEN(L169)&gt;0,2,LEN(M169)&gt;0,3,LEN(N169)&gt;0,4,LEN(O169)&gt;0,5,LEN(P169)&gt;0,6,LEN(Q169)&gt;0,7,LEN(R169)&gt;0,8,LEN(S169)&gt;0,9,LEN(T169)&gt;0,10,LEN(U169)&gt;0,11,LEN(V169)&gt;0,12,TRUE,13)</f>
        <v>8</v>
      </c>
      <c r="Y169" s="1" t="str">
        <f t="shared" ref="Y169:Y200" si="14">IF(OR("ASMA"=D169,"MA"=D169),"rsm:","ram:")&amp;
IF("ABIE"=D169,
  SUBSTITUTE(
    SUBSTITUTE(
      SUBSTITUTE(W169,". Details","Type"),
      "_",""
    ),
    " ",""
  ),
  IF("ASMA"=D169,
  SUBSTITUTE(
    SUBSTITUTE(
      SUBSTITUTE(W169,". Details",""),
      "_",""
    ),
    " ",""
  ),
  SUBSTITUTE(
    SUBSTITUTE(
      SUBSTITUTE(
        SUBSTITUTE(
          SUBSTITUTE(
            SUBSTITUTE(
              MID(W169,FIND(".",W169)+2,LEN(W169)-FIND(".",W169)-1),
              "_",""
            ),
            "Identification",""
          ),
          "Text",""
        ),
        ".",""
      ),
      " ",""
    ),
    "Identifier","ID"
  )
))</f>
        <v>ram:PersonName</v>
      </c>
      <c r="Z169" s="1" t="str">
        <f>Z$167&amp;"/"&amp;Y169</f>
        <v>//rsm:CIIHSupplyChainTradeTransaction/ram:ApplicableCIIHSupplyChainTradeSettlement/ram:PayeeCITradeParty/ram:DefinedCITradeContact/ram:PersonName</v>
      </c>
      <c r="AA169" s="1" t="s">
        <v>4641</v>
      </c>
      <c r="AB169" s="2" t="s">
        <v>3</v>
      </c>
      <c r="AC169" s="1" t="s">
        <v>24</v>
      </c>
      <c r="AD169" s="1" t="s">
        <v>9</v>
      </c>
      <c r="AE169" s="1" t="s">
        <v>196</v>
      </c>
      <c r="AF169" s="1" t="s">
        <v>9</v>
      </c>
      <c r="AG169" s="1" t="s">
        <v>7</v>
      </c>
      <c r="AH169" s="1" t="s">
        <v>24</v>
      </c>
    </row>
    <row r="170" spans="1:34" ht="14.25" customHeight="1">
      <c r="A170" s="1">
        <v>211</v>
      </c>
      <c r="B170" s="1" t="s">
        <v>5476</v>
      </c>
      <c r="C170" s="1" t="s">
        <v>120</v>
      </c>
      <c r="D170" s="1" t="s">
        <v>11</v>
      </c>
      <c r="E170" s="2" t="s">
        <v>16</v>
      </c>
      <c r="G170" s="1" t="s">
        <v>905</v>
      </c>
      <c r="H170" s="1" t="s">
        <v>906</v>
      </c>
      <c r="R170" t="s">
        <v>121</v>
      </c>
      <c r="W170" s="1" t="str">
        <f t="shared" si="12"/>
        <v>CI_ Trade_ Contact. Department Name. Text</v>
      </c>
      <c r="X170" s="1" cm="1">
        <f t="array" ref="X170">_xlfn.IFS(LEN(K170)&gt;0,1,LEN(L170)&gt;0,2,LEN(M170)&gt;0,3,LEN(N170)&gt;0,4,LEN(O170)&gt;0,5,LEN(P170)&gt;0,6,LEN(Q170)&gt;0,7,LEN(R170)&gt;0,8,LEN(S170)&gt;0,9,LEN(T170)&gt;0,10,LEN(U170)&gt;0,11,LEN(V170)&gt;0,12,TRUE,13)</f>
        <v>8</v>
      </c>
      <c r="Y170" s="1" t="str">
        <f t="shared" si="14"/>
        <v>ram:DepartmentName</v>
      </c>
      <c r="Z170" s="1" t="str">
        <f>Z$167&amp;"/"&amp;Y170</f>
        <v>//rsm:CIIHSupplyChainTradeTransaction/ram:ApplicableCIIHSupplyChainTradeSettlement/ram:PayeeCITradeParty/ram:DefinedCITradeContact/ram:DepartmentName</v>
      </c>
      <c r="AA170" s="1" t="s">
        <v>4642</v>
      </c>
      <c r="AB170" s="2" t="s">
        <v>3</v>
      </c>
      <c r="AC170" s="1" t="s">
        <v>24</v>
      </c>
      <c r="AD170" s="1" t="s">
        <v>9</v>
      </c>
      <c r="AE170" s="1" t="s">
        <v>50</v>
      </c>
      <c r="AF170" s="1" t="s">
        <v>9</v>
      </c>
      <c r="AG170" s="1" t="s">
        <v>7</v>
      </c>
      <c r="AH170" s="1" t="s">
        <v>24</v>
      </c>
    </row>
    <row r="171" spans="1:34" ht="14.25" customHeight="1">
      <c r="A171" s="1">
        <v>212</v>
      </c>
      <c r="B171" s="1" t="s">
        <v>5476</v>
      </c>
      <c r="C171" s="1" t="s">
        <v>122</v>
      </c>
      <c r="D171" s="1" t="s">
        <v>11</v>
      </c>
      <c r="E171" s="2" t="s">
        <v>16</v>
      </c>
      <c r="G171" s="1" t="s">
        <v>4131</v>
      </c>
      <c r="H171" s="1" t="s">
        <v>4132</v>
      </c>
      <c r="R171" t="s">
        <v>123</v>
      </c>
      <c r="W171" s="1" t="str">
        <f t="shared" si="12"/>
        <v>CI_ Trade_ Contact. Person_ Identification. Identifier</v>
      </c>
      <c r="X171" s="1" cm="1">
        <f t="array" ref="X171">_xlfn.IFS(LEN(K171)&gt;0,1,LEN(L171)&gt;0,2,LEN(M171)&gt;0,3,LEN(N171)&gt;0,4,LEN(O171)&gt;0,5,LEN(P171)&gt;0,6,LEN(Q171)&gt;0,7,LEN(R171)&gt;0,8,LEN(S171)&gt;0,9,LEN(T171)&gt;0,10,LEN(U171)&gt;0,11,LEN(V171)&gt;0,12,TRUE,13)</f>
        <v>8</v>
      </c>
      <c r="Y171" s="1" t="str">
        <f t="shared" si="14"/>
        <v>ram:PersonID</v>
      </c>
      <c r="Z171" s="1" t="str">
        <f>Z$167&amp;"/"&amp;Y171</f>
        <v>//rsm:CIIHSupplyChainTradeTransaction/ram:ApplicableCIIHSupplyChainTradeSettlement/ram:PayeeCITradeParty/ram:DefinedCITradeContact/ram:PersonID</v>
      </c>
      <c r="AA171" s="1" t="s">
        <v>4643</v>
      </c>
      <c r="AB171" s="2" t="s">
        <v>3</v>
      </c>
      <c r="AC171" s="1" t="s">
        <v>35</v>
      </c>
      <c r="AD171" s="1" t="s">
        <v>36</v>
      </c>
      <c r="AE171" s="1" t="s">
        <v>50</v>
      </c>
      <c r="AF171" s="1" t="s">
        <v>9</v>
      </c>
      <c r="AG171" s="1" t="s">
        <v>7</v>
      </c>
      <c r="AH171" s="1" t="s">
        <v>24</v>
      </c>
    </row>
    <row r="172" spans="1:34" ht="14.25" customHeight="1">
      <c r="A172" s="1">
        <v>213</v>
      </c>
      <c r="B172" s="1" t="s">
        <v>5476</v>
      </c>
      <c r="C172" s="1" t="s">
        <v>124</v>
      </c>
      <c r="D172" s="1" t="s">
        <v>19</v>
      </c>
      <c r="E172" s="2" t="s">
        <v>16</v>
      </c>
      <c r="G172" s="1" t="s">
        <v>485</v>
      </c>
      <c r="H172" s="1" t="s">
        <v>486</v>
      </c>
      <c r="R172" t="s">
        <v>864</v>
      </c>
      <c r="W172" s="1" t="str">
        <f t="shared" si="12"/>
        <v>CI_ Trade_ Contact. Telephone. CI_ Universal_ Communication</v>
      </c>
      <c r="X172" s="1" cm="1">
        <f t="array" ref="X172">_xlfn.IFS(LEN(K172)&gt;0,1,LEN(L172)&gt;0,2,LEN(M172)&gt;0,3,LEN(N172)&gt;0,4,LEN(O172)&gt;0,5,LEN(P172)&gt;0,6,LEN(Q172)&gt;0,7,LEN(R172)&gt;0,8,LEN(S172)&gt;0,9,LEN(T172)&gt;0,10,LEN(U172)&gt;0,11,LEN(V172)&gt;0,12,TRUE,13)</f>
        <v>8</v>
      </c>
      <c r="Y172" s="1" t="str">
        <f t="shared" si="14"/>
        <v>ram:TelephoneCIUniversalCommunication</v>
      </c>
      <c r="Z172" s="1" t="str">
        <f>Z$167&amp;"/"&amp;Y172</f>
        <v>//rsm:CIIHSupplyChainTradeTransaction/ram:ApplicableCIIHSupplyChainTradeSettlement/ram:PayeeCITradeParty/ram:DefinedCITradeContact/ram:TelephoneCIUniversalCommunication</v>
      </c>
      <c r="AA172" s="1" t="s">
        <v>4644</v>
      </c>
      <c r="AB172" s="2" t="s">
        <v>3</v>
      </c>
      <c r="AC172" s="1" t="s">
        <v>35</v>
      </c>
      <c r="AD172" s="1" t="s">
        <v>36</v>
      </c>
      <c r="AE172" s="1" t="s">
        <v>50</v>
      </c>
      <c r="AF172" s="1" t="s">
        <v>9</v>
      </c>
      <c r="AG172" s="1" t="s">
        <v>7</v>
      </c>
      <c r="AH172" s="1" t="s">
        <v>24</v>
      </c>
    </row>
    <row r="173" spans="1:34" ht="14.25" customHeight="1">
      <c r="A173" s="1">
        <v>215</v>
      </c>
      <c r="B173" s="1" t="s">
        <v>5476</v>
      </c>
      <c r="C173" s="1" t="s">
        <v>125</v>
      </c>
      <c r="D173" s="1" t="s">
        <v>11</v>
      </c>
      <c r="E173" s="2" t="s">
        <v>16</v>
      </c>
      <c r="G173" s="1" t="s">
        <v>907</v>
      </c>
      <c r="H173" s="1" t="s">
        <v>908</v>
      </c>
      <c r="T173" t="s">
        <v>865</v>
      </c>
      <c r="W173" s="1" t="str">
        <f t="shared" si="12"/>
        <v>CI_ Universal_ Communication. Complete Number. Text</v>
      </c>
      <c r="X173" s="1" cm="1">
        <f t="array" ref="X173">_xlfn.IFS(LEN(K173)&gt;0,1,LEN(L173)&gt;0,2,LEN(M173)&gt;0,3,LEN(N173)&gt;0,4,LEN(O173)&gt;0,5,LEN(P173)&gt;0,6,LEN(Q173)&gt;0,7,LEN(R173)&gt;0,8,LEN(S173)&gt;0,9,LEN(T173)&gt;0,10,LEN(U173)&gt;0,11,LEN(V173)&gt;0,12,TRUE,13)</f>
        <v>10</v>
      </c>
      <c r="Y173" s="1" t="str">
        <f t="shared" si="14"/>
        <v>ram:CompleteNumber</v>
      </c>
      <c r="Z173" s="1" t="str">
        <f>Z172&amp;"/"&amp;Y173</f>
        <v>//rsm:CIIHSupplyChainTradeTransaction/ram:ApplicableCIIHSupplyChainTradeSettlement/ram:PayeeCITradeParty/ram:DefinedCITradeContact/ram:TelephoneCIUniversalCommunication/ram:CompleteNumber</v>
      </c>
      <c r="AA173" s="1" t="s">
        <v>4645</v>
      </c>
      <c r="AB173" s="2" t="s">
        <v>3</v>
      </c>
      <c r="AC173" s="1" t="s">
        <v>144</v>
      </c>
      <c r="AD173" s="1" t="s">
        <v>36</v>
      </c>
      <c r="AE173" s="1" t="s">
        <v>50</v>
      </c>
      <c r="AF173" s="1" t="s">
        <v>9</v>
      </c>
      <c r="AG173" s="1" t="s">
        <v>7</v>
      </c>
      <c r="AH173" s="1" t="s">
        <v>24</v>
      </c>
    </row>
    <row r="174" spans="1:34" ht="14.25" customHeight="1">
      <c r="A174" s="1">
        <v>216</v>
      </c>
      <c r="B174" s="1" t="s">
        <v>5476</v>
      </c>
      <c r="C174" s="1" t="s">
        <v>126</v>
      </c>
      <c r="D174" s="1" t="s">
        <v>19</v>
      </c>
      <c r="E174" s="2" t="s">
        <v>16</v>
      </c>
      <c r="G174" s="1" t="s">
        <v>489</v>
      </c>
      <c r="H174" s="1" t="s">
        <v>490</v>
      </c>
      <c r="R174" t="s">
        <v>866</v>
      </c>
      <c r="W174" s="1" t="str">
        <f t="shared" si="12"/>
        <v>CI_ Trade_ Contact. Fax. CI_ Universal_ Communication</v>
      </c>
      <c r="X174" s="1" cm="1">
        <f t="array" ref="X174">_xlfn.IFS(LEN(K174)&gt;0,1,LEN(L174)&gt;0,2,LEN(M174)&gt;0,3,LEN(N174)&gt;0,4,LEN(O174)&gt;0,5,LEN(P174)&gt;0,6,LEN(Q174)&gt;0,7,LEN(R174)&gt;0,8,LEN(S174)&gt;0,9,LEN(T174)&gt;0,10,LEN(U174)&gt;0,11,LEN(V174)&gt;0,12,TRUE,13)</f>
        <v>8</v>
      </c>
      <c r="Y174" s="1" t="str">
        <f t="shared" si="14"/>
        <v>ram:FaxCIUniversalCommunication</v>
      </c>
      <c r="Z174" s="1" t="str">
        <f>Z$167&amp;"/"&amp;Y174</f>
        <v>//rsm:CIIHSupplyChainTradeTransaction/ram:ApplicableCIIHSupplyChainTradeSettlement/ram:PayeeCITradeParty/ram:DefinedCITradeContact/ram:FaxCIUniversalCommunication</v>
      </c>
      <c r="AA174" s="1" t="s">
        <v>4646</v>
      </c>
      <c r="AB174" s="2" t="s">
        <v>3</v>
      </c>
      <c r="AC174" s="1" t="s">
        <v>24</v>
      </c>
      <c r="AD174" s="1" t="s">
        <v>9</v>
      </c>
      <c r="AE174" s="1" t="s">
        <v>24</v>
      </c>
      <c r="AF174" s="1" t="s">
        <v>9</v>
      </c>
      <c r="AG174" s="1" t="s">
        <v>7</v>
      </c>
      <c r="AH174" s="1" t="s">
        <v>24</v>
      </c>
    </row>
    <row r="175" spans="1:34" ht="14.25" customHeight="1">
      <c r="A175" s="1">
        <v>218</v>
      </c>
      <c r="B175" s="1" t="s">
        <v>5476</v>
      </c>
      <c r="C175" s="1" t="s">
        <v>125</v>
      </c>
      <c r="D175" s="1" t="s">
        <v>11</v>
      </c>
      <c r="E175" s="2" t="s">
        <v>16</v>
      </c>
      <c r="G175" s="1" t="s">
        <v>909</v>
      </c>
      <c r="H175" s="1" t="s">
        <v>910</v>
      </c>
      <c r="T175" t="s">
        <v>865</v>
      </c>
      <c r="W175" s="1" t="str">
        <f t="shared" si="12"/>
        <v>CI_ Universal_ Communication. Complete Number. Text</v>
      </c>
      <c r="X175" s="1" cm="1">
        <f t="array" ref="X175">_xlfn.IFS(LEN(K175)&gt;0,1,LEN(L175)&gt;0,2,LEN(M175)&gt;0,3,LEN(N175)&gt;0,4,LEN(O175)&gt;0,5,LEN(P175)&gt;0,6,LEN(Q175)&gt;0,7,LEN(R175)&gt;0,8,LEN(S175)&gt;0,9,LEN(T175)&gt;0,10,LEN(U175)&gt;0,11,LEN(V175)&gt;0,12,TRUE,13)</f>
        <v>10</v>
      </c>
      <c r="Y175" s="1" t="str">
        <f t="shared" si="14"/>
        <v>ram:CompleteNumber</v>
      </c>
      <c r="Z175" s="1" t="str">
        <f>Z174&amp;"/"&amp;Y175</f>
        <v>//rsm:CIIHSupplyChainTradeTransaction/ram:ApplicableCIIHSupplyChainTradeSettlement/ram:PayeeCITradeParty/ram:DefinedCITradeContact/ram:FaxCIUniversalCommunication/ram:CompleteNumber</v>
      </c>
      <c r="AA175" s="1" t="s">
        <v>4647</v>
      </c>
      <c r="AB175" s="2" t="s">
        <v>3</v>
      </c>
      <c r="AC175" s="1" t="s">
        <v>24</v>
      </c>
      <c r="AD175" s="1" t="s">
        <v>9</v>
      </c>
      <c r="AE175" s="1" t="s">
        <v>169</v>
      </c>
      <c r="AF175" s="1" t="s">
        <v>9</v>
      </c>
      <c r="AG175" s="1" t="s">
        <v>7</v>
      </c>
      <c r="AH175" s="1" t="s">
        <v>24</v>
      </c>
    </row>
    <row r="176" spans="1:34" ht="14.25" customHeight="1">
      <c r="A176" s="1">
        <v>219</v>
      </c>
      <c r="B176" s="1" t="s">
        <v>5476</v>
      </c>
      <c r="C176" s="1" t="s">
        <v>127</v>
      </c>
      <c r="D176" s="1" t="s">
        <v>19</v>
      </c>
      <c r="E176" s="2" t="s">
        <v>16</v>
      </c>
      <c r="G176" s="1" t="s">
        <v>493</v>
      </c>
      <c r="H176" s="1" t="s">
        <v>494</v>
      </c>
      <c r="R176" t="s">
        <v>868</v>
      </c>
      <c r="W176" s="1" t="str">
        <f t="shared" si="12"/>
        <v>CI_ Trade_ Contact. Email_ URI. CI_ Universal_ Communication</v>
      </c>
      <c r="X176" s="1" cm="1">
        <f t="array" ref="X176">_xlfn.IFS(LEN(K176)&gt;0,1,LEN(L176)&gt;0,2,LEN(M176)&gt;0,3,LEN(N176)&gt;0,4,LEN(O176)&gt;0,5,LEN(P176)&gt;0,6,LEN(Q176)&gt;0,7,LEN(R176)&gt;0,8,LEN(S176)&gt;0,9,LEN(T176)&gt;0,10,LEN(U176)&gt;0,11,LEN(V176)&gt;0,12,TRUE,13)</f>
        <v>8</v>
      </c>
      <c r="Y176" s="1" t="str">
        <f t="shared" si="14"/>
        <v>ram:EmailURICIUniversalCommunication</v>
      </c>
      <c r="Z176" s="1" t="str">
        <f>Z$167&amp;"/"&amp;Y176</f>
        <v>//rsm:CIIHSupplyChainTradeTransaction/ram:ApplicableCIIHSupplyChainTradeSettlement/ram:PayeeCITradeParty/ram:DefinedCITradeContact/ram:EmailURICIUniversalCommunication</v>
      </c>
      <c r="AA176" s="1" t="s">
        <v>4648</v>
      </c>
      <c r="AB176" s="2" t="s">
        <v>3</v>
      </c>
      <c r="AC176" s="1" t="s">
        <v>0</v>
      </c>
      <c r="AD176" s="1" t="s">
        <v>109</v>
      </c>
      <c r="AE176" s="1" t="s">
        <v>169</v>
      </c>
      <c r="AF176" s="1" t="s">
        <v>9</v>
      </c>
      <c r="AG176" s="1" t="s">
        <v>7</v>
      </c>
      <c r="AH176" s="1" t="s">
        <v>24</v>
      </c>
    </row>
    <row r="177" spans="1:34" ht="14.25" customHeight="1">
      <c r="A177" s="1">
        <v>221</v>
      </c>
      <c r="B177" s="1" t="s">
        <v>5476</v>
      </c>
      <c r="C177" s="1" t="s">
        <v>128</v>
      </c>
      <c r="D177" s="1" t="s">
        <v>11</v>
      </c>
      <c r="E177" s="2" t="s">
        <v>16</v>
      </c>
      <c r="G177" s="1" t="s">
        <v>911</v>
      </c>
      <c r="H177" s="1" t="s">
        <v>912</v>
      </c>
      <c r="T177" t="s">
        <v>869</v>
      </c>
      <c r="W177" s="1" t="str">
        <f t="shared" si="12"/>
        <v>CI_ Universal_ Communication. URI. Identifier</v>
      </c>
      <c r="X177" s="1" cm="1">
        <f t="array" ref="X177">_xlfn.IFS(LEN(K177)&gt;0,1,LEN(L177)&gt;0,2,LEN(M177)&gt;0,3,LEN(N177)&gt;0,4,LEN(O177)&gt;0,5,LEN(P177)&gt;0,6,LEN(Q177)&gt;0,7,LEN(R177)&gt;0,8,LEN(S177)&gt;0,9,LEN(T177)&gt;0,10,LEN(U177)&gt;0,11,LEN(V177)&gt;0,12,TRUE,13)</f>
        <v>10</v>
      </c>
      <c r="Y177" s="1" t="str">
        <f t="shared" si="14"/>
        <v>ram:URIID</v>
      </c>
      <c r="Z177" s="1" t="str">
        <f>Z176&amp;"/"&amp;Y177</f>
        <v>//rsm:CIIHSupplyChainTradeTransaction/ram:ApplicableCIIHSupplyChainTradeSettlement/ram:PayeeCITradeParty/ram:DefinedCITradeContact/ram:EmailURICIUniversalCommunication/ram:URIID</v>
      </c>
      <c r="AA177" s="1" t="s">
        <v>4649</v>
      </c>
      <c r="AB177" s="2" t="s">
        <v>3</v>
      </c>
      <c r="AC177" s="1" t="s">
        <v>24</v>
      </c>
      <c r="AD177" s="1" t="s">
        <v>9</v>
      </c>
      <c r="AE177" s="1" t="s">
        <v>24</v>
      </c>
      <c r="AF177" s="1" t="s">
        <v>9</v>
      </c>
      <c r="AG177" s="1" t="s">
        <v>7</v>
      </c>
      <c r="AH177" s="1" t="s">
        <v>24</v>
      </c>
    </row>
    <row r="178" spans="1:34" ht="14.25" customHeight="1">
      <c r="A178" s="1">
        <v>222</v>
      </c>
      <c r="B178" s="1" t="s">
        <v>5476</v>
      </c>
      <c r="C178" s="1" t="s">
        <v>129</v>
      </c>
      <c r="D178" s="1" t="s">
        <v>19</v>
      </c>
      <c r="E178" s="2" t="s">
        <v>16</v>
      </c>
      <c r="G178" s="1" t="s">
        <v>913</v>
      </c>
      <c r="H178" s="1" t="s">
        <v>914</v>
      </c>
      <c r="P178" t="s">
        <v>298</v>
      </c>
      <c r="W178" s="1" t="str">
        <f t="shared" si="12"/>
        <v>CI_ Trade_ Party. Postal. CI_ Trade_ Address</v>
      </c>
      <c r="X178" s="1" cm="1">
        <f t="array" ref="X178">_xlfn.IFS(LEN(K178)&gt;0,1,LEN(L178)&gt;0,2,LEN(M178)&gt;0,3,LEN(N178)&gt;0,4,LEN(O178)&gt;0,5,LEN(P178)&gt;0,6,LEN(Q178)&gt;0,7,LEN(R178)&gt;0,8,LEN(S178)&gt;0,9,LEN(T178)&gt;0,10,LEN(U178)&gt;0,11,LEN(V178)&gt;0,12,TRUE,13)</f>
        <v>6</v>
      </c>
      <c r="Y178" s="1" t="str">
        <f t="shared" si="14"/>
        <v>ram:PostalCITradeAddress</v>
      </c>
      <c r="Z178" s="1" t="str">
        <f>Z$163&amp;"/"&amp;Y178</f>
        <v>//rsm:CIIHSupplyChainTradeTransaction/ram:ApplicableCIIHSupplyChainTradeSettlement/ram:PayeeCITradeParty/ram:PostalCITradeAddress</v>
      </c>
      <c r="AA178" s="1" t="s">
        <v>4650</v>
      </c>
      <c r="AB178" s="2" t="s">
        <v>3</v>
      </c>
      <c r="AC178" s="1" t="s">
        <v>24</v>
      </c>
      <c r="AD178" s="1" t="s">
        <v>9</v>
      </c>
      <c r="AE178" s="1" t="s">
        <v>24</v>
      </c>
      <c r="AF178" s="1" t="s">
        <v>9</v>
      </c>
      <c r="AG178" s="1" t="s">
        <v>7</v>
      </c>
      <c r="AH178" s="1" t="s">
        <v>24</v>
      </c>
    </row>
    <row r="179" spans="1:34" ht="14.25" customHeight="1">
      <c r="A179" s="1">
        <v>224</v>
      </c>
      <c r="B179" s="1" t="s">
        <v>5476</v>
      </c>
      <c r="C179" s="1" t="s">
        <v>130</v>
      </c>
      <c r="D179" s="1" t="s">
        <v>11</v>
      </c>
      <c r="E179" s="2" t="s">
        <v>16</v>
      </c>
      <c r="G179" s="1" t="s">
        <v>915</v>
      </c>
      <c r="H179" s="1" t="s">
        <v>916</v>
      </c>
      <c r="R179" t="s">
        <v>299</v>
      </c>
      <c r="W179" s="1" t="str">
        <f t="shared" si="12"/>
        <v>CI_ Trade_ Address. Postcode. Code</v>
      </c>
      <c r="X179" s="1" cm="1">
        <f t="array" ref="X179">_xlfn.IFS(LEN(K179)&gt;0,1,LEN(L179)&gt;0,2,LEN(M179)&gt;0,3,LEN(N179)&gt;0,4,LEN(O179)&gt;0,5,LEN(P179)&gt;0,6,LEN(Q179)&gt;0,7,LEN(R179)&gt;0,8,LEN(S179)&gt;0,9,LEN(T179)&gt;0,10,LEN(U179)&gt;0,11,LEN(V179)&gt;0,12,TRUE,13)</f>
        <v>8</v>
      </c>
      <c r="Y179" s="1" t="str">
        <f t="shared" si="14"/>
        <v>ram:PostcodeCode</v>
      </c>
      <c r="Z179" s="1" t="str">
        <f>Z$178&amp;"/"&amp;Y179</f>
        <v>//rsm:CIIHSupplyChainTradeTransaction/ram:ApplicableCIIHSupplyChainTradeSettlement/ram:PayeeCITradeParty/ram:PostalCITradeAddress/ram:PostcodeCode</v>
      </c>
      <c r="AA179" s="1" t="s">
        <v>4651</v>
      </c>
      <c r="AB179" s="2" t="s">
        <v>3</v>
      </c>
      <c r="AC179" s="1" t="s">
        <v>35</v>
      </c>
      <c r="AD179" s="1" t="s">
        <v>36</v>
      </c>
      <c r="AE179" s="1" t="s">
        <v>50</v>
      </c>
      <c r="AF179" s="1" t="s">
        <v>9</v>
      </c>
      <c r="AG179" s="1" t="s">
        <v>7</v>
      </c>
      <c r="AH179" s="1" t="s">
        <v>24</v>
      </c>
    </row>
    <row r="180" spans="1:34" ht="14.25" customHeight="1">
      <c r="A180" s="1">
        <v>225</v>
      </c>
      <c r="B180" s="1" t="s">
        <v>5476</v>
      </c>
      <c r="C180" s="1" t="s">
        <v>131</v>
      </c>
      <c r="D180" s="1" t="s">
        <v>11</v>
      </c>
      <c r="E180" s="2" t="s">
        <v>16</v>
      </c>
      <c r="G180" s="1" t="s">
        <v>917</v>
      </c>
      <c r="H180" s="1" t="s">
        <v>918</v>
      </c>
      <c r="R180" t="s">
        <v>300</v>
      </c>
      <c r="W180" s="1" t="str">
        <f t="shared" si="12"/>
        <v>CI_ Trade_ Address. Line One. Text</v>
      </c>
      <c r="X180" s="1" cm="1">
        <f t="array" ref="X180">_xlfn.IFS(LEN(K180)&gt;0,1,LEN(L180)&gt;0,2,LEN(M180)&gt;0,3,LEN(N180)&gt;0,4,LEN(O180)&gt;0,5,LEN(P180)&gt;0,6,LEN(Q180)&gt;0,7,LEN(R180)&gt;0,8,LEN(S180)&gt;0,9,LEN(T180)&gt;0,10,LEN(U180)&gt;0,11,LEN(V180)&gt;0,12,TRUE,13)</f>
        <v>8</v>
      </c>
      <c r="Y180" s="1" t="str">
        <f t="shared" si="14"/>
        <v>ram:LineOne</v>
      </c>
      <c r="Z180" s="1" t="str">
        <f>Z$178&amp;"/"&amp;Y180</f>
        <v>//rsm:CIIHSupplyChainTradeTransaction/ram:ApplicableCIIHSupplyChainTradeSettlement/ram:PayeeCITradeParty/ram:PostalCITradeAddress/ram:LineOne</v>
      </c>
      <c r="AA180" s="1" t="s">
        <v>4652</v>
      </c>
      <c r="AB180" s="2" t="s">
        <v>3</v>
      </c>
      <c r="AC180" s="1" t="s">
        <v>35</v>
      </c>
      <c r="AD180" s="1" t="s">
        <v>36</v>
      </c>
      <c r="AE180" s="1" t="s">
        <v>50</v>
      </c>
      <c r="AF180" s="1" t="s">
        <v>9</v>
      </c>
      <c r="AG180" s="1" t="s">
        <v>7</v>
      </c>
      <c r="AH180" s="1" t="s">
        <v>24</v>
      </c>
    </row>
    <row r="181" spans="1:34" ht="14.25" customHeight="1">
      <c r="A181" s="1">
        <v>226</v>
      </c>
      <c r="B181" s="1" t="s">
        <v>5476</v>
      </c>
      <c r="C181" s="1" t="s">
        <v>132</v>
      </c>
      <c r="D181" s="1" t="s">
        <v>11</v>
      </c>
      <c r="E181" s="2" t="s">
        <v>16</v>
      </c>
      <c r="G181" s="1" t="s">
        <v>919</v>
      </c>
      <c r="H181" s="1" t="s">
        <v>920</v>
      </c>
      <c r="R181" t="s">
        <v>133</v>
      </c>
      <c r="W181" s="1" t="str">
        <f t="shared" si="12"/>
        <v>CI_ Trade_ Address. Line Two. Text</v>
      </c>
      <c r="X181" s="1" cm="1">
        <f t="array" ref="X181">_xlfn.IFS(LEN(K181)&gt;0,1,LEN(L181)&gt;0,2,LEN(M181)&gt;0,3,LEN(N181)&gt;0,4,LEN(O181)&gt;0,5,LEN(P181)&gt;0,6,LEN(Q181)&gt;0,7,LEN(R181)&gt;0,8,LEN(S181)&gt;0,9,LEN(T181)&gt;0,10,LEN(U181)&gt;0,11,LEN(V181)&gt;0,12,TRUE,13)</f>
        <v>8</v>
      </c>
      <c r="Y181" s="1" t="str">
        <f t="shared" si="14"/>
        <v>ram:LineTwo</v>
      </c>
      <c r="Z181" s="1" t="str">
        <f>Z$178&amp;"/"&amp;Y181</f>
        <v>//rsm:CIIHSupplyChainTradeTransaction/ram:ApplicableCIIHSupplyChainTradeSettlement/ram:PayeeCITradeParty/ram:PostalCITradeAddress/ram:LineTwo</v>
      </c>
      <c r="AA181" s="1" t="s">
        <v>4653</v>
      </c>
      <c r="AB181" s="2" t="s">
        <v>3</v>
      </c>
      <c r="AC181" s="1" t="s">
        <v>24</v>
      </c>
      <c r="AD181" s="1" t="s">
        <v>9</v>
      </c>
      <c r="AE181" s="1" t="s">
        <v>50</v>
      </c>
      <c r="AF181" s="1" t="s">
        <v>9</v>
      </c>
      <c r="AG181" s="1" t="s">
        <v>7</v>
      </c>
      <c r="AH181" s="1" t="s">
        <v>24</v>
      </c>
    </row>
    <row r="182" spans="1:34" ht="14.25" customHeight="1">
      <c r="A182" s="1">
        <v>227</v>
      </c>
      <c r="B182" s="1" t="s">
        <v>5476</v>
      </c>
      <c r="C182" s="1" t="s">
        <v>134</v>
      </c>
      <c r="D182" s="1" t="s">
        <v>11</v>
      </c>
      <c r="E182" s="2" t="s">
        <v>16</v>
      </c>
      <c r="G182" s="1" t="s">
        <v>921</v>
      </c>
      <c r="H182" s="1" t="s">
        <v>922</v>
      </c>
      <c r="R182" t="s">
        <v>135</v>
      </c>
      <c r="W182" s="1" t="str">
        <f t="shared" si="12"/>
        <v>CI_ Trade_ Address. Line Three. Text</v>
      </c>
      <c r="X182" s="1" cm="1">
        <f t="array" ref="X182">_xlfn.IFS(LEN(K182)&gt;0,1,LEN(L182)&gt;0,2,LEN(M182)&gt;0,3,LEN(N182)&gt;0,4,LEN(O182)&gt;0,5,LEN(P182)&gt;0,6,LEN(Q182)&gt;0,7,LEN(R182)&gt;0,8,LEN(S182)&gt;0,9,LEN(T182)&gt;0,10,LEN(U182)&gt;0,11,LEN(V182)&gt;0,12,TRUE,13)</f>
        <v>8</v>
      </c>
      <c r="Y182" s="1" t="str">
        <f t="shared" si="14"/>
        <v>ram:LineThree</v>
      </c>
      <c r="Z182" s="1" t="str">
        <f>Z$178&amp;"/"&amp;Y182</f>
        <v>//rsm:CIIHSupplyChainTradeTransaction/ram:ApplicableCIIHSupplyChainTradeSettlement/ram:PayeeCITradeParty/ram:PostalCITradeAddress/ram:LineThree</v>
      </c>
      <c r="AA182" s="1" t="s">
        <v>4654</v>
      </c>
      <c r="AB182" s="2" t="s">
        <v>3</v>
      </c>
      <c r="AC182" s="1" t="s">
        <v>24</v>
      </c>
      <c r="AD182" s="1" t="s">
        <v>9</v>
      </c>
      <c r="AE182" s="1" t="s">
        <v>24</v>
      </c>
      <c r="AF182" s="1" t="s">
        <v>9</v>
      </c>
      <c r="AG182" s="1" t="s">
        <v>7</v>
      </c>
      <c r="AH182" s="1" t="s">
        <v>24</v>
      </c>
    </row>
    <row r="183" spans="1:34" ht="14.25" customHeight="1">
      <c r="A183" s="1">
        <v>228</v>
      </c>
      <c r="B183" s="1" t="s">
        <v>5476</v>
      </c>
      <c r="C183" s="1" t="s">
        <v>136</v>
      </c>
      <c r="D183" s="1" t="s">
        <v>11</v>
      </c>
      <c r="E183" s="2" t="s">
        <v>21</v>
      </c>
      <c r="G183" s="1" t="s">
        <v>923</v>
      </c>
      <c r="H183" s="1" t="s">
        <v>924</v>
      </c>
      <c r="R183" t="s">
        <v>137</v>
      </c>
      <c r="W183" s="1" t="str">
        <f t="shared" si="12"/>
        <v>CI_ Trade_ Address. Country. Identifier</v>
      </c>
      <c r="X183" s="1" cm="1">
        <f t="array" ref="X183">_xlfn.IFS(LEN(K183)&gt;0,1,LEN(L183)&gt;0,2,LEN(M183)&gt;0,3,LEN(N183)&gt;0,4,LEN(O183)&gt;0,5,LEN(P183)&gt;0,6,LEN(Q183)&gt;0,7,LEN(R183)&gt;0,8,LEN(S183)&gt;0,9,LEN(T183)&gt;0,10,LEN(U183)&gt;0,11,LEN(V183)&gt;0,12,TRUE,13)</f>
        <v>8</v>
      </c>
      <c r="Y183" s="1" t="str">
        <f t="shared" si="14"/>
        <v>ram:CountryID</v>
      </c>
      <c r="Z183" s="1" t="str">
        <f>Z$178&amp;"/"&amp;Y183</f>
        <v>//rsm:CIIHSupplyChainTradeTransaction/ram:ApplicableCIIHSupplyChainTradeSettlement/ram:PayeeCITradeParty/ram:PostalCITradeAddress/ram:CountryID</v>
      </c>
      <c r="AA183" s="1" t="s">
        <v>4655</v>
      </c>
      <c r="AB183" s="2" t="s">
        <v>3</v>
      </c>
      <c r="AC183" s="1" t="s">
        <v>24</v>
      </c>
      <c r="AD183" s="1" t="s">
        <v>9</v>
      </c>
      <c r="AE183" s="1" t="s">
        <v>24</v>
      </c>
      <c r="AF183" s="1" t="s">
        <v>9</v>
      </c>
      <c r="AG183" s="1" t="s">
        <v>7</v>
      </c>
      <c r="AH183" s="1" t="s">
        <v>24</v>
      </c>
    </row>
    <row r="184" spans="1:34" ht="14.25" customHeight="1">
      <c r="A184" s="1">
        <v>229</v>
      </c>
      <c r="B184" s="1" t="s">
        <v>5476</v>
      </c>
      <c r="C184" s="1" t="s">
        <v>925</v>
      </c>
      <c r="D184" s="1" t="s">
        <v>19</v>
      </c>
      <c r="E184" s="2" t="s">
        <v>16</v>
      </c>
      <c r="G184" s="1" t="s">
        <v>926</v>
      </c>
      <c r="H184" s="1" t="s">
        <v>927</v>
      </c>
      <c r="N184" t="s">
        <v>168</v>
      </c>
      <c r="W184" s="1" t="str">
        <f t="shared" si="12"/>
        <v>CIIH_ Supply Chain_ Trade Settlement. Payer. CI_ Trade_ Party</v>
      </c>
      <c r="X184" s="1" cm="1">
        <f t="array" ref="X184">_xlfn.IFS(LEN(K184)&gt;0,1,LEN(L184)&gt;0,2,LEN(M184)&gt;0,3,LEN(N184)&gt;0,4,LEN(O184)&gt;0,5,LEN(P184)&gt;0,6,LEN(Q184)&gt;0,7,LEN(R184)&gt;0,8,LEN(S184)&gt;0,9,LEN(T184)&gt;0,10,LEN(U184)&gt;0,11,LEN(V184)&gt;0,12,TRUE,13)</f>
        <v>4</v>
      </c>
      <c r="Y184" s="1" t="str">
        <f t="shared" si="14"/>
        <v>ram:PayerCITradeParty</v>
      </c>
      <c r="Z184" s="1" t="str">
        <f>Z$109&amp;"/"&amp;Y184</f>
        <v>//rsm:CIIHSupplyChainTradeTransaction/ram:ApplicableCIIHSupplyChainTradeSettlement/ram:PayerCITradeParty</v>
      </c>
      <c r="AA184" s="1" t="s">
        <v>4656</v>
      </c>
      <c r="AB184" s="2" t="s">
        <v>3</v>
      </c>
      <c r="AC184" s="1" t="s">
        <v>24</v>
      </c>
      <c r="AD184" s="1" t="s">
        <v>9</v>
      </c>
      <c r="AE184" s="1" t="s">
        <v>50</v>
      </c>
      <c r="AF184" s="1" t="s">
        <v>9</v>
      </c>
      <c r="AG184" s="1" t="s">
        <v>7</v>
      </c>
      <c r="AH184" s="1" t="s">
        <v>24</v>
      </c>
    </row>
    <row r="185" spans="1:34" ht="14.25" customHeight="1">
      <c r="A185" s="1">
        <v>231</v>
      </c>
      <c r="B185" s="1" t="s">
        <v>5476</v>
      </c>
      <c r="C185" s="1" t="s">
        <v>104</v>
      </c>
      <c r="D185" s="1" t="s">
        <v>11</v>
      </c>
      <c r="E185" s="2" t="s">
        <v>16</v>
      </c>
      <c r="G185" s="1" t="s">
        <v>4133</v>
      </c>
      <c r="H185" s="1" t="s">
        <v>4134</v>
      </c>
      <c r="P185" t="s">
        <v>105</v>
      </c>
      <c r="W185" s="1" t="str">
        <f t="shared" si="12"/>
        <v>CI_ Trade_ Party. Identification. Identifier</v>
      </c>
      <c r="X185" s="1" cm="1">
        <f t="array" ref="X185">_xlfn.IFS(LEN(K185)&gt;0,1,LEN(L185)&gt;0,2,LEN(M185)&gt;0,3,LEN(N185)&gt;0,4,LEN(O185)&gt;0,5,LEN(P185)&gt;0,6,LEN(Q185)&gt;0,7,LEN(R185)&gt;0,8,LEN(S185)&gt;0,9,LEN(T185)&gt;0,10,LEN(U185)&gt;0,11,LEN(V185)&gt;0,12,TRUE,13)</f>
        <v>6</v>
      </c>
      <c r="Y185" s="1" t="str">
        <f t="shared" si="14"/>
        <v>ram:ID</v>
      </c>
      <c r="Z185" s="1" t="str">
        <f>Z$184&amp;"/"&amp;Y185</f>
        <v>//rsm:CIIHSupplyChainTradeTransaction/ram:ApplicableCIIHSupplyChainTradeSettlement/ram:PayerCITradeParty/ram:ID</v>
      </c>
      <c r="AA185" s="1" t="s">
        <v>4657</v>
      </c>
      <c r="AB185" s="2" t="s">
        <v>6</v>
      </c>
      <c r="AC185" s="1" t="s">
        <v>196</v>
      </c>
      <c r="AD185" s="1" t="s">
        <v>9</v>
      </c>
      <c r="AE185" s="1" t="s">
        <v>196</v>
      </c>
      <c r="AF185" s="1" t="s">
        <v>9</v>
      </c>
      <c r="AG185" s="1" t="s">
        <v>7</v>
      </c>
      <c r="AH185" s="1" t="s">
        <v>196</v>
      </c>
    </row>
    <row r="186" spans="1:34" ht="14.25" customHeight="1">
      <c r="A186" s="1">
        <v>232</v>
      </c>
      <c r="B186" s="1" t="s">
        <v>5476</v>
      </c>
      <c r="C186" s="1" t="s">
        <v>107</v>
      </c>
      <c r="D186" s="1" t="s">
        <v>11</v>
      </c>
      <c r="E186" s="2" t="s">
        <v>16</v>
      </c>
      <c r="G186" s="1" t="s">
        <v>4135</v>
      </c>
      <c r="H186" s="1" t="s">
        <v>4136</v>
      </c>
      <c r="P186" t="s">
        <v>108</v>
      </c>
      <c r="W186" s="1" t="str">
        <f t="shared" si="12"/>
        <v>CI_ Trade_ Party. Global_ Identification. Identifier</v>
      </c>
      <c r="X186" s="1" cm="1">
        <f t="array" ref="X186">_xlfn.IFS(LEN(K186)&gt;0,1,LEN(L186)&gt;0,2,LEN(M186)&gt;0,3,LEN(N186)&gt;0,4,LEN(O186)&gt;0,5,LEN(P186)&gt;0,6,LEN(Q186)&gt;0,7,LEN(R186)&gt;0,8,LEN(S186)&gt;0,9,LEN(T186)&gt;0,10,LEN(U186)&gt;0,11,LEN(V186)&gt;0,12,TRUE,13)</f>
        <v>6</v>
      </c>
      <c r="Y186" s="1" t="str">
        <f t="shared" si="14"/>
        <v>ram:GlobalID</v>
      </c>
      <c r="Z186" s="1" t="str">
        <f>Z$184&amp;"/"&amp;Y186</f>
        <v>//rsm:CIIHSupplyChainTradeTransaction/ram:ApplicableCIIHSupplyChainTradeSettlement/ram:PayerCITradeParty/ram:GlobalID</v>
      </c>
      <c r="AA186" s="1" t="s">
        <v>4658</v>
      </c>
      <c r="AB186" s="2" t="s">
        <v>6</v>
      </c>
      <c r="AC186" s="1" t="s">
        <v>196</v>
      </c>
      <c r="AD186" s="1" t="s">
        <v>9</v>
      </c>
      <c r="AE186" s="1" t="s">
        <v>50</v>
      </c>
      <c r="AF186" s="1" t="s">
        <v>9</v>
      </c>
      <c r="AG186" s="1" t="s">
        <v>7</v>
      </c>
      <c r="AH186" s="1" t="s">
        <v>24</v>
      </c>
    </row>
    <row r="187" spans="1:34" ht="14.25" customHeight="1">
      <c r="A187" s="1">
        <v>233</v>
      </c>
      <c r="B187" s="1" t="s">
        <v>5476</v>
      </c>
      <c r="C187" s="1" t="s">
        <v>110</v>
      </c>
      <c r="D187" s="1" t="s">
        <v>11</v>
      </c>
      <c r="E187" s="2" t="s">
        <v>16</v>
      </c>
      <c r="G187" s="1" t="s">
        <v>928</v>
      </c>
      <c r="H187" s="1" t="s">
        <v>929</v>
      </c>
      <c r="P187" t="s">
        <v>141</v>
      </c>
      <c r="W187" s="1" t="str">
        <f t="shared" si="12"/>
        <v>CI_ Trade_ Party. Name. Text</v>
      </c>
      <c r="X187" s="1" cm="1">
        <f t="array" ref="X187">_xlfn.IFS(LEN(K187)&gt;0,1,LEN(L187)&gt;0,2,LEN(M187)&gt;0,3,LEN(N187)&gt;0,4,LEN(O187)&gt;0,5,LEN(P187)&gt;0,6,LEN(Q187)&gt;0,7,LEN(R187)&gt;0,8,LEN(S187)&gt;0,9,LEN(T187)&gt;0,10,LEN(U187)&gt;0,11,LEN(V187)&gt;0,12,TRUE,13)</f>
        <v>6</v>
      </c>
      <c r="Y187" s="1" t="str">
        <f t="shared" si="14"/>
        <v>ram:Name</v>
      </c>
      <c r="Z187" s="1" t="str">
        <f>Z$184&amp;"/"&amp;Y187</f>
        <v>//rsm:CIIHSupplyChainTradeTransaction/ram:ApplicableCIIHSupplyChainTradeSettlement/ram:PayerCITradeParty/ram:Name</v>
      </c>
      <c r="AA187" s="1" t="s">
        <v>4659</v>
      </c>
      <c r="AB187" s="2" t="s">
        <v>3</v>
      </c>
      <c r="AC187" s="1" t="s">
        <v>24</v>
      </c>
      <c r="AD187" s="1" t="s">
        <v>9</v>
      </c>
      <c r="AE187" s="1" t="s">
        <v>24</v>
      </c>
      <c r="AF187" s="1" t="s">
        <v>9</v>
      </c>
      <c r="AG187" s="1" t="s">
        <v>7</v>
      </c>
      <c r="AH187" s="1" t="s">
        <v>24</v>
      </c>
    </row>
    <row r="188" spans="1:34" ht="14.25" customHeight="1">
      <c r="A188" s="1">
        <v>234</v>
      </c>
      <c r="B188" s="1" t="s">
        <v>5476</v>
      </c>
      <c r="C188" s="1" t="s">
        <v>112</v>
      </c>
      <c r="D188" s="1" t="s">
        <v>19</v>
      </c>
      <c r="E188" s="2" t="s">
        <v>16</v>
      </c>
      <c r="G188" s="1" t="s">
        <v>170</v>
      </c>
      <c r="H188" s="1" t="s">
        <v>171</v>
      </c>
      <c r="P188" t="s">
        <v>113</v>
      </c>
      <c r="W188" s="1" t="str">
        <f t="shared" si="12"/>
        <v>CI_ Trade_ Party. Defined. CI_ Trade_ Contact</v>
      </c>
      <c r="X188" s="1" cm="1">
        <f t="array" ref="X188">_xlfn.IFS(LEN(K188)&gt;0,1,LEN(L188)&gt;0,2,LEN(M188)&gt;0,3,LEN(N188)&gt;0,4,LEN(O188)&gt;0,5,LEN(P188)&gt;0,6,LEN(Q188)&gt;0,7,LEN(R188)&gt;0,8,LEN(S188)&gt;0,9,LEN(T188)&gt;0,10,LEN(U188)&gt;0,11,LEN(V188)&gt;0,12,TRUE,13)</f>
        <v>6</v>
      </c>
      <c r="Y188" s="1" t="str">
        <f t="shared" si="14"/>
        <v>ram:DefinedCITradeContact</v>
      </c>
      <c r="Z188" s="1" t="str">
        <f>Z$184&amp;"/"&amp;Y188</f>
        <v>//rsm:CIIHSupplyChainTradeTransaction/ram:ApplicableCIIHSupplyChainTradeSettlement/ram:PayerCITradeParty/ram:DefinedCITradeContact</v>
      </c>
      <c r="AA188" s="1" t="s">
        <v>4660</v>
      </c>
      <c r="AB188" s="2" t="s">
        <v>3</v>
      </c>
      <c r="AC188" s="1" t="s">
        <v>24</v>
      </c>
      <c r="AD188" s="1" t="s">
        <v>9</v>
      </c>
      <c r="AE188" s="1" t="s">
        <v>24</v>
      </c>
      <c r="AF188" s="1" t="s">
        <v>9</v>
      </c>
      <c r="AG188" s="1" t="s">
        <v>7</v>
      </c>
      <c r="AH188" s="1" t="s">
        <v>24</v>
      </c>
    </row>
    <row r="189" spans="1:34" ht="14.25" customHeight="1">
      <c r="A189" s="1">
        <v>236</v>
      </c>
      <c r="B189" s="1" t="s">
        <v>5476</v>
      </c>
      <c r="C189" s="1" t="s">
        <v>115</v>
      </c>
      <c r="D189" s="1" t="s">
        <v>11</v>
      </c>
      <c r="E189" s="2" t="s">
        <v>16</v>
      </c>
      <c r="G189" s="1" t="s">
        <v>4137</v>
      </c>
      <c r="H189" s="1" t="s">
        <v>4138</v>
      </c>
      <c r="R189" t="s">
        <v>116</v>
      </c>
      <c r="W189" s="1" t="str">
        <f t="shared" si="12"/>
        <v>CI_ Trade_ Contact. Identification. Identifier</v>
      </c>
      <c r="X189" s="1" cm="1">
        <f t="array" ref="X189">_xlfn.IFS(LEN(K189)&gt;0,1,LEN(L189)&gt;0,2,LEN(M189)&gt;0,3,LEN(N189)&gt;0,4,LEN(O189)&gt;0,5,LEN(P189)&gt;0,6,LEN(Q189)&gt;0,7,LEN(R189)&gt;0,8,LEN(S189)&gt;0,9,LEN(T189)&gt;0,10,LEN(U189)&gt;0,11,LEN(V189)&gt;0,12,TRUE,13)</f>
        <v>8</v>
      </c>
      <c r="Y189" s="1" t="str">
        <f t="shared" si="14"/>
        <v>ram:ID</v>
      </c>
      <c r="Z189" s="1" t="str">
        <f>Z$188&amp;"/"&amp;Y189</f>
        <v>//rsm:CIIHSupplyChainTradeTransaction/ram:ApplicableCIIHSupplyChainTradeSettlement/ram:PayerCITradeParty/ram:DefinedCITradeContact/ram:ID</v>
      </c>
      <c r="AA189" s="1" t="s">
        <v>4661</v>
      </c>
      <c r="AB189" s="2" t="s">
        <v>3</v>
      </c>
      <c r="AC189" s="1" t="s">
        <v>24</v>
      </c>
      <c r="AD189" s="1" t="s">
        <v>9</v>
      </c>
      <c r="AE189" s="1" t="s">
        <v>24</v>
      </c>
      <c r="AF189" s="1" t="s">
        <v>9</v>
      </c>
      <c r="AG189" s="1" t="s">
        <v>7</v>
      </c>
      <c r="AH189" s="1" t="s">
        <v>24</v>
      </c>
    </row>
    <row r="190" spans="1:34" ht="14.25" customHeight="1">
      <c r="A190" s="1">
        <v>237</v>
      </c>
      <c r="B190" s="1" t="s">
        <v>5476</v>
      </c>
      <c r="C190" s="1" t="s">
        <v>117</v>
      </c>
      <c r="D190" s="1" t="s">
        <v>11</v>
      </c>
      <c r="E190" s="2" t="s">
        <v>16</v>
      </c>
      <c r="G190" s="1" t="s">
        <v>930</v>
      </c>
      <c r="H190" s="1" t="s">
        <v>172</v>
      </c>
      <c r="R190" t="s">
        <v>118</v>
      </c>
      <c r="W190" s="1" t="str">
        <f t="shared" si="12"/>
        <v>CI_ Trade_ Contact. Person Name. Text</v>
      </c>
      <c r="X190" s="1" cm="1">
        <f t="array" ref="X190">_xlfn.IFS(LEN(K190)&gt;0,1,LEN(L190)&gt;0,2,LEN(M190)&gt;0,3,LEN(N190)&gt;0,4,LEN(O190)&gt;0,5,LEN(P190)&gt;0,6,LEN(Q190)&gt;0,7,LEN(R190)&gt;0,8,LEN(S190)&gt;0,9,LEN(T190)&gt;0,10,LEN(U190)&gt;0,11,LEN(V190)&gt;0,12,TRUE,13)</f>
        <v>8</v>
      </c>
      <c r="Y190" s="1" t="str">
        <f t="shared" si="14"/>
        <v>ram:PersonName</v>
      </c>
      <c r="Z190" s="1" t="str">
        <f>Z$188&amp;"/"&amp;Y190</f>
        <v>//rsm:CIIHSupplyChainTradeTransaction/ram:ApplicableCIIHSupplyChainTradeSettlement/ram:PayerCITradeParty/ram:DefinedCITradeContact/ram:PersonName</v>
      </c>
      <c r="AA190" s="1" t="s">
        <v>4662</v>
      </c>
      <c r="AB190" s="2" t="s">
        <v>3</v>
      </c>
      <c r="AC190" s="1" t="s">
        <v>24</v>
      </c>
      <c r="AD190" s="1" t="s">
        <v>9</v>
      </c>
      <c r="AE190" s="1" t="s">
        <v>24</v>
      </c>
      <c r="AF190" s="1" t="s">
        <v>9</v>
      </c>
      <c r="AG190" s="1" t="s">
        <v>7</v>
      </c>
      <c r="AH190" s="1" t="s">
        <v>24</v>
      </c>
    </row>
    <row r="191" spans="1:34" ht="14.25" customHeight="1">
      <c r="A191" s="1">
        <v>238</v>
      </c>
      <c r="B191" s="1" t="s">
        <v>5476</v>
      </c>
      <c r="C191" s="1" t="s">
        <v>120</v>
      </c>
      <c r="D191" s="1" t="s">
        <v>11</v>
      </c>
      <c r="E191" s="2" t="s">
        <v>16</v>
      </c>
      <c r="G191" s="1" t="s">
        <v>931</v>
      </c>
      <c r="H191" s="1" t="s">
        <v>932</v>
      </c>
      <c r="R191" t="s">
        <v>121</v>
      </c>
      <c r="W191" s="1" t="str">
        <f t="shared" si="12"/>
        <v>CI_ Trade_ Contact. Department Name. Text</v>
      </c>
      <c r="X191" s="1" cm="1">
        <f t="array" ref="X191">_xlfn.IFS(LEN(K191)&gt;0,1,LEN(L191)&gt;0,2,LEN(M191)&gt;0,3,LEN(N191)&gt;0,4,LEN(O191)&gt;0,5,LEN(P191)&gt;0,6,LEN(Q191)&gt;0,7,LEN(R191)&gt;0,8,LEN(S191)&gt;0,9,LEN(T191)&gt;0,10,LEN(U191)&gt;0,11,LEN(V191)&gt;0,12,TRUE,13)</f>
        <v>8</v>
      </c>
      <c r="Y191" s="1" t="str">
        <f t="shared" si="14"/>
        <v>ram:DepartmentName</v>
      </c>
      <c r="Z191" s="1" t="str">
        <f>Z$188&amp;"/"&amp;Y191</f>
        <v>//rsm:CIIHSupplyChainTradeTransaction/ram:ApplicableCIIHSupplyChainTradeSettlement/ram:PayerCITradeParty/ram:DefinedCITradeContact/ram:DepartmentName</v>
      </c>
      <c r="AA191" s="1" t="s">
        <v>4663</v>
      </c>
      <c r="AB191" s="2" t="s">
        <v>3</v>
      </c>
      <c r="AC191" s="1" t="s">
        <v>24</v>
      </c>
      <c r="AD191" s="1" t="s">
        <v>9</v>
      </c>
      <c r="AE191" s="1" t="s">
        <v>50</v>
      </c>
      <c r="AF191" s="1" t="s">
        <v>9</v>
      </c>
      <c r="AG191" s="1" t="s">
        <v>7</v>
      </c>
      <c r="AH191" s="1" t="s">
        <v>24</v>
      </c>
    </row>
    <row r="192" spans="1:34" ht="14.25" customHeight="1">
      <c r="A192" s="1">
        <v>239</v>
      </c>
      <c r="B192" s="1" t="s">
        <v>5476</v>
      </c>
      <c r="C192" s="1" t="s">
        <v>122</v>
      </c>
      <c r="D192" s="1" t="s">
        <v>11</v>
      </c>
      <c r="E192" s="2" t="s">
        <v>16</v>
      </c>
      <c r="G192" s="1" t="s">
        <v>4139</v>
      </c>
      <c r="H192" s="1" t="s">
        <v>4140</v>
      </c>
      <c r="R192" t="s">
        <v>123</v>
      </c>
      <c r="W192" s="1" t="str">
        <f t="shared" si="12"/>
        <v>CI_ Trade_ Contact. Person_ Identification. Identifier</v>
      </c>
      <c r="X192" s="1" cm="1">
        <f t="array" ref="X192">_xlfn.IFS(LEN(K192)&gt;0,1,LEN(L192)&gt;0,2,LEN(M192)&gt;0,3,LEN(N192)&gt;0,4,LEN(O192)&gt;0,5,LEN(P192)&gt;0,6,LEN(Q192)&gt;0,7,LEN(R192)&gt;0,8,LEN(S192)&gt;0,9,LEN(T192)&gt;0,10,LEN(U192)&gt;0,11,LEN(V192)&gt;0,12,TRUE,13)</f>
        <v>8</v>
      </c>
      <c r="Y192" s="1" t="str">
        <f t="shared" si="14"/>
        <v>ram:PersonID</v>
      </c>
      <c r="Z192" s="1" t="str">
        <f>Z$188&amp;"/"&amp;Y192</f>
        <v>//rsm:CIIHSupplyChainTradeTransaction/ram:ApplicableCIIHSupplyChainTradeSettlement/ram:PayerCITradeParty/ram:DefinedCITradeContact/ram:PersonID</v>
      </c>
      <c r="AA192" s="1" t="s">
        <v>4664</v>
      </c>
      <c r="AB192" s="2" t="s">
        <v>3</v>
      </c>
      <c r="AC192" s="1" t="s">
        <v>35</v>
      </c>
      <c r="AD192" s="1" t="s">
        <v>36</v>
      </c>
      <c r="AE192" s="1" t="s">
        <v>50</v>
      </c>
      <c r="AF192" s="1" t="s">
        <v>9</v>
      </c>
      <c r="AG192" s="1" t="s">
        <v>7</v>
      </c>
      <c r="AH192" s="1" t="s">
        <v>24</v>
      </c>
    </row>
    <row r="193" spans="1:34" ht="14.25" customHeight="1">
      <c r="A193" s="1">
        <v>240</v>
      </c>
      <c r="B193" s="1" t="s">
        <v>5476</v>
      </c>
      <c r="C193" s="1" t="s">
        <v>124</v>
      </c>
      <c r="D193" s="1" t="s">
        <v>19</v>
      </c>
      <c r="E193" s="2" t="s">
        <v>16</v>
      </c>
      <c r="G193" s="1" t="s">
        <v>485</v>
      </c>
      <c r="H193" s="1" t="s">
        <v>486</v>
      </c>
      <c r="R193" t="s">
        <v>864</v>
      </c>
      <c r="W193" s="1" t="str">
        <f t="shared" si="12"/>
        <v>CI_ Trade_ Contact. Telephone. CI_ Universal_ Communication</v>
      </c>
      <c r="X193" s="1" cm="1">
        <f t="array" ref="X193">_xlfn.IFS(LEN(K193)&gt;0,1,LEN(L193)&gt;0,2,LEN(M193)&gt;0,3,LEN(N193)&gt;0,4,LEN(O193)&gt;0,5,LEN(P193)&gt;0,6,LEN(Q193)&gt;0,7,LEN(R193)&gt;0,8,LEN(S193)&gt;0,9,LEN(T193)&gt;0,10,LEN(U193)&gt;0,11,LEN(V193)&gt;0,12,TRUE,13)</f>
        <v>8</v>
      </c>
      <c r="Y193" s="1" t="str">
        <f t="shared" si="14"/>
        <v>ram:TelephoneCIUniversalCommunication</v>
      </c>
      <c r="Z193" s="1" t="str">
        <f>Z$188&amp;"/"&amp;Y193</f>
        <v>//rsm:CIIHSupplyChainTradeTransaction/ram:ApplicableCIIHSupplyChainTradeSettlement/ram:PayerCITradeParty/ram:DefinedCITradeContact/ram:TelephoneCIUniversalCommunication</v>
      </c>
      <c r="AA193" s="1" t="s">
        <v>4665</v>
      </c>
      <c r="AB193" s="2" t="s">
        <v>3</v>
      </c>
      <c r="AC193" s="1" t="s">
        <v>35</v>
      </c>
      <c r="AD193" s="1" t="s">
        <v>36</v>
      </c>
      <c r="AE193" s="1" t="s">
        <v>50</v>
      </c>
      <c r="AF193" s="1" t="s">
        <v>9</v>
      </c>
      <c r="AG193" s="1" t="s">
        <v>7</v>
      </c>
      <c r="AH193" s="1" t="s">
        <v>24</v>
      </c>
    </row>
    <row r="194" spans="1:34" ht="14.25" customHeight="1">
      <c r="A194" s="1">
        <v>242</v>
      </c>
      <c r="B194" s="1" t="s">
        <v>5476</v>
      </c>
      <c r="C194" s="1" t="s">
        <v>125</v>
      </c>
      <c r="D194" s="1" t="s">
        <v>11</v>
      </c>
      <c r="E194" s="2" t="s">
        <v>16</v>
      </c>
      <c r="G194" s="1" t="s">
        <v>933</v>
      </c>
      <c r="H194" s="1" t="s">
        <v>934</v>
      </c>
      <c r="T194" t="s">
        <v>865</v>
      </c>
      <c r="W194" s="1" t="str">
        <f t="shared" ref="W194:W257" si="15">K194&amp;L194&amp;M194&amp;N194&amp;O194&amp;P194&amp;Q194&amp;R194&amp;S194&amp;T194</f>
        <v>CI_ Universal_ Communication. Complete Number. Text</v>
      </c>
      <c r="X194" s="1" cm="1">
        <f t="array" ref="X194">_xlfn.IFS(LEN(K194)&gt;0,1,LEN(L194)&gt;0,2,LEN(M194)&gt;0,3,LEN(N194)&gt;0,4,LEN(O194)&gt;0,5,LEN(P194)&gt;0,6,LEN(Q194)&gt;0,7,LEN(R194)&gt;0,8,LEN(S194)&gt;0,9,LEN(T194)&gt;0,10,LEN(U194)&gt;0,11,LEN(V194)&gt;0,12,TRUE,13)</f>
        <v>10</v>
      </c>
      <c r="Y194" s="1" t="str">
        <f t="shared" si="14"/>
        <v>ram:CompleteNumber</v>
      </c>
      <c r="Z194" s="1" t="str">
        <f>Z193&amp;"/"&amp;Y194</f>
        <v>//rsm:CIIHSupplyChainTradeTransaction/ram:ApplicableCIIHSupplyChainTradeSettlement/ram:PayerCITradeParty/ram:DefinedCITradeContact/ram:TelephoneCIUniversalCommunication/ram:CompleteNumber</v>
      </c>
      <c r="AA194" s="1" t="s">
        <v>4666</v>
      </c>
      <c r="AB194" s="2" t="s">
        <v>3</v>
      </c>
      <c r="AC194" s="1" t="s">
        <v>144</v>
      </c>
      <c r="AD194" s="1" t="s">
        <v>36</v>
      </c>
      <c r="AE194" s="1" t="s">
        <v>50</v>
      </c>
      <c r="AF194" s="1" t="s">
        <v>9</v>
      </c>
      <c r="AG194" s="1" t="s">
        <v>7</v>
      </c>
      <c r="AH194" s="1" t="s">
        <v>24</v>
      </c>
    </row>
    <row r="195" spans="1:34" ht="14.25" customHeight="1">
      <c r="A195" s="1">
        <v>243</v>
      </c>
      <c r="B195" s="1" t="s">
        <v>5476</v>
      </c>
      <c r="C195" s="1" t="s">
        <v>126</v>
      </c>
      <c r="D195" s="1" t="s">
        <v>19</v>
      </c>
      <c r="E195" s="2" t="s">
        <v>16</v>
      </c>
      <c r="G195" s="1" t="s">
        <v>489</v>
      </c>
      <c r="H195" s="1" t="s">
        <v>490</v>
      </c>
      <c r="R195" t="s">
        <v>866</v>
      </c>
      <c r="W195" s="1" t="str">
        <f t="shared" si="15"/>
        <v>CI_ Trade_ Contact. Fax. CI_ Universal_ Communication</v>
      </c>
      <c r="X195" s="1" cm="1">
        <f t="array" ref="X195">_xlfn.IFS(LEN(K195)&gt;0,1,LEN(L195)&gt;0,2,LEN(M195)&gt;0,3,LEN(N195)&gt;0,4,LEN(O195)&gt;0,5,LEN(P195)&gt;0,6,LEN(Q195)&gt;0,7,LEN(R195)&gt;0,8,LEN(S195)&gt;0,9,LEN(T195)&gt;0,10,LEN(U195)&gt;0,11,LEN(V195)&gt;0,12,TRUE,13)</f>
        <v>8</v>
      </c>
      <c r="Y195" s="1" t="str">
        <f t="shared" si="14"/>
        <v>ram:FaxCIUniversalCommunication</v>
      </c>
      <c r="Z195" s="1" t="str">
        <f>Z$188&amp;"/"&amp;Y195</f>
        <v>//rsm:CIIHSupplyChainTradeTransaction/ram:ApplicableCIIHSupplyChainTradeSettlement/ram:PayerCITradeParty/ram:DefinedCITradeContact/ram:FaxCIUniversalCommunication</v>
      </c>
      <c r="AA195" s="1" t="s">
        <v>4667</v>
      </c>
      <c r="AB195" s="2" t="s">
        <v>178</v>
      </c>
      <c r="AC195" s="1" t="s">
        <v>24</v>
      </c>
      <c r="AD195" s="1" t="s">
        <v>9</v>
      </c>
      <c r="AE195" s="1" t="s">
        <v>24</v>
      </c>
      <c r="AF195" s="1" t="s">
        <v>9</v>
      </c>
      <c r="AG195" s="1" t="s">
        <v>7</v>
      </c>
      <c r="AH195" s="1" t="s">
        <v>24</v>
      </c>
    </row>
    <row r="196" spans="1:34" ht="14.25" customHeight="1">
      <c r="A196" s="1">
        <v>245</v>
      </c>
      <c r="B196" s="1" t="s">
        <v>5476</v>
      </c>
      <c r="C196" s="1" t="s">
        <v>125</v>
      </c>
      <c r="D196" s="1" t="s">
        <v>11</v>
      </c>
      <c r="E196" s="2" t="s">
        <v>16</v>
      </c>
      <c r="G196" s="1" t="s">
        <v>935</v>
      </c>
      <c r="H196" s="1" t="s">
        <v>936</v>
      </c>
      <c r="T196" t="s">
        <v>865</v>
      </c>
      <c r="W196" s="1" t="str">
        <f t="shared" si="15"/>
        <v>CI_ Universal_ Communication. Complete Number. Text</v>
      </c>
      <c r="X196" s="1" cm="1">
        <f t="array" ref="X196">_xlfn.IFS(LEN(K196)&gt;0,1,LEN(L196)&gt;0,2,LEN(M196)&gt;0,3,LEN(N196)&gt;0,4,LEN(O196)&gt;0,5,LEN(P196)&gt;0,6,LEN(Q196)&gt;0,7,LEN(R196)&gt;0,8,LEN(S196)&gt;0,9,LEN(T196)&gt;0,10,LEN(U196)&gt;0,11,LEN(V196)&gt;0,12,TRUE,13)</f>
        <v>10</v>
      </c>
      <c r="Y196" s="1" t="str">
        <f t="shared" si="14"/>
        <v>ram:CompleteNumber</v>
      </c>
      <c r="Z196" s="1" t="str">
        <f>Z195&amp;"/"&amp;Y196</f>
        <v>//rsm:CIIHSupplyChainTradeTransaction/ram:ApplicableCIIHSupplyChainTradeSettlement/ram:PayerCITradeParty/ram:DefinedCITradeContact/ram:FaxCIUniversalCommunication/ram:CompleteNumber</v>
      </c>
      <c r="AA196" s="1" t="s">
        <v>4668</v>
      </c>
      <c r="AB196" s="2" t="s">
        <v>178</v>
      </c>
      <c r="AC196" s="1" t="s">
        <v>254</v>
      </c>
      <c r="AD196" s="1" t="s">
        <v>36</v>
      </c>
      <c r="AE196" s="1" t="s">
        <v>50</v>
      </c>
      <c r="AF196" s="1" t="s">
        <v>9</v>
      </c>
      <c r="AG196" s="1" t="s">
        <v>7</v>
      </c>
      <c r="AH196" s="1" t="s">
        <v>24</v>
      </c>
    </row>
    <row r="197" spans="1:34" ht="14.25" customHeight="1">
      <c r="A197" s="1">
        <v>246</v>
      </c>
      <c r="B197" s="1" t="s">
        <v>5476</v>
      </c>
      <c r="C197" s="1" t="s">
        <v>127</v>
      </c>
      <c r="D197" s="1" t="s">
        <v>19</v>
      </c>
      <c r="E197" s="2" t="s">
        <v>16</v>
      </c>
      <c r="G197" s="1" t="s">
        <v>493</v>
      </c>
      <c r="H197" s="1" t="s">
        <v>494</v>
      </c>
      <c r="R197" t="s">
        <v>868</v>
      </c>
      <c r="W197" s="1" t="str">
        <f t="shared" si="15"/>
        <v>CI_ Trade_ Contact. Email_ URI. CI_ Universal_ Communication</v>
      </c>
      <c r="X197" s="1" cm="1">
        <f t="array" ref="X197">_xlfn.IFS(LEN(K197)&gt;0,1,LEN(L197)&gt;0,2,LEN(M197)&gt;0,3,LEN(N197)&gt;0,4,LEN(O197)&gt;0,5,LEN(P197)&gt;0,6,LEN(Q197)&gt;0,7,LEN(R197)&gt;0,8,LEN(S197)&gt;0,9,LEN(T197)&gt;0,10,LEN(U197)&gt;0,11,LEN(V197)&gt;0,12,TRUE,13)</f>
        <v>8</v>
      </c>
      <c r="Y197" s="1" t="str">
        <f t="shared" si="14"/>
        <v>ram:EmailURICIUniversalCommunication</v>
      </c>
      <c r="Z197" s="1" t="str">
        <f>Z$188&amp;"/"&amp;Y197</f>
        <v>//rsm:CIIHSupplyChainTradeTransaction/ram:ApplicableCIIHSupplyChainTradeSettlement/ram:PayerCITradeParty/ram:DefinedCITradeContact/ram:EmailURICIUniversalCommunication</v>
      </c>
      <c r="AA197" s="1" t="s">
        <v>4669</v>
      </c>
      <c r="AB197" s="2" t="s">
        <v>178</v>
      </c>
      <c r="AC197" s="1" t="s">
        <v>254</v>
      </c>
      <c r="AD197" s="1" t="s">
        <v>36</v>
      </c>
      <c r="AE197" s="1" t="s">
        <v>50</v>
      </c>
      <c r="AF197" s="1" t="s">
        <v>9</v>
      </c>
      <c r="AG197" s="1" t="s">
        <v>7</v>
      </c>
      <c r="AH197" s="1" t="s">
        <v>24</v>
      </c>
    </row>
    <row r="198" spans="1:34" ht="14.25" customHeight="1">
      <c r="A198" s="1">
        <v>248</v>
      </c>
      <c r="B198" s="1" t="s">
        <v>5476</v>
      </c>
      <c r="C198" s="1" t="s">
        <v>128</v>
      </c>
      <c r="D198" s="1" t="s">
        <v>11</v>
      </c>
      <c r="E198" s="2" t="s">
        <v>16</v>
      </c>
      <c r="G198" s="1" t="s">
        <v>937</v>
      </c>
      <c r="H198" s="1" t="s">
        <v>938</v>
      </c>
      <c r="T198" t="s">
        <v>869</v>
      </c>
      <c r="W198" s="1" t="str">
        <f t="shared" si="15"/>
        <v>CI_ Universal_ Communication. URI. Identifier</v>
      </c>
      <c r="X198" s="1" cm="1">
        <f t="array" ref="X198">_xlfn.IFS(LEN(K198)&gt;0,1,LEN(L198)&gt;0,2,LEN(M198)&gt;0,3,LEN(N198)&gt;0,4,LEN(O198)&gt;0,5,LEN(P198)&gt;0,6,LEN(Q198)&gt;0,7,LEN(R198)&gt;0,8,LEN(S198)&gt;0,9,LEN(T198)&gt;0,10,LEN(U198)&gt;0,11,LEN(V198)&gt;0,12,TRUE,13)</f>
        <v>10</v>
      </c>
      <c r="Y198" s="1" t="str">
        <f t="shared" si="14"/>
        <v>ram:URIID</v>
      </c>
      <c r="Z198" s="1" t="str">
        <f>Z197&amp;"/"&amp;Y198</f>
        <v>//rsm:CIIHSupplyChainTradeTransaction/ram:ApplicableCIIHSupplyChainTradeSettlement/ram:PayerCITradeParty/ram:DefinedCITradeContact/ram:EmailURICIUniversalCommunication/ram:URIID</v>
      </c>
      <c r="AA198" s="1" t="s">
        <v>4670</v>
      </c>
      <c r="AB198" s="2" t="s">
        <v>6</v>
      </c>
      <c r="AC198" s="1" t="s">
        <v>73</v>
      </c>
      <c r="AD198" s="1" t="s">
        <v>184</v>
      </c>
      <c r="AE198" s="1" t="s">
        <v>50</v>
      </c>
      <c r="AF198" s="1" t="s">
        <v>9</v>
      </c>
      <c r="AG198" s="1" t="s">
        <v>7</v>
      </c>
      <c r="AH198" s="1" t="s">
        <v>24</v>
      </c>
    </row>
    <row r="199" spans="1:34" ht="14.25" customHeight="1">
      <c r="A199" s="1">
        <v>249</v>
      </c>
      <c r="B199" s="1" t="s">
        <v>5476</v>
      </c>
      <c r="C199" s="1" t="s">
        <v>129</v>
      </c>
      <c r="D199" s="1" t="s">
        <v>19</v>
      </c>
      <c r="E199" s="2" t="s">
        <v>16</v>
      </c>
      <c r="G199" s="1" t="s">
        <v>939</v>
      </c>
      <c r="H199" s="1" t="s">
        <v>940</v>
      </c>
      <c r="P199" t="s">
        <v>298</v>
      </c>
      <c r="W199" s="1" t="str">
        <f t="shared" si="15"/>
        <v>CI_ Trade_ Party. Postal. CI_ Trade_ Address</v>
      </c>
      <c r="X199" s="1" cm="1">
        <f t="array" ref="X199">_xlfn.IFS(LEN(K199)&gt;0,1,LEN(L199)&gt;0,2,LEN(M199)&gt;0,3,LEN(N199)&gt;0,4,LEN(O199)&gt;0,5,LEN(P199)&gt;0,6,LEN(Q199)&gt;0,7,LEN(R199)&gt;0,8,LEN(S199)&gt;0,9,LEN(T199)&gt;0,10,LEN(U199)&gt;0,11,LEN(V199)&gt;0,12,TRUE,13)</f>
        <v>6</v>
      </c>
      <c r="Y199" s="1" t="str">
        <f t="shared" si="14"/>
        <v>ram:PostalCITradeAddress</v>
      </c>
      <c r="Z199" s="1" t="str">
        <f>Z$184&amp;"/"&amp;Y199</f>
        <v>//rsm:CIIHSupplyChainTradeTransaction/ram:ApplicableCIIHSupplyChainTradeSettlement/ram:PayerCITradeParty/ram:PostalCITradeAddress</v>
      </c>
      <c r="AA199" s="1" t="s">
        <v>4671</v>
      </c>
      <c r="AB199" s="2" t="s">
        <v>3</v>
      </c>
      <c r="AC199" s="1" t="s">
        <v>24</v>
      </c>
      <c r="AD199" s="1" t="s">
        <v>184</v>
      </c>
      <c r="AE199" s="1" t="s">
        <v>24</v>
      </c>
      <c r="AF199" s="1" t="s">
        <v>9</v>
      </c>
      <c r="AG199" s="1" t="s">
        <v>7</v>
      </c>
      <c r="AH199" s="1" t="s">
        <v>24</v>
      </c>
    </row>
    <row r="200" spans="1:34" ht="14.25" customHeight="1">
      <c r="A200" s="1">
        <v>251</v>
      </c>
      <c r="B200" s="1" t="s">
        <v>5476</v>
      </c>
      <c r="C200" s="1" t="s">
        <v>130</v>
      </c>
      <c r="D200" s="1" t="s">
        <v>11</v>
      </c>
      <c r="E200" s="2" t="s">
        <v>16</v>
      </c>
      <c r="G200" s="1" t="s">
        <v>941</v>
      </c>
      <c r="H200" s="1" t="s">
        <v>942</v>
      </c>
      <c r="R200" t="s">
        <v>299</v>
      </c>
      <c r="W200" s="1" t="str">
        <f t="shared" si="15"/>
        <v>CI_ Trade_ Address. Postcode. Code</v>
      </c>
      <c r="X200" s="1" cm="1">
        <f t="array" ref="X200">_xlfn.IFS(LEN(K200)&gt;0,1,LEN(L200)&gt;0,2,LEN(M200)&gt;0,3,LEN(N200)&gt;0,4,LEN(O200)&gt;0,5,LEN(P200)&gt;0,6,LEN(Q200)&gt;0,7,LEN(R200)&gt;0,8,LEN(S200)&gt;0,9,LEN(T200)&gt;0,10,LEN(U200)&gt;0,11,LEN(V200)&gt;0,12,TRUE,13)</f>
        <v>8</v>
      </c>
      <c r="Y200" s="1" t="str">
        <f t="shared" si="14"/>
        <v>ram:PostcodeCode</v>
      </c>
      <c r="Z200" s="1" t="str">
        <f>Z$199&amp;"/"&amp;Y200</f>
        <v>//rsm:CIIHSupplyChainTradeTransaction/ram:ApplicableCIIHSupplyChainTradeSettlement/ram:PayerCITradeParty/ram:PostalCITradeAddress/ram:PostcodeCode</v>
      </c>
      <c r="AA200" s="1" t="s">
        <v>4672</v>
      </c>
      <c r="AB200" s="2" t="s">
        <v>3</v>
      </c>
      <c r="AC200" s="1" t="s">
        <v>254</v>
      </c>
      <c r="AD200" s="1" t="s">
        <v>36</v>
      </c>
      <c r="AE200" s="1" t="s">
        <v>50</v>
      </c>
      <c r="AF200" s="1" t="s">
        <v>9</v>
      </c>
      <c r="AG200" s="1" t="s">
        <v>7</v>
      </c>
      <c r="AH200" s="1" t="s">
        <v>24</v>
      </c>
    </row>
    <row r="201" spans="1:34" ht="14.25" customHeight="1">
      <c r="A201" s="1">
        <v>252</v>
      </c>
      <c r="B201" s="1" t="s">
        <v>5476</v>
      </c>
      <c r="C201" s="1" t="s">
        <v>131</v>
      </c>
      <c r="D201" s="1" t="s">
        <v>11</v>
      </c>
      <c r="E201" s="2" t="s">
        <v>16</v>
      </c>
      <c r="G201" s="1" t="s">
        <v>943</v>
      </c>
      <c r="H201" s="1" t="s">
        <v>944</v>
      </c>
      <c r="R201" t="s">
        <v>300</v>
      </c>
      <c r="W201" s="1" t="str">
        <f t="shared" si="15"/>
        <v>CI_ Trade_ Address. Line One. Text</v>
      </c>
      <c r="X201" s="1" cm="1">
        <f t="array" ref="X201">_xlfn.IFS(LEN(K201)&gt;0,1,LEN(L201)&gt;0,2,LEN(M201)&gt;0,3,LEN(N201)&gt;0,4,LEN(O201)&gt;0,5,LEN(P201)&gt;0,6,LEN(Q201)&gt;0,7,LEN(R201)&gt;0,8,LEN(S201)&gt;0,9,LEN(T201)&gt;0,10,LEN(U201)&gt;0,11,LEN(V201)&gt;0,12,TRUE,13)</f>
        <v>8</v>
      </c>
      <c r="Y201" s="1" t="str">
        <f t="shared" ref="Y201:Y208" si="16">IF(OR("ASMA"=D201,"MA"=D201),"rsm:","ram:")&amp;
IF("ABIE"=D201,
  SUBSTITUTE(
    SUBSTITUTE(
      SUBSTITUTE(W201,". Details","Type"),
      "_",""
    ),
    " ",""
  ),
  IF("ASMA"=D201,
  SUBSTITUTE(
    SUBSTITUTE(
      SUBSTITUTE(W201,". Details",""),
      "_",""
    ),
    " ",""
  ),
  SUBSTITUTE(
    SUBSTITUTE(
      SUBSTITUTE(
        SUBSTITUTE(
          SUBSTITUTE(
            SUBSTITUTE(
              MID(W201,FIND(".",W201)+2,LEN(W201)-FIND(".",W201)-1),
              "_",""
            ),
            "Identification",""
          ),
          "Text",""
        ),
        ".",""
      ),
      " ",""
    ),
    "Identifier","ID"
  )
))</f>
        <v>ram:LineOne</v>
      </c>
      <c r="Z201" s="1" t="str">
        <f>Z$199&amp;"/"&amp;Y201</f>
        <v>//rsm:CIIHSupplyChainTradeTransaction/ram:ApplicableCIIHSupplyChainTradeSettlement/ram:PayerCITradeParty/ram:PostalCITradeAddress/ram:LineOne</v>
      </c>
      <c r="AA201" s="1" t="s">
        <v>4673</v>
      </c>
      <c r="AB201" s="2" t="s">
        <v>3</v>
      </c>
      <c r="AC201" s="1" t="s">
        <v>254</v>
      </c>
      <c r="AD201" s="1" t="s">
        <v>36</v>
      </c>
      <c r="AE201" s="1" t="s">
        <v>50</v>
      </c>
      <c r="AF201" s="1" t="s">
        <v>9</v>
      </c>
      <c r="AG201" s="1" t="s">
        <v>7</v>
      </c>
      <c r="AH201" s="1" t="s">
        <v>24</v>
      </c>
    </row>
    <row r="202" spans="1:34" ht="14.25" customHeight="1">
      <c r="A202" s="1">
        <v>253</v>
      </c>
      <c r="B202" s="1" t="s">
        <v>5476</v>
      </c>
      <c r="C202" s="1" t="s">
        <v>132</v>
      </c>
      <c r="D202" s="1" t="s">
        <v>11</v>
      </c>
      <c r="E202" s="2" t="s">
        <v>16</v>
      </c>
      <c r="G202" s="1" t="s">
        <v>945</v>
      </c>
      <c r="H202" s="1" t="s">
        <v>946</v>
      </c>
      <c r="R202" t="s">
        <v>133</v>
      </c>
      <c r="W202" s="1" t="str">
        <f t="shared" si="15"/>
        <v>CI_ Trade_ Address. Line Two. Text</v>
      </c>
      <c r="X202" s="1" cm="1">
        <f t="array" ref="X202">_xlfn.IFS(LEN(K202)&gt;0,1,LEN(L202)&gt;0,2,LEN(M202)&gt;0,3,LEN(N202)&gt;0,4,LEN(O202)&gt;0,5,LEN(P202)&gt;0,6,LEN(Q202)&gt;0,7,LEN(R202)&gt;0,8,LEN(S202)&gt;0,9,LEN(T202)&gt;0,10,LEN(U202)&gt;0,11,LEN(V202)&gt;0,12,TRUE,13)</f>
        <v>8</v>
      </c>
      <c r="Y202" s="1" t="str">
        <f t="shared" si="16"/>
        <v>ram:LineTwo</v>
      </c>
      <c r="Z202" s="1" t="str">
        <f>Z$199&amp;"/"&amp;Y202</f>
        <v>//rsm:CIIHSupplyChainTradeTransaction/ram:ApplicableCIIHSupplyChainTradeSettlement/ram:PayerCITradeParty/ram:PostalCITradeAddress/ram:LineTwo</v>
      </c>
      <c r="AA202" s="1" t="s">
        <v>4674</v>
      </c>
      <c r="AB202" s="2" t="s">
        <v>3</v>
      </c>
      <c r="AC202" s="1" t="s">
        <v>24</v>
      </c>
      <c r="AD202" s="1" t="s">
        <v>184</v>
      </c>
      <c r="AE202" s="1" t="s">
        <v>50</v>
      </c>
      <c r="AF202" s="1" t="s">
        <v>9</v>
      </c>
      <c r="AG202" s="1" t="s">
        <v>7</v>
      </c>
      <c r="AH202" s="1" t="s">
        <v>24</v>
      </c>
    </row>
    <row r="203" spans="1:34" ht="14.25" customHeight="1">
      <c r="A203" s="1">
        <v>254</v>
      </c>
      <c r="B203" s="1" t="s">
        <v>5476</v>
      </c>
      <c r="C203" s="1" t="s">
        <v>134</v>
      </c>
      <c r="D203" s="1" t="s">
        <v>11</v>
      </c>
      <c r="E203" s="2" t="s">
        <v>16</v>
      </c>
      <c r="G203" s="1" t="s">
        <v>947</v>
      </c>
      <c r="H203" s="1" t="s">
        <v>948</v>
      </c>
      <c r="R203" t="s">
        <v>135</v>
      </c>
      <c r="W203" s="1" t="str">
        <f t="shared" si="15"/>
        <v>CI_ Trade_ Address. Line Three. Text</v>
      </c>
      <c r="X203" s="1" cm="1">
        <f t="array" ref="X203">_xlfn.IFS(LEN(K203)&gt;0,1,LEN(L203)&gt;0,2,LEN(M203)&gt;0,3,LEN(N203)&gt;0,4,LEN(O203)&gt;0,5,LEN(P203)&gt;0,6,LEN(Q203)&gt;0,7,LEN(R203)&gt;0,8,LEN(S203)&gt;0,9,LEN(T203)&gt;0,10,LEN(U203)&gt;0,11,LEN(V203)&gt;0,12,TRUE,13)</f>
        <v>8</v>
      </c>
      <c r="Y203" s="1" t="str">
        <f t="shared" si="16"/>
        <v>ram:LineThree</v>
      </c>
      <c r="Z203" s="1" t="str">
        <f>Z$199&amp;"/"&amp;Y203</f>
        <v>//rsm:CIIHSupplyChainTradeTransaction/ram:ApplicableCIIHSupplyChainTradeSettlement/ram:PayerCITradeParty/ram:PostalCITradeAddress/ram:LineThree</v>
      </c>
      <c r="AA203" s="1" t="s">
        <v>4675</v>
      </c>
      <c r="AB203" s="2" t="s">
        <v>3</v>
      </c>
      <c r="AC203" s="1" t="s">
        <v>73</v>
      </c>
      <c r="AD203" s="1" t="s">
        <v>59</v>
      </c>
      <c r="AE203" s="1" t="s">
        <v>50</v>
      </c>
      <c r="AF203" s="1" t="s">
        <v>9</v>
      </c>
      <c r="AG203" s="1" t="s">
        <v>7</v>
      </c>
      <c r="AH203" s="1" t="s">
        <v>24</v>
      </c>
    </row>
    <row r="204" spans="1:34" ht="14.25" customHeight="1">
      <c r="A204" s="1">
        <v>255</v>
      </c>
      <c r="B204" s="1" t="s">
        <v>5476</v>
      </c>
      <c r="C204" s="1" t="s">
        <v>136</v>
      </c>
      <c r="D204" s="1" t="s">
        <v>11</v>
      </c>
      <c r="E204" s="2" t="s">
        <v>21</v>
      </c>
      <c r="G204" s="1" t="s">
        <v>949</v>
      </c>
      <c r="H204" s="1" t="s">
        <v>950</v>
      </c>
      <c r="R204" t="s">
        <v>137</v>
      </c>
      <c r="W204" s="1" t="str">
        <f t="shared" si="15"/>
        <v>CI_ Trade_ Address. Country. Identifier</v>
      </c>
      <c r="X204" s="1" cm="1">
        <f t="array" ref="X204">_xlfn.IFS(LEN(K204)&gt;0,1,LEN(L204)&gt;0,2,LEN(M204)&gt;0,3,LEN(N204)&gt;0,4,LEN(O204)&gt;0,5,LEN(P204)&gt;0,6,LEN(Q204)&gt;0,7,LEN(R204)&gt;0,8,LEN(S204)&gt;0,9,LEN(T204)&gt;0,10,LEN(U204)&gt;0,11,LEN(V204)&gt;0,12,TRUE,13)</f>
        <v>8</v>
      </c>
      <c r="Y204" s="1" t="str">
        <f t="shared" si="16"/>
        <v>ram:CountryID</v>
      </c>
      <c r="Z204" s="1" t="str">
        <f>Z$199&amp;"/"&amp;Y204</f>
        <v>//rsm:CIIHSupplyChainTradeTransaction/ram:ApplicableCIIHSupplyChainTradeSettlement/ram:PayerCITradeParty/ram:PostalCITradeAddress/ram:CountryID</v>
      </c>
      <c r="AA204" s="1" t="s">
        <v>4676</v>
      </c>
      <c r="AB204" s="2" t="s">
        <v>6</v>
      </c>
      <c r="AC204" s="1" t="s">
        <v>24</v>
      </c>
      <c r="AD204" s="1" t="s">
        <v>184</v>
      </c>
      <c r="AE204" s="1" t="s">
        <v>24</v>
      </c>
      <c r="AF204" s="1" t="s">
        <v>9</v>
      </c>
      <c r="AG204" s="1" t="s">
        <v>7</v>
      </c>
      <c r="AH204" s="1" t="s">
        <v>432</v>
      </c>
    </row>
    <row r="205" spans="1:34" ht="14.25" customHeight="1">
      <c r="A205" s="1">
        <v>256</v>
      </c>
      <c r="B205" s="1" t="s">
        <v>5476</v>
      </c>
      <c r="C205" s="1" t="s">
        <v>173</v>
      </c>
      <c r="D205" s="1" t="s">
        <v>19</v>
      </c>
      <c r="E205" s="2" t="s">
        <v>16</v>
      </c>
      <c r="G205" s="1" t="s">
        <v>951</v>
      </c>
      <c r="H205" s="1" t="s">
        <v>952</v>
      </c>
      <c r="N205" t="s">
        <v>174</v>
      </c>
      <c r="W205" s="1" t="str">
        <f t="shared" si="15"/>
        <v>CIIH_ Supply Chain_ Trade Settlement. Invoice_ Applicable. CI_ Trade_ Currency Exchange</v>
      </c>
      <c r="X205" s="1" cm="1">
        <f t="array" ref="X205">_xlfn.IFS(LEN(K205)&gt;0,1,LEN(L205)&gt;0,2,LEN(M205)&gt;0,3,LEN(N205)&gt;0,4,LEN(O205)&gt;0,5,LEN(P205)&gt;0,6,LEN(Q205)&gt;0,7,LEN(R205)&gt;0,8,LEN(S205)&gt;0,9,LEN(T205)&gt;0,10,LEN(U205)&gt;0,11,LEN(V205)&gt;0,12,TRUE,13)</f>
        <v>4</v>
      </c>
      <c r="Y205" s="1" t="str">
        <f t="shared" si="16"/>
        <v>ram:InvoiceApplicableCITradeCurrencyExchange</v>
      </c>
      <c r="Z205" s="1" t="str">
        <f>Z$109&amp;"/"&amp;Y205</f>
        <v>//rsm:CIIHSupplyChainTradeTransaction/ram:ApplicableCIIHSupplyChainTradeSettlement/ram:InvoiceApplicableCITradeCurrencyExchange</v>
      </c>
      <c r="AA205" s="1" t="s">
        <v>4677</v>
      </c>
      <c r="AB205" s="2" t="s">
        <v>6</v>
      </c>
      <c r="AC205" s="1" t="s">
        <v>24</v>
      </c>
      <c r="AD205" s="1" t="s">
        <v>184</v>
      </c>
      <c r="AE205" s="1" t="s">
        <v>24</v>
      </c>
      <c r="AF205" s="1" t="s">
        <v>9</v>
      </c>
      <c r="AG205" s="1" t="s">
        <v>7</v>
      </c>
      <c r="AH205" s="1" t="s">
        <v>24</v>
      </c>
    </row>
    <row r="206" spans="1:34" ht="14.25" customHeight="1">
      <c r="A206" s="1">
        <v>258</v>
      </c>
      <c r="B206" s="1" t="s">
        <v>5476</v>
      </c>
      <c r="C206" s="1" t="s">
        <v>175</v>
      </c>
      <c r="D206" s="1" t="s">
        <v>11</v>
      </c>
      <c r="E206" s="2" t="s">
        <v>16</v>
      </c>
      <c r="G206" s="1" t="s">
        <v>176</v>
      </c>
      <c r="H206" s="1" t="s">
        <v>3802</v>
      </c>
      <c r="P206" t="s">
        <v>953</v>
      </c>
      <c r="W206" s="1" t="str">
        <f t="shared" si="15"/>
        <v>CI_ Trade_ Currency Exchange. Source Currency. Code</v>
      </c>
      <c r="X206" s="1" cm="1">
        <f t="array" ref="X206">_xlfn.IFS(LEN(K206)&gt;0,1,LEN(L206)&gt;0,2,LEN(M206)&gt;0,3,LEN(N206)&gt;0,4,LEN(O206)&gt;0,5,LEN(P206)&gt;0,6,LEN(Q206)&gt;0,7,LEN(R206)&gt;0,8,LEN(S206)&gt;0,9,LEN(T206)&gt;0,10,LEN(U206)&gt;0,11,LEN(V206)&gt;0,12,TRUE,13)</f>
        <v>6</v>
      </c>
      <c r="Y206" s="1" t="str">
        <f t="shared" si="16"/>
        <v>ram:SourceCurrencyCode</v>
      </c>
      <c r="Z206" s="1" t="str">
        <f>Z$205&amp;"/"&amp;Y206</f>
        <v>//rsm:CIIHSupplyChainTradeTransaction/ram:ApplicableCIIHSupplyChainTradeSettlement/ram:InvoiceApplicableCITradeCurrencyExchange/ram:SourceCurrencyCode</v>
      </c>
      <c r="AA206" s="1" t="s">
        <v>4678</v>
      </c>
      <c r="AB206" s="2" t="s">
        <v>3</v>
      </c>
      <c r="AC206" s="1" t="s">
        <v>35</v>
      </c>
      <c r="AD206" s="1" t="s">
        <v>36</v>
      </c>
      <c r="AE206" s="1" t="s">
        <v>50</v>
      </c>
      <c r="AF206" s="1" t="s">
        <v>50</v>
      </c>
      <c r="AG206" s="1" t="s">
        <v>7</v>
      </c>
      <c r="AH206" s="1" t="s">
        <v>432</v>
      </c>
    </row>
    <row r="207" spans="1:34" ht="14.25" customHeight="1">
      <c r="A207" s="1">
        <v>259</v>
      </c>
      <c r="B207" s="1" t="s">
        <v>5476</v>
      </c>
      <c r="C207" s="1" t="s">
        <v>179</v>
      </c>
      <c r="D207" s="1" t="s">
        <v>11</v>
      </c>
      <c r="E207" s="2" t="s">
        <v>16</v>
      </c>
      <c r="G207" s="1" t="s">
        <v>180</v>
      </c>
      <c r="H207" s="1" t="s">
        <v>3803</v>
      </c>
      <c r="P207" t="s">
        <v>954</v>
      </c>
      <c r="W207" s="1" t="str">
        <f t="shared" si="15"/>
        <v>CI_ Trade_ Currency Exchange. Target Currency. Code</v>
      </c>
      <c r="X207" s="1" cm="1">
        <f t="array" ref="X207">_xlfn.IFS(LEN(K207)&gt;0,1,LEN(L207)&gt;0,2,LEN(M207)&gt;0,3,LEN(N207)&gt;0,4,LEN(O207)&gt;0,5,LEN(P207)&gt;0,6,LEN(Q207)&gt;0,7,LEN(R207)&gt;0,8,LEN(S207)&gt;0,9,LEN(T207)&gt;0,10,LEN(U207)&gt;0,11,LEN(V207)&gt;0,12,TRUE,13)</f>
        <v>6</v>
      </c>
      <c r="Y207" s="1" t="str">
        <f t="shared" si="16"/>
        <v>ram:TargetCurrencyCode</v>
      </c>
      <c r="Z207" s="1" t="str">
        <f>Z$205&amp;"/"&amp;Y207</f>
        <v>//rsm:CIIHSupplyChainTradeTransaction/ram:ApplicableCIIHSupplyChainTradeSettlement/ram:InvoiceApplicableCITradeCurrencyExchange/ram:TargetCurrencyCode</v>
      </c>
      <c r="AA207" s="1" t="s">
        <v>4679</v>
      </c>
      <c r="AB207" s="2" t="s">
        <v>3</v>
      </c>
      <c r="AC207" s="1" t="s">
        <v>254</v>
      </c>
      <c r="AD207" s="1" t="s">
        <v>36</v>
      </c>
      <c r="AE207" s="1" t="s">
        <v>50</v>
      </c>
      <c r="AF207" s="1" t="s">
        <v>50</v>
      </c>
      <c r="AG207" s="1" t="s">
        <v>7</v>
      </c>
      <c r="AH207" s="1" t="s">
        <v>24</v>
      </c>
    </row>
    <row r="208" spans="1:34" ht="14.25" customHeight="1">
      <c r="A208" s="1">
        <v>260</v>
      </c>
      <c r="B208" s="1" t="s">
        <v>5476</v>
      </c>
      <c r="C208" s="1" t="s">
        <v>181</v>
      </c>
      <c r="D208" s="1" t="s">
        <v>11</v>
      </c>
      <c r="E208" s="2" t="s">
        <v>16</v>
      </c>
      <c r="G208" s="1" t="s">
        <v>183</v>
      </c>
      <c r="H208" s="1" t="s">
        <v>956</v>
      </c>
      <c r="P208" t="s">
        <v>182</v>
      </c>
      <c r="W208" s="1" t="str">
        <f t="shared" si="15"/>
        <v>CI_ Trade_ Currency Exchange. Conversion. Rate</v>
      </c>
      <c r="X208" s="1" cm="1">
        <f t="array" ref="X208">_xlfn.IFS(LEN(K208)&gt;0,1,LEN(L208)&gt;0,2,LEN(M208)&gt;0,3,LEN(N208)&gt;0,4,LEN(O208)&gt;0,5,LEN(P208)&gt;0,6,LEN(Q208)&gt;0,7,LEN(R208)&gt;0,8,LEN(S208)&gt;0,9,LEN(T208)&gt;0,10,LEN(U208)&gt;0,11,LEN(V208)&gt;0,12,TRUE,13)</f>
        <v>6</v>
      </c>
      <c r="Y208" s="1" t="str">
        <f t="shared" si="16"/>
        <v>ram:ConversionRate</v>
      </c>
      <c r="Z208" s="1" t="str">
        <f>Z$205&amp;"/"&amp;Y208</f>
        <v>//rsm:CIIHSupplyChainTradeTransaction/ram:ApplicableCIIHSupplyChainTradeSettlement/ram:InvoiceApplicableCITradeCurrencyExchange/ram:ConversionRate</v>
      </c>
      <c r="AA208" s="1" t="s">
        <v>4680</v>
      </c>
      <c r="AB208" s="2" t="s">
        <v>6</v>
      </c>
      <c r="AC208" s="1" t="s">
        <v>24</v>
      </c>
      <c r="AD208" s="1" t="s">
        <v>184</v>
      </c>
      <c r="AE208" s="1" t="s">
        <v>24</v>
      </c>
      <c r="AF208" s="1" t="s">
        <v>196</v>
      </c>
      <c r="AG208" s="1" t="s">
        <v>7</v>
      </c>
      <c r="AH208" s="1" t="s">
        <v>432</v>
      </c>
    </row>
    <row r="209" spans="1:34" ht="14.25" customHeight="1">
      <c r="A209" s="1">
        <v>261</v>
      </c>
      <c r="B209" s="1" t="s">
        <v>5476</v>
      </c>
      <c r="C209" s="1" t="s">
        <v>957</v>
      </c>
      <c r="D209" s="1" t="s">
        <v>11</v>
      </c>
      <c r="E209" s="2" t="s">
        <v>16</v>
      </c>
      <c r="G209" s="1" t="s">
        <v>186</v>
      </c>
      <c r="H209" s="1" t="s">
        <v>958</v>
      </c>
      <c r="P209" t="s">
        <v>185</v>
      </c>
      <c r="W209" s="1" t="str">
        <f t="shared" si="15"/>
        <v>CI_ Trade_ Currency Exchange. Conversion Rate. Date Time</v>
      </c>
      <c r="X209" s="1" cm="1">
        <f t="array" ref="X209">_xlfn.IFS(LEN(K209)&gt;0,1,LEN(L209)&gt;0,2,LEN(M209)&gt;0,3,LEN(N209)&gt;0,4,LEN(O209)&gt;0,5,LEN(P209)&gt;0,6,LEN(Q209)&gt;0,7,LEN(R209)&gt;0,8,LEN(S209)&gt;0,9,LEN(T209)&gt;0,10,LEN(U209)&gt;0,11,LEN(V209)&gt;0,12,TRUE,13)</f>
        <v>6</v>
      </c>
      <c r="Y209" s="1" t="str">
        <f>IF(OR("ASMA"=D209,"MA"=D209),"rsm:","ram:")&amp;
IF("ABIE"=D209,
  SUBSTITUTE(
    SUBSTITUTE(
      SUBSTITUTE(W209,". Details","Type"),
      "_",""
    ),
    " ",""
  ),
  IF("ASMA"=D209,
  SUBSTITUTE(
    SUBSTITUTE(
      SUBSTITUTE(W209,". Details",""),
      "_",""
    ),
    " ",""
  ),
  SUBSTITUTE(
    SUBSTITUTE(
      SUBSTITUTE(
        SUBSTITUTE(
          SUBSTITUTE(
            SUBSTITUTE(
              MID(W209,FIND(".",W209)+2,LEN(W209)-FIND(".",W209)-1),
              "_",""
            ),
            "Identification",""
          ),
          "Text",""
        ),
        ".",""
      ),
      " ",""
    ),
    "Identifier","ID"
  )
))&amp;"/udt:DateTimeString"</f>
        <v>ram:ConversionRateDateTime/udt:DateTimeString</v>
      </c>
      <c r="Z209" s="1" t="str">
        <f>Z$205&amp;"/"&amp;Y209</f>
        <v>//rsm:CIIHSupplyChainTradeTransaction/ram:ApplicableCIIHSupplyChainTradeSettlement/ram:InvoiceApplicableCITradeCurrencyExchange/ram:ConversionRateDateTime/udt:DateTimeString</v>
      </c>
      <c r="AA209" s="1" t="s">
        <v>5580</v>
      </c>
      <c r="AB209" s="2" t="s">
        <v>6</v>
      </c>
      <c r="AC209" s="1" t="s">
        <v>24</v>
      </c>
      <c r="AD209" s="1" t="s">
        <v>184</v>
      </c>
      <c r="AE209" s="1" t="s">
        <v>24</v>
      </c>
      <c r="AF209" s="1" t="s">
        <v>196</v>
      </c>
      <c r="AG209" s="1" t="s">
        <v>196</v>
      </c>
      <c r="AH209" s="1" t="s">
        <v>24</v>
      </c>
    </row>
    <row r="210" spans="1:34" ht="14.25" customHeight="1">
      <c r="A210" s="1">
        <v>262</v>
      </c>
      <c r="B210" s="1" t="s">
        <v>5476</v>
      </c>
      <c r="C210" s="1" t="s">
        <v>187</v>
      </c>
      <c r="D210" s="1" t="s">
        <v>19</v>
      </c>
      <c r="E210" s="2" t="s">
        <v>16</v>
      </c>
      <c r="G210" s="1" t="s">
        <v>959</v>
      </c>
      <c r="H210" s="1" t="s">
        <v>960</v>
      </c>
      <c r="N210" t="s">
        <v>188</v>
      </c>
      <c r="W210" s="1" t="str">
        <f t="shared" si="15"/>
        <v>CIIH_ Supply Chain_ Trade Settlement. Payment_ Applicable. CI_ Trade_ Currency Exchange</v>
      </c>
      <c r="X210" s="1" cm="1">
        <f t="array" ref="X210">_xlfn.IFS(LEN(K210)&gt;0,1,LEN(L210)&gt;0,2,LEN(M210)&gt;0,3,LEN(N210)&gt;0,4,LEN(O210)&gt;0,5,LEN(P210)&gt;0,6,LEN(Q210)&gt;0,7,LEN(R210)&gt;0,8,LEN(S210)&gt;0,9,LEN(T210)&gt;0,10,LEN(U210)&gt;0,11,LEN(V210)&gt;0,12,TRUE,13)</f>
        <v>4</v>
      </c>
      <c r="Y210" s="1" t="str">
        <f>IF(OR("ASMA"=D210,"MA"=D210),"rsm:","ram:")&amp;
IF("ABIE"=D210,
  SUBSTITUTE(
    SUBSTITUTE(
      SUBSTITUTE(W210,". Details","Type"),
      "_",""
    ),
    " ",""
  ),
  IF("ASMA"=D210,
  SUBSTITUTE(
    SUBSTITUTE(
      SUBSTITUTE(W210,". Details",""),
      "_",""
    ),
    " ",""
  ),
  SUBSTITUTE(
    SUBSTITUTE(
      SUBSTITUTE(
        SUBSTITUTE(
          SUBSTITUTE(
            SUBSTITUTE(
              MID(W210,FIND(".",W210)+2,LEN(W210)-FIND(".",W210)-1),
              "_",""
            ),
            "Identification",""
          ),
          "Text",""
        ),
        ".",""
      ),
      " ",""
    ),
    "Identifier","ID"
  )
))</f>
        <v>ram:PaymentApplicableCITradeCurrencyExchange</v>
      </c>
      <c r="Z210" s="1" t="str">
        <f>Z$109&amp;"/"&amp;Y210</f>
        <v>//rsm:CIIHSupplyChainTradeTransaction/ram:ApplicableCIIHSupplyChainTradeSettlement/ram:PaymentApplicableCITradeCurrencyExchange</v>
      </c>
      <c r="AA210" s="1" t="s">
        <v>4681</v>
      </c>
      <c r="AB210" s="2" t="s">
        <v>6</v>
      </c>
      <c r="AC210" s="1" t="s">
        <v>35</v>
      </c>
      <c r="AD210" s="1" t="s">
        <v>36</v>
      </c>
      <c r="AE210" s="1" t="s">
        <v>50</v>
      </c>
      <c r="AF210" s="1" t="s">
        <v>50</v>
      </c>
      <c r="AG210" s="1" t="s">
        <v>50</v>
      </c>
      <c r="AH210" s="1" t="s">
        <v>432</v>
      </c>
    </row>
    <row r="211" spans="1:34" ht="14.25" customHeight="1">
      <c r="A211" s="1">
        <v>264</v>
      </c>
      <c r="B211" s="1" t="s">
        <v>5476</v>
      </c>
      <c r="C211" s="1" t="s">
        <v>175</v>
      </c>
      <c r="D211" s="1" t="s">
        <v>11</v>
      </c>
      <c r="E211" s="2" t="s">
        <v>16</v>
      </c>
      <c r="G211" s="1" t="s">
        <v>176</v>
      </c>
      <c r="H211" s="1" t="s">
        <v>177</v>
      </c>
      <c r="P211" t="s">
        <v>953</v>
      </c>
      <c r="W211" s="1" t="str">
        <f t="shared" si="15"/>
        <v>CI_ Trade_ Currency Exchange. Source Currency. Code</v>
      </c>
      <c r="X211" s="1" cm="1">
        <f t="array" ref="X211">_xlfn.IFS(LEN(K211)&gt;0,1,LEN(L211)&gt;0,2,LEN(M211)&gt;0,3,LEN(N211)&gt;0,4,LEN(O211)&gt;0,5,LEN(P211)&gt;0,6,LEN(Q211)&gt;0,7,LEN(R211)&gt;0,8,LEN(S211)&gt;0,9,LEN(T211)&gt;0,10,LEN(U211)&gt;0,11,LEN(V211)&gt;0,12,TRUE,13)</f>
        <v>6</v>
      </c>
      <c r="Y211" s="1" t="str">
        <f>IF(OR("ASMA"=D211,"MA"=D211),"rsm:","ram:")&amp;
IF("ABIE"=D211,
  SUBSTITUTE(
    SUBSTITUTE(
      SUBSTITUTE(W211,". Details","Type"),
      "_",""
    ),
    " ",""
  ),
  IF("ASMA"=D211,
  SUBSTITUTE(
    SUBSTITUTE(
      SUBSTITUTE(W211,". Details",""),
      "_",""
    ),
    " ",""
  ),
  SUBSTITUTE(
    SUBSTITUTE(
      SUBSTITUTE(
        SUBSTITUTE(
          SUBSTITUTE(
            SUBSTITUTE(
              MID(W211,FIND(".",W211)+2,LEN(W211)-FIND(".",W211)-1),
              "_",""
            ),
            "Identification",""
          ),
          "Text",""
        ),
        ".",""
      ),
      " ",""
    ),
    "Identifier","ID"
  )
))</f>
        <v>ram:SourceCurrencyCode</v>
      </c>
      <c r="Z211" s="1" t="str">
        <f>Z$210&amp;"/"&amp;Y211</f>
        <v>//rsm:CIIHSupplyChainTradeTransaction/ram:ApplicableCIIHSupplyChainTradeSettlement/ram:PaymentApplicableCITradeCurrencyExchange/ram:SourceCurrencyCode</v>
      </c>
      <c r="AA211" s="1" t="s">
        <v>4682</v>
      </c>
      <c r="AB211" s="2" t="s">
        <v>3</v>
      </c>
      <c r="AC211" s="1" t="s">
        <v>0</v>
      </c>
      <c r="AD211" s="1" t="s">
        <v>109</v>
      </c>
      <c r="AE211" s="1" t="s">
        <v>50</v>
      </c>
      <c r="AF211" s="1" t="s">
        <v>50</v>
      </c>
      <c r="AG211" s="1" t="s">
        <v>50</v>
      </c>
      <c r="AH211" s="1" t="s">
        <v>202</v>
      </c>
    </row>
    <row r="212" spans="1:34" ht="14.25" customHeight="1">
      <c r="A212" s="1">
        <v>265</v>
      </c>
      <c r="B212" s="1" t="s">
        <v>5476</v>
      </c>
      <c r="C212" s="1" t="s">
        <v>179</v>
      </c>
      <c r="D212" s="1" t="s">
        <v>11</v>
      </c>
      <c r="E212" s="2" t="s">
        <v>16</v>
      </c>
      <c r="G212" s="1" t="s">
        <v>180</v>
      </c>
      <c r="H212" s="1" t="s">
        <v>955</v>
      </c>
      <c r="P212" t="s">
        <v>954</v>
      </c>
      <c r="W212" s="1" t="str">
        <f t="shared" si="15"/>
        <v>CI_ Trade_ Currency Exchange. Target Currency. Code</v>
      </c>
      <c r="X212" s="1" cm="1">
        <f t="array" ref="X212">_xlfn.IFS(LEN(K212)&gt;0,1,LEN(L212)&gt;0,2,LEN(M212)&gt;0,3,LEN(N212)&gt;0,4,LEN(O212)&gt;0,5,LEN(P212)&gt;0,6,LEN(Q212)&gt;0,7,LEN(R212)&gt;0,8,LEN(S212)&gt;0,9,LEN(T212)&gt;0,10,LEN(U212)&gt;0,11,LEN(V212)&gt;0,12,TRUE,13)</f>
        <v>6</v>
      </c>
      <c r="Y212" s="1" t="str">
        <f>IF(OR("ASMA"=D212,"MA"=D212),"rsm:","ram:")&amp;
IF("ABIE"=D212,
  SUBSTITUTE(
    SUBSTITUTE(
      SUBSTITUTE(W212,". Details","Type"),
      "_",""
    ),
    " ",""
  ),
  IF("ASMA"=D212,
  SUBSTITUTE(
    SUBSTITUTE(
      SUBSTITUTE(W212,". Details",""),
      "_",""
    ),
    " ",""
  ),
  SUBSTITUTE(
    SUBSTITUTE(
      SUBSTITUTE(
        SUBSTITUTE(
          SUBSTITUTE(
            SUBSTITUTE(
              MID(W212,FIND(".",W212)+2,LEN(W212)-FIND(".",W212)-1),
              "_",""
            ),
            "Identification",""
          ),
          "Text",""
        ),
        ".",""
      ),
      " ",""
    ),
    "Identifier","ID"
  )
))</f>
        <v>ram:TargetCurrencyCode</v>
      </c>
      <c r="Z212" s="1" t="str">
        <f>Z$210&amp;"/"&amp;Y212</f>
        <v>//rsm:CIIHSupplyChainTradeTransaction/ram:ApplicableCIIHSupplyChainTradeSettlement/ram:PaymentApplicableCITradeCurrencyExchange/ram:TargetCurrencyCode</v>
      </c>
      <c r="AA212" s="1" t="s">
        <v>4683</v>
      </c>
      <c r="AB212" s="2" t="s">
        <v>6</v>
      </c>
      <c r="AC212" s="1" t="s">
        <v>24</v>
      </c>
      <c r="AD212" s="1" t="s">
        <v>184</v>
      </c>
      <c r="AF212" s="1" t="s">
        <v>7</v>
      </c>
      <c r="AG212" s="1" t="s">
        <v>24</v>
      </c>
      <c r="AH212" s="1" t="s">
        <v>24</v>
      </c>
    </row>
    <row r="213" spans="1:34" ht="14.25" customHeight="1">
      <c r="A213" s="1">
        <v>266</v>
      </c>
      <c r="B213" s="1" t="s">
        <v>5476</v>
      </c>
      <c r="C213" s="1" t="s">
        <v>181</v>
      </c>
      <c r="D213" s="1" t="s">
        <v>11</v>
      </c>
      <c r="E213" s="2" t="s">
        <v>16</v>
      </c>
      <c r="G213" s="1" t="s">
        <v>183</v>
      </c>
      <c r="H213" s="1" t="s">
        <v>956</v>
      </c>
      <c r="P213" t="s">
        <v>182</v>
      </c>
      <c r="W213" s="1" t="str">
        <f t="shared" si="15"/>
        <v>CI_ Trade_ Currency Exchange. Conversion. Rate</v>
      </c>
      <c r="X213" s="1" cm="1">
        <f t="array" ref="X213">_xlfn.IFS(LEN(K213)&gt;0,1,LEN(L213)&gt;0,2,LEN(M213)&gt;0,3,LEN(N213)&gt;0,4,LEN(O213)&gt;0,5,LEN(P213)&gt;0,6,LEN(Q213)&gt;0,7,LEN(R213)&gt;0,8,LEN(S213)&gt;0,9,LEN(T213)&gt;0,10,LEN(U213)&gt;0,11,LEN(V213)&gt;0,12,TRUE,13)</f>
        <v>6</v>
      </c>
      <c r="Y213" s="1" t="str">
        <f>IF(OR("ASMA"=D213,"MA"=D213),"rsm:","ram:")&amp;
IF("ABIE"=D213,
  SUBSTITUTE(
    SUBSTITUTE(
      SUBSTITUTE(W213,". Details","Type"),
      "_",""
    ),
    " ",""
  ),
  IF("ASMA"=D213,
  SUBSTITUTE(
    SUBSTITUTE(
      SUBSTITUTE(W213,". Details",""),
      "_",""
    ),
    " ",""
  ),
  SUBSTITUTE(
    SUBSTITUTE(
      SUBSTITUTE(
        SUBSTITUTE(
          SUBSTITUTE(
            SUBSTITUTE(
              MID(W213,FIND(".",W213)+2,LEN(W213)-FIND(".",W213)-1),
              "_",""
            ),
            "Identification",""
          ),
          "Text",""
        ),
        ".",""
      ),
      " ",""
    ),
    "Identifier","ID"
  )
))</f>
        <v>ram:ConversionRate</v>
      </c>
      <c r="Z213" s="1" t="str">
        <f>Z$210&amp;"/"&amp;Y213</f>
        <v>//rsm:CIIHSupplyChainTradeTransaction/ram:ApplicableCIIHSupplyChainTradeSettlement/ram:PaymentApplicableCITradeCurrencyExchange/ram:ConversionRate</v>
      </c>
      <c r="AA213" s="1" t="s">
        <v>4684</v>
      </c>
      <c r="AB213" s="2" t="s">
        <v>6</v>
      </c>
      <c r="AC213" s="1" t="s">
        <v>24</v>
      </c>
      <c r="AD213" s="1" t="s">
        <v>184</v>
      </c>
      <c r="AF213" s="1" t="s">
        <v>7</v>
      </c>
      <c r="AG213" s="1" t="s">
        <v>24</v>
      </c>
      <c r="AH213" s="1" t="s">
        <v>7</v>
      </c>
    </row>
    <row r="214" spans="1:34" ht="14.25" customHeight="1">
      <c r="A214" s="1">
        <v>267</v>
      </c>
      <c r="B214" s="1" t="s">
        <v>5476</v>
      </c>
      <c r="C214" s="1" t="s">
        <v>957</v>
      </c>
      <c r="D214" s="1" t="s">
        <v>11</v>
      </c>
      <c r="E214" s="2" t="s">
        <v>16</v>
      </c>
      <c r="G214" s="1" t="s">
        <v>186</v>
      </c>
      <c r="H214" s="1" t="s">
        <v>958</v>
      </c>
      <c r="P214" t="s">
        <v>185</v>
      </c>
      <c r="W214" s="1" t="str">
        <f t="shared" si="15"/>
        <v>CI_ Trade_ Currency Exchange. Conversion Rate. Date Time</v>
      </c>
      <c r="X214" s="1" cm="1">
        <f t="array" ref="X214">_xlfn.IFS(LEN(K214)&gt;0,1,LEN(L214)&gt;0,2,LEN(M214)&gt;0,3,LEN(N214)&gt;0,4,LEN(O214)&gt;0,5,LEN(P214)&gt;0,6,LEN(Q214)&gt;0,7,LEN(R214)&gt;0,8,LEN(S214)&gt;0,9,LEN(T214)&gt;0,10,LEN(U214)&gt;0,11,LEN(V214)&gt;0,12,TRUE,13)</f>
        <v>6</v>
      </c>
      <c r="Y214" s="1" t="str">
        <f>IF(OR("ASMA"=D214,"MA"=D214),"rsm:","ram:")&amp;
IF("ABIE"=D214,
  SUBSTITUTE(
    SUBSTITUTE(
      SUBSTITUTE(W214,". Details","Type"),
      "_",""
    ),
    " ",""
  ),
  IF("ASMA"=D214,
  SUBSTITUTE(
    SUBSTITUTE(
      SUBSTITUTE(W214,". Details",""),
      "_",""
    ),
    " ",""
  ),
  SUBSTITUTE(
    SUBSTITUTE(
      SUBSTITUTE(
        SUBSTITUTE(
          SUBSTITUTE(
            SUBSTITUTE(
              MID(W214,FIND(".",W214)+2,LEN(W214)-FIND(".",W214)-1),
              "_",""
            ),
            "Identification",""
          ),
          "Text",""
        ),
        ".",""
      ),
      " ",""
    ),
    "Identifier","ID"
  )
))&amp;"/udt:DateTimeString"</f>
        <v>ram:ConversionRateDateTime/udt:DateTimeString</v>
      </c>
      <c r="Z214" s="1" t="str">
        <f>Z$210&amp;"/"&amp;Y214</f>
        <v>//rsm:CIIHSupplyChainTradeTransaction/ram:ApplicableCIIHSupplyChainTradeSettlement/ram:PaymentApplicableCITradeCurrencyExchange/ram:ConversionRateDateTime/udt:DateTimeString</v>
      </c>
      <c r="AA214" s="1" t="s">
        <v>5581</v>
      </c>
      <c r="AB214" s="2" t="s">
        <v>6</v>
      </c>
      <c r="AC214" s="1" t="s">
        <v>35</v>
      </c>
      <c r="AD214" s="1" t="s">
        <v>36</v>
      </c>
      <c r="AE214" s="1" t="s">
        <v>50</v>
      </c>
      <c r="AF214" s="1" t="s">
        <v>50</v>
      </c>
      <c r="AG214" s="1" t="s">
        <v>50</v>
      </c>
      <c r="AH214" s="1" t="s">
        <v>24</v>
      </c>
    </row>
    <row r="215" spans="1:34" ht="14.25" customHeight="1">
      <c r="A215" s="1">
        <v>268</v>
      </c>
      <c r="B215" s="1" t="s">
        <v>5476</v>
      </c>
      <c r="C215" s="1" t="s">
        <v>603</v>
      </c>
      <c r="D215" s="1" t="s">
        <v>19</v>
      </c>
      <c r="E215" s="2" t="s">
        <v>65</v>
      </c>
      <c r="G215" s="1" t="s">
        <v>604</v>
      </c>
      <c r="H215" s="1" t="s">
        <v>189</v>
      </c>
      <c r="N215" t="s">
        <v>961</v>
      </c>
      <c r="W215" s="1" t="str">
        <f t="shared" si="15"/>
        <v>CIIH_ Supply Chain_ Trade Settlement. Specified. CI_ Trade Settlement_ Payment Means</v>
      </c>
      <c r="X215" s="1" cm="1">
        <f t="array" ref="X215">_xlfn.IFS(LEN(K215)&gt;0,1,LEN(L215)&gt;0,2,LEN(M215)&gt;0,3,LEN(N215)&gt;0,4,LEN(O215)&gt;0,5,LEN(P215)&gt;0,6,LEN(Q215)&gt;0,7,LEN(R215)&gt;0,8,LEN(S215)&gt;0,9,LEN(T215)&gt;0,10,LEN(U215)&gt;0,11,LEN(V215)&gt;0,12,TRUE,13)</f>
        <v>4</v>
      </c>
      <c r="Y215" s="1" t="str">
        <f t="shared" ref="Y215:Y241" si="17">IF(OR("ASMA"=D215,"MA"=D215),"rsm:","ram:")&amp;
IF("ABIE"=D215,
  SUBSTITUTE(
    SUBSTITUTE(
      SUBSTITUTE(W215,". Details","Type"),
      "_",""
    ),
    " ",""
  ),
  IF("ASMA"=D215,
  SUBSTITUTE(
    SUBSTITUTE(
      SUBSTITUTE(W215,". Details",""),
      "_",""
    ),
    " ",""
  ),
  SUBSTITUTE(
    SUBSTITUTE(
      SUBSTITUTE(
        SUBSTITUTE(
          SUBSTITUTE(
            SUBSTITUTE(
              MID(W215,FIND(".",W215)+2,LEN(W215)-FIND(".",W215)-1),
              "_",""
            ),
            "Identification",""
          ),
          "Text",""
        ),
        ".",""
      ),
      " ",""
    ),
    "Identifier","ID"
  )
))</f>
        <v>ram:SpecifiedCITradeSettlementPaymentMeans</v>
      </c>
      <c r="Z215" s="1" t="str">
        <f>Z$109&amp;"/"&amp;Y215</f>
        <v>//rsm:CIIHSupplyChainTradeTransaction/ram:ApplicableCIIHSupplyChainTradeSettlement/ram:SpecifiedCITradeSettlementPaymentMeans</v>
      </c>
      <c r="AA215" s="1" t="s">
        <v>4685</v>
      </c>
      <c r="AB215" s="2" t="s">
        <v>6</v>
      </c>
      <c r="AC215" s="1" t="s">
        <v>24</v>
      </c>
      <c r="AD215" s="1" t="s">
        <v>184</v>
      </c>
      <c r="AE215" s="1" t="s">
        <v>50</v>
      </c>
      <c r="AF215" s="1" t="s">
        <v>50</v>
      </c>
      <c r="AG215" s="1" t="s">
        <v>50</v>
      </c>
      <c r="AH215" s="1" t="s">
        <v>202</v>
      </c>
    </row>
    <row r="216" spans="1:34" ht="14.25" customHeight="1">
      <c r="A216" s="1">
        <v>270</v>
      </c>
      <c r="B216" s="1" t="s">
        <v>5476</v>
      </c>
      <c r="C216" s="1" t="s">
        <v>606</v>
      </c>
      <c r="D216" s="1" t="s">
        <v>11</v>
      </c>
      <c r="E216" s="2" t="s">
        <v>16</v>
      </c>
      <c r="G216" s="1" t="s">
        <v>607</v>
      </c>
      <c r="H216" s="1" t="s">
        <v>608</v>
      </c>
      <c r="P216" t="s">
        <v>190</v>
      </c>
      <c r="W216" s="1" t="str">
        <f t="shared" si="15"/>
        <v>CI_ Trade Settlement_ Payment Means. Type. Code</v>
      </c>
      <c r="X216" s="1" cm="1">
        <f t="array" ref="X216">_xlfn.IFS(LEN(K216)&gt;0,1,LEN(L216)&gt;0,2,LEN(M216)&gt;0,3,LEN(N216)&gt;0,4,LEN(O216)&gt;0,5,LEN(P216)&gt;0,6,LEN(Q216)&gt;0,7,LEN(R216)&gt;0,8,LEN(S216)&gt;0,9,LEN(T216)&gt;0,10,LEN(U216)&gt;0,11,LEN(V216)&gt;0,12,TRUE,13)</f>
        <v>6</v>
      </c>
      <c r="Y216" s="1" t="str">
        <f t="shared" si="17"/>
        <v>ram:TypeCode</v>
      </c>
      <c r="Z216" s="1" t="str">
        <f>Z$215&amp;"/"&amp;Y216</f>
        <v>//rsm:CIIHSupplyChainTradeTransaction/ram:ApplicableCIIHSupplyChainTradeSettlement/ram:SpecifiedCITradeSettlementPaymentMeans/ram:TypeCode</v>
      </c>
      <c r="AA216" s="1" t="s">
        <v>4686</v>
      </c>
      <c r="AB216" s="2" t="s">
        <v>6</v>
      </c>
      <c r="AC216" s="1" t="s">
        <v>24</v>
      </c>
      <c r="AD216" s="1" t="s">
        <v>184</v>
      </c>
      <c r="AE216" s="1" t="s">
        <v>7</v>
      </c>
      <c r="AF216" s="1" t="s">
        <v>7</v>
      </c>
      <c r="AG216" s="1" t="s">
        <v>7</v>
      </c>
      <c r="AH216" s="1" t="s">
        <v>7</v>
      </c>
    </row>
    <row r="217" spans="1:34" ht="14.25" customHeight="1">
      <c r="A217" s="1">
        <v>271</v>
      </c>
      <c r="B217" s="1" t="s">
        <v>5476</v>
      </c>
      <c r="C217" s="1" t="s">
        <v>191</v>
      </c>
      <c r="D217" s="1" t="s">
        <v>11</v>
      </c>
      <c r="E217" s="2" t="s">
        <v>16</v>
      </c>
      <c r="G217" s="1" t="s">
        <v>609</v>
      </c>
      <c r="H217" s="1" t="s">
        <v>610</v>
      </c>
      <c r="P217" t="s">
        <v>192</v>
      </c>
      <c r="W217" s="1" t="str">
        <f t="shared" si="15"/>
        <v>CI_ Trade Settlement_ Payment Means. Information. Text</v>
      </c>
      <c r="X217" s="1" cm="1">
        <f t="array" ref="X217">_xlfn.IFS(LEN(K217)&gt;0,1,LEN(L217)&gt;0,2,LEN(M217)&gt;0,3,LEN(N217)&gt;0,4,LEN(O217)&gt;0,5,LEN(P217)&gt;0,6,LEN(Q217)&gt;0,7,LEN(R217)&gt;0,8,LEN(S217)&gt;0,9,LEN(T217)&gt;0,10,LEN(U217)&gt;0,11,LEN(V217)&gt;0,12,TRUE,13)</f>
        <v>6</v>
      </c>
      <c r="Y217" s="1" t="str">
        <f t="shared" si="17"/>
        <v>ram:Information</v>
      </c>
      <c r="Z217" s="1" t="str">
        <f>Z$215&amp;"/"&amp;Y217</f>
        <v>//rsm:CIIHSupplyChainTradeTransaction/ram:ApplicableCIIHSupplyChainTradeSettlement/ram:SpecifiedCITradeSettlementPaymentMeans/ram:Information</v>
      </c>
      <c r="AA217" s="1" t="s">
        <v>4687</v>
      </c>
      <c r="AB217" s="2" t="s">
        <v>6</v>
      </c>
      <c r="AC217" s="1" t="s">
        <v>24</v>
      </c>
      <c r="AD217" s="1" t="s">
        <v>184</v>
      </c>
      <c r="AE217" s="1" t="s">
        <v>50</v>
      </c>
      <c r="AF217" s="1" t="s">
        <v>50</v>
      </c>
      <c r="AG217" s="1" t="s">
        <v>50</v>
      </c>
      <c r="AH217" s="1" t="s">
        <v>202</v>
      </c>
    </row>
    <row r="218" spans="1:34" ht="14.25" customHeight="1">
      <c r="A218" s="1">
        <v>272</v>
      </c>
      <c r="B218" s="1" t="s">
        <v>5476</v>
      </c>
      <c r="C218" s="1" t="s">
        <v>4143</v>
      </c>
      <c r="D218" s="1" t="s">
        <v>11</v>
      </c>
      <c r="E218" s="2" t="s">
        <v>16</v>
      </c>
      <c r="G218" s="1" t="s">
        <v>611</v>
      </c>
      <c r="H218" s="1" t="s">
        <v>612</v>
      </c>
      <c r="P218" t="s">
        <v>5632</v>
      </c>
      <c r="W218" s="1" t="str">
        <f t="shared" si="15"/>
        <v>CI_ Trade Settlement_ Payment Means. Paid. Amount</v>
      </c>
      <c r="X218" s="1" cm="1">
        <f t="array" ref="X218">_xlfn.IFS(LEN(K218)&gt;0,1,LEN(L218)&gt;0,2,LEN(M218)&gt;0,3,LEN(N218)&gt;0,4,LEN(O218)&gt;0,5,LEN(P218)&gt;0,6,LEN(Q218)&gt;0,7,LEN(R218)&gt;0,8,LEN(S218)&gt;0,9,LEN(T218)&gt;0,10,LEN(U218)&gt;0,11,LEN(V218)&gt;0,12,TRUE,13)</f>
        <v>6</v>
      </c>
      <c r="Y218" s="1" t="str">
        <f t="shared" si="17"/>
        <v>ram:PaidAmount</v>
      </c>
      <c r="Z218" s="1" t="str">
        <f>Z$215&amp;"/"&amp;Y218</f>
        <v>//rsm:CIIHSupplyChainTradeTransaction/ram:ApplicableCIIHSupplyChainTradeSettlement/ram:SpecifiedCITradeSettlementPaymentMeans/ram:PaidAmount</v>
      </c>
      <c r="AA218" s="1" t="s">
        <v>4688</v>
      </c>
      <c r="AB218" s="2" t="s">
        <v>6</v>
      </c>
      <c r="AC218" s="1" t="s">
        <v>35</v>
      </c>
      <c r="AD218" s="1" t="s">
        <v>36</v>
      </c>
      <c r="AE218" s="1" t="s">
        <v>50</v>
      </c>
      <c r="AF218" s="1" t="s">
        <v>50</v>
      </c>
      <c r="AG218" s="1" t="s">
        <v>50</v>
      </c>
      <c r="AH218" s="1" t="s">
        <v>24</v>
      </c>
    </row>
    <row r="219" spans="1:34" ht="14.25" customHeight="1">
      <c r="A219" s="1">
        <v>273</v>
      </c>
      <c r="B219" s="1" t="s">
        <v>5476</v>
      </c>
      <c r="C219" s="1" t="s">
        <v>194</v>
      </c>
      <c r="D219" s="1" t="s">
        <v>19</v>
      </c>
      <c r="E219" s="2" t="s">
        <v>16</v>
      </c>
      <c r="G219" s="1" t="s">
        <v>613</v>
      </c>
      <c r="H219" s="1" t="s">
        <v>195</v>
      </c>
      <c r="P219" t="s">
        <v>962</v>
      </c>
      <c r="W219" s="1" t="str">
        <f t="shared" si="15"/>
        <v>CI_ Trade Settlement_ Payment Means. Payee_ Party. CI_ Creditor_ Financial Account</v>
      </c>
      <c r="X219" s="1" cm="1">
        <f t="array" ref="X219">_xlfn.IFS(LEN(K219)&gt;0,1,LEN(L219)&gt;0,2,LEN(M219)&gt;0,3,LEN(N219)&gt;0,4,LEN(O219)&gt;0,5,LEN(P219)&gt;0,6,LEN(Q219)&gt;0,7,LEN(R219)&gt;0,8,LEN(S219)&gt;0,9,LEN(T219)&gt;0,10,LEN(U219)&gt;0,11,LEN(V219)&gt;0,12,TRUE,13)</f>
        <v>6</v>
      </c>
      <c r="Y219" s="1" t="str">
        <f t="shared" si="17"/>
        <v>ram:PayeePartyCICreditorFinancialAccount</v>
      </c>
      <c r="Z219" s="1" t="str">
        <f>Z$215&amp;"/"&amp;Y219</f>
        <v>//rsm:CIIHSupplyChainTradeTransaction/ram:ApplicableCIIHSupplyChainTradeSettlement/ram:SpecifiedCITradeSettlementPaymentMeans/ram:PayeePartyCICreditorFinancialAccount</v>
      </c>
      <c r="AA219" s="1" t="s">
        <v>4689</v>
      </c>
      <c r="AB219" s="2" t="s">
        <v>3</v>
      </c>
      <c r="AC219" s="1" t="s">
        <v>24</v>
      </c>
      <c r="AD219" s="1" t="s">
        <v>184</v>
      </c>
      <c r="AE219" s="1" t="s">
        <v>24</v>
      </c>
      <c r="AF219" s="1" t="s">
        <v>196</v>
      </c>
      <c r="AG219" s="1" t="s">
        <v>7</v>
      </c>
      <c r="AH219" s="1" t="s">
        <v>565</v>
      </c>
    </row>
    <row r="220" spans="1:34" ht="14.25" customHeight="1">
      <c r="A220" s="1">
        <v>275</v>
      </c>
      <c r="B220" s="1" t="s">
        <v>5476</v>
      </c>
      <c r="C220" s="1" t="s">
        <v>197</v>
      </c>
      <c r="D220" s="1" t="s">
        <v>11</v>
      </c>
      <c r="E220" s="2" t="s">
        <v>16</v>
      </c>
      <c r="G220" s="1" t="s">
        <v>614</v>
      </c>
      <c r="H220" s="1" t="s">
        <v>615</v>
      </c>
      <c r="R220" t="s">
        <v>963</v>
      </c>
      <c r="W220" s="1" t="str">
        <f t="shared" si="15"/>
        <v>CI_ Creditor_ Financial Account. Account Name. Text</v>
      </c>
      <c r="X220" s="1" cm="1">
        <f t="array" ref="X220">_xlfn.IFS(LEN(K220)&gt;0,1,LEN(L220)&gt;0,2,LEN(M220)&gt;0,3,LEN(N220)&gt;0,4,LEN(O220)&gt;0,5,LEN(P220)&gt;0,6,LEN(Q220)&gt;0,7,LEN(R220)&gt;0,8,LEN(S220)&gt;0,9,LEN(T220)&gt;0,10,LEN(U220)&gt;0,11,LEN(V220)&gt;0,12,TRUE,13)</f>
        <v>8</v>
      </c>
      <c r="Y220" s="1" t="str">
        <f t="shared" si="17"/>
        <v>ram:AccountName</v>
      </c>
      <c r="Z220" s="1" t="str">
        <f>Z$219&amp;"/"&amp;Y220</f>
        <v>//rsm:CIIHSupplyChainTradeTransaction/ram:ApplicableCIIHSupplyChainTradeSettlement/ram:SpecifiedCITradeSettlementPaymentMeans/ram:PayeePartyCICreditorFinancialAccount/ram:AccountName</v>
      </c>
      <c r="AA220" s="1" t="s">
        <v>4690</v>
      </c>
      <c r="AB220" s="2" t="s">
        <v>3</v>
      </c>
      <c r="AC220" s="1" t="s">
        <v>24</v>
      </c>
      <c r="AD220" s="1" t="s">
        <v>184</v>
      </c>
      <c r="AE220" s="1" t="s">
        <v>50</v>
      </c>
      <c r="AF220" s="1" t="s">
        <v>50</v>
      </c>
      <c r="AG220" s="1" t="s">
        <v>7</v>
      </c>
      <c r="AH220" s="1" t="s">
        <v>432</v>
      </c>
    </row>
    <row r="221" spans="1:34" ht="14.25" customHeight="1">
      <c r="A221" s="1">
        <v>276</v>
      </c>
      <c r="B221" s="1" t="s">
        <v>5476</v>
      </c>
      <c r="C221" s="1" t="s">
        <v>198</v>
      </c>
      <c r="D221" s="1" t="s">
        <v>11</v>
      </c>
      <c r="E221" s="2" t="s">
        <v>16</v>
      </c>
      <c r="G221" s="1" t="s">
        <v>616</v>
      </c>
      <c r="H221" s="1" t="s">
        <v>200</v>
      </c>
      <c r="R221" t="s">
        <v>199</v>
      </c>
      <c r="W221" s="1" t="str">
        <f t="shared" si="15"/>
        <v>CI_ Creditor_ Financial Account. Proprietary_ Identification. Identifier</v>
      </c>
      <c r="X221" s="1" cm="1">
        <f t="array" ref="X221">_xlfn.IFS(LEN(K221)&gt;0,1,LEN(L221)&gt;0,2,LEN(M221)&gt;0,3,LEN(N221)&gt;0,4,LEN(O221)&gt;0,5,LEN(P221)&gt;0,6,LEN(Q221)&gt;0,7,LEN(R221)&gt;0,8,LEN(S221)&gt;0,9,LEN(T221)&gt;0,10,LEN(U221)&gt;0,11,LEN(V221)&gt;0,12,TRUE,13)</f>
        <v>8</v>
      </c>
      <c r="Y221" s="1" t="str">
        <f t="shared" si="17"/>
        <v>ram:ProprietaryID</v>
      </c>
      <c r="Z221" s="1" t="str">
        <f>Z$219&amp;"/"&amp;Y221</f>
        <v>//rsm:CIIHSupplyChainTradeTransaction/ram:ApplicableCIIHSupplyChainTradeSettlement/ram:SpecifiedCITradeSettlementPaymentMeans/ram:PayeePartyCICreditorFinancialAccount/ram:ProprietaryID</v>
      </c>
      <c r="AA221" s="1" t="s">
        <v>4691</v>
      </c>
      <c r="AB221" s="2" t="s">
        <v>3</v>
      </c>
      <c r="AC221" s="1" t="s">
        <v>24</v>
      </c>
      <c r="AD221" s="1" t="s">
        <v>184</v>
      </c>
      <c r="AE221" s="1" t="s">
        <v>50</v>
      </c>
      <c r="AF221" s="1" t="s">
        <v>50</v>
      </c>
      <c r="AG221" s="1" t="s">
        <v>7</v>
      </c>
      <c r="AH221" s="1" t="s">
        <v>24</v>
      </c>
    </row>
    <row r="222" spans="1:34" ht="14.25" customHeight="1">
      <c r="A222" s="1">
        <v>277</v>
      </c>
      <c r="B222" s="1" t="s">
        <v>5476</v>
      </c>
      <c r="C222" s="1" t="s">
        <v>201</v>
      </c>
      <c r="D222" s="1" t="s">
        <v>11</v>
      </c>
      <c r="E222" s="2" t="s">
        <v>16</v>
      </c>
      <c r="G222" s="1" t="s">
        <v>617</v>
      </c>
      <c r="H222" s="1" t="s">
        <v>618</v>
      </c>
      <c r="R222" t="s">
        <v>964</v>
      </c>
      <c r="W222" s="1" t="str">
        <f t="shared" si="15"/>
        <v>CI_ Creditor_ Financial Account. Type. Code</v>
      </c>
      <c r="X222" s="1" cm="1">
        <f t="array" ref="X222">_xlfn.IFS(LEN(K222)&gt;0,1,LEN(L222)&gt;0,2,LEN(M222)&gt;0,3,LEN(N222)&gt;0,4,LEN(O222)&gt;0,5,LEN(P222)&gt;0,6,LEN(Q222)&gt;0,7,LEN(R222)&gt;0,8,LEN(S222)&gt;0,9,LEN(T222)&gt;0,10,LEN(U222)&gt;0,11,LEN(V222)&gt;0,12,TRUE,13)</f>
        <v>8</v>
      </c>
      <c r="Y222" s="1" t="str">
        <f t="shared" si="17"/>
        <v>ram:TypeCode</v>
      </c>
      <c r="Z222" s="1" t="str">
        <f>Z$219&amp;"/"&amp;Y222</f>
        <v>//rsm:CIIHSupplyChainTradeTransaction/ram:ApplicableCIIHSupplyChainTradeSettlement/ram:SpecifiedCITradeSettlementPaymentMeans/ram:PayeePartyCICreditorFinancialAccount/ram:TypeCode</v>
      </c>
      <c r="AA222" s="1" t="s">
        <v>4692</v>
      </c>
      <c r="AB222" s="2" t="s">
        <v>3</v>
      </c>
      <c r="AC222" s="1" t="s">
        <v>35</v>
      </c>
      <c r="AD222" s="1" t="s">
        <v>36</v>
      </c>
      <c r="AE222" s="1" t="s">
        <v>50</v>
      </c>
      <c r="AF222" s="1" t="s">
        <v>50</v>
      </c>
      <c r="AG222" s="1" t="s">
        <v>7</v>
      </c>
      <c r="AH222" s="1" t="s">
        <v>432</v>
      </c>
    </row>
    <row r="223" spans="1:34" ht="14.25" customHeight="1">
      <c r="A223" s="1">
        <v>278</v>
      </c>
      <c r="B223" s="1" t="s">
        <v>5476</v>
      </c>
      <c r="C223" s="1" t="s">
        <v>203</v>
      </c>
      <c r="D223" s="1" t="s">
        <v>19</v>
      </c>
      <c r="E223" s="2" t="s">
        <v>16</v>
      </c>
      <c r="G223" s="1" t="s">
        <v>619</v>
      </c>
      <c r="H223" s="1" t="s">
        <v>204</v>
      </c>
      <c r="P223" t="s">
        <v>965</v>
      </c>
      <c r="W223" s="1" t="str">
        <f t="shared" si="15"/>
        <v>CI_ Trade Settlement_ Payment Means. Payee_ Specified. CI_ Creditor_ Financial Institution</v>
      </c>
      <c r="X223" s="1" cm="1">
        <f t="array" ref="X223">_xlfn.IFS(LEN(K223)&gt;0,1,LEN(L223)&gt;0,2,LEN(M223)&gt;0,3,LEN(N223)&gt;0,4,LEN(O223)&gt;0,5,LEN(P223)&gt;0,6,LEN(Q223)&gt;0,7,LEN(R223)&gt;0,8,LEN(S223)&gt;0,9,LEN(T223)&gt;0,10,LEN(U223)&gt;0,11,LEN(V223)&gt;0,12,TRUE,13)</f>
        <v>6</v>
      </c>
      <c r="Y223" s="1" t="str">
        <f t="shared" si="17"/>
        <v>ram:PayeeSpecifiedCICreditorFinancialInstitution</v>
      </c>
      <c r="Z223" s="1" t="str">
        <f>Z$215&amp;"/"&amp;Y223</f>
        <v>//rsm:CIIHSupplyChainTradeTransaction/ram:ApplicableCIIHSupplyChainTradeSettlement/ram:SpecifiedCITradeSettlementPaymentMeans/ram:PayeeSpecifiedCICreditorFinancialInstitution</v>
      </c>
      <c r="AA223" s="1" t="s">
        <v>4693</v>
      </c>
      <c r="AB223" s="2" t="s">
        <v>3</v>
      </c>
      <c r="AC223" s="1" t="s">
        <v>35</v>
      </c>
      <c r="AD223" s="1" t="s">
        <v>36</v>
      </c>
      <c r="AE223" s="1" t="s">
        <v>50</v>
      </c>
      <c r="AF223" s="1" t="s">
        <v>50</v>
      </c>
      <c r="AG223" s="1" t="s">
        <v>7</v>
      </c>
      <c r="AH223" s="1" t="s">
        <v>24</v>
      </c>
    </row>
    <row r="224" spans="1:34" ht="14.25" customHeight="1">
      <c r="A224" s="1">
        <v>280</v>
      </c>
      <c r="B224" s="1" t="s">
        <v>5476</v>
      </c>
      <c r="C224" s="1" t="s">
        <v>205</v>
      </c>
      <c r="D224" s="1" t="s">
        <v>11</v>
      </c>
      <c r="E224" s="2" t="s">
        <v>16</v>
      </c>
      <c r="G224" s="1" t="s">
        <v>620</v>
      </c>
      <c r="H224" s="1" t="s">
        <v>207</v>
      </c>
      <c r="R224" t="s">
        <v>206</v>
      </c>
      <c r="W224" s="1" t="str">
        <f t="shared" si="15"/>
        <v>CI_ Creditor_ Financial Institution. Name. Text</v>
      </c>
      <c r="X224" s="1" cm="1">
        <f t="array" ref="X224">_xlfn.IFS(LEN(K224)&gt;0,1,LEN(L224)&gt;0,2,LEN(M224)&gt;0,3,LEN(N224)&gt;0,4,LEN(O224)&gt;0,5,LEN(P224)&gt;0,6,LEN(Q224)&gt;0,7,LEN(R224)&gt;0,8,LEN(S224)&gt;0,9,LEN(T224)&gt;0,10,LEN(U224)&gt;0,11,LEN(V224)&gt;0,12,TRUE,13)</f>
        <v>8</v>
      </c>
      <c r="Y224" s="1" t="str">
        <f t="shared" si="17"/>
        <v>ram:Name</v>
      </c>
      <c r="Z224" s="1" t="str">
        <f>Z$223&amp;"/"&amp;Y224</f>
        <v>//rsm:CIIHSupplyChainTradeTransaction/ram:ApplicableCIIHSupplyChainTradeSettlement/ram:SpecifiedCITradeSettlementPaymentMeans/ram:PayeeSpecifiedCICreditorFinancialInstitution/ram:Name</v>
      </c>
      <c r="AA224" s="1" t="s">
        <v>4694</v>
      </c>
      <c r="AB224" s="2" t="s">
        <v>3</v>
      </c>
      <c r="AC224" s="1" t="s">
        <v>24</v>
      </c>
      <c r="AD224" s="1" t="s">
        <v>184</v>
      </c>
      <c r="AE224" s="1" t="s">
        <v>24</v>
      </c>
      <c r="AF224" s="1" t="s">
        <v>24</v>
      </c>
      <c r="AG224" s="1" t="s">
        <v>7</v>
      </c>
      <c r="AH224" s="1" t="s">
        <v>24</v>
      </c>
    </row>
    <row r="225" spans="1:34" ht="14.25" customHeight="1">
      <c r="A225" s="1">
        <v>281</v>
      </c>
      <c r="B225" s="1" t="s">
        <v>5476</v>
      </c>
      <c r="C225" s="1" t="s">
        <v>621</v>
      </c>
      <c r="D225" s="1" t="s">
        <v>11</v>
      </c>
      <c r="E225" s="2" t="s">
        <v>16</v>
      </c>
      <c r="G225" s="1" t="s">
        <v>622</v>
      </c>
      <c r="H225" s="1" t="s">
        <v>623</v>
      </c>
      <c r="R225" t="s">
        <v>966</v>
      </c>
      <c r="W225" s="1" t="str">
        <f t="shared" si="15"/>
        <v>CI_ Creditor_ Financial Institution. Japan Financial Institution Common_ Identification. Identifier</v>
      </c>
      <c r="X225" s="1" cm="1">
        <f t="array" ref="X225">_xlfn.IFS(LEN(K225)&gt;0,1,LEN(L225)&gt;0,2,LEN(M225)&gt;0,3,LEN(N225)&gt;0,4,LEN(O225)&gt;0,5,LEN(P225)&gt;0,6,LEN(Q225)&gt;0,7,LEN(R225)&gt;0,8,LEN(S225)&gt;0,9,LEN(T225)&gt;0,10,LEN(U225)&gt;0,11,LEN(V225)&gt;0,12,TRUE,13)</f>
        <v>8</v>
      </c>
      <c r="Y225" s="1" t="str">
        <f t="shared" si="17"/>
        <v>ram:JapanFinancialInstitutionCommonID</v>
      </c>
      <c r="Z225" s="1" t="str">
        <f>Z$223&amp;"/"&amp;Y225</f>
        <v>//rsm:CIIHSupplyChainTradeTransaction/ram:ApplicableCIIHSupplyChainTradeSettlement/ram:SpecifiedCITradeSettlementPaymentMeans/ram:PayeeSpecifiedCICreditorFinancialInstitution/ram:JapanFinancialInstitutionCommonID</v>
      </c>
      <c r="AA225" s="1" t="s">
        <v>4695</v>
      </c>
      <c r="AB225" s="2" t="s">
        <v>3</v>
      </c>
      <c r="AC225" s="1" t="s">
        <v>24</v>
      </c>
      <c r="AD225" s="1" t="s">
        <v>184</v>
      </c>
      <c r="AE225" s="1" t="s">
        <v>50</v>
      </c>
      <c r="AF225" s="1" t="s">
        <v>50</v>
      </c>
      <c r="AG225" s="1" t="s">
        <v>7</v>
      </c>
      <c r="AH225" s="1" t="s">
        <v>24</v>
      </c>
    </row>
    <row r="226" spans="1:34" ht="14.25" customHeight="1">
      <c r="A226" s="1">
        <v>282</v>
      </c>
      <c r="B226" s="1" t="s">
        <v>5476</v>
      </c>
      <c r="C226" s="1" t="s">
        <v>624</v>
      </c>
      <c r="D226" s="1" t="s">
        <v>19</v>
      </c>
      <c r="E226" s="2" t="s">
        <v>16</v>
      </c>
      <c r="G226" s="1" t="s">
        <v>625</v>
      </c>
      <c r="H226" s="1" t="s">
        <v>208</v>
      </c>
      <c r="R226" t="s">
        <v>967</v>
      </c>
      <c r="W226" s="1" t="str">
        <f t="shared" si="15"/>
        <v>CI_ Creditor_ Financial Institution. Sub-Division. Branch_ Financial Institution</v>
      </c>
      <c r="X226" s="1" cm="1">
        <f t="array" ref="X226">_xlfn.IFS(LEN(K226)&gt;0,1,LEN(L226)&gt;0,2,LEN(M226)&gt;0,3,LEN(N226)&gt;0,4,LEN(O226)&gt;0,5,LEN(P226)&gt;0,6,LEN(Q226)&gt;0,7,LEN(R226)&gt;0,8,LEN(S226)&gt;0,9,LEN(T226)&gt;0,10,LEN(U226)&gt;0,11,LEN(V226)&gt;0,12,TRUE,13)</f>
        <v>8</v>
      </c>
      <c r="Y226" s="1" t="str">
        <f t="shared" si="17"/>
        <v>ram:Sub-DivisionBranchFinancialInstitution</v>
      </c>
      <c r="Z226" s="1" t="str">
        <f>Z$223&amp;"/"&amp;Y226</f>
        <v>//rsm:CIIHSupplyChainTradeTransaction/ram:ApplicableCIIHSupplyChainTradeSettlement/ram:SpecifiedCITradeSettlementPaymentMeans/ram:PayeeSpecifiedCICreditorFinancialInstitution/ram:Sub-DivisionBranchFinancialInstitution</v>
      </c>
      <c r="AA226" s="1" t="s">
        <v>4696</v>
      </c>
      <c r="AB226" s="2" t="s">
        <v>3</v>
      </c>
      <c r="AC226" s="1" t="s">
        <v>24</v>
      </c>
      <c r="AD226" s="1" t="s">
        <v>184</v>
      </c>
      <c r="AE226" s="1" t="s">
        <v>24</v>
      </c>
      <c r="AF226" s="1" t="s">
        <v>196</v>
      </c>
      <c r="AG226" s="1" t="s">
        <v>7</v>
      </c>
      <c r="AH226" s="1" t="s">
        <v>432</v>
      </c>
    </row>
    <row r="227" spans="1:34" ht="14.25" customHeight="1">
      <c r="A227" s="1">
        <v>284</v>
      </c>
      <c r="B227" s="1" t="s">
        <v>5476</v>
      </c>
      <c r="C227" s="1" t="s">
        <v>209</v>
      </c>
      <c r="D227" s="1" t="s">
        <v>11</v>
      </c>
      <c r="E227" s="2" t="s">
        <v>16</v>
      </c>
      <c r="G227" s="1" t="s">
        <v>626</v>
      </c>
      <c r="H227" s="1" t="s">
        <v>211</v>
      </c>
      <c r="T227" t="s">
        <v>210</v>
      </c>
      <c r="W227" s="1" t="str">
        <f t="shared" si="15"/>
        <v>Branch_ Financial Institution. Identification. Identifier</v>
      </c>
      <c r="X227" s="1" cm="1">
        <f t="array" ref="X227">_xlfn.IFS(LEN(K227)&gt;0,1,LEN(L227)&gt;0,2,LEN(M227)&gt;0,3,LEN(N227)&gt;0,4,LEN(O227)&gt;0,5,LEN(P227)&gt;0,6,LEN(Q227)&gt;0,7,LEN(R227)&gt;0,8,LEN(S227)&gt;0,9,LEN(T227)&gt;0,10,LEN(U227)&gt;0,11,LEN(V227)&gt;0,12,TRUE,13)</f>
        <v>10</v>
      </c>
      <c r="Y227" s="1" t="str">
        <f t="shared" si="17"/>
        <v>ram:ID</v>
      </c>
      <c r="Z227" s="1" t="str">
        <f>Z$226&amp;"/"&amp;Y227</f>
        <v>//rsm:CIIHSupplyChainTradeTransaction/ram:ApplicableCIIHSupplyChainTradeSettlement/ram:SpecifiedCITradeSettlementPaymentMeans/ram:PayeeSpecifiedCICreditorFinancialInstitution/ram:Sub-DivisionBranchFinancialInstitution/ram:ID</v>
      </c>
      <c r="AA227" s="1" t="s">
        <v>4697</v>
      </c>
      <c r="AB227" s="2" t="s">
        <v>3</v>
      </c>
      <c r="AC227" s="1" t="s">
        <v>254</v>
      </c>
      <c r="AD227" s="1" t="s">
        <v>36</v>
      </c>
      <c r="AE227" s="1" t="s">
        <v>50</v>
      </c>
      <c r="AF227" s="1" t="s">
        <v>50</v>
      </c>
      <c r="AG227" s="1" t="s">
        <v>7</v>
      </c>
      <c r="AH227" s="1" t="s">
        <v>24</v>
      </c>
    </row>
    <row r="228" spans="1:34" ht="14.25" customHeight="1">
      <c r="A228" s="1">
        <v>285</v>
      </c>
      <c r="B228" s="1" t="s">
        <v>5476</v>
      </c>
      <c r="C228" s="1" t="s">
        <v>212</v>
      </c>
      <c r="D228" s="1" t="s">
        <v>11</v>
      </c>
      <c r="E228" s="2" t="s">
        <v>16</v>
      </c>
      <c r="G228" s="1" t="s">
        <v>627</v>
      </c>
      <c r="H228" s="1" t="s">
        <v>214</v>
      </c>
      <c r="T228" t="s">
        <v>213</v>
      </c>
      <c r="W228" s="1" t="str">
        <f t="shared" si="15"/>
        <v>Branch_ Financial Institution. Name. Text</v>
      </c>
      <c r="X228" s="1" cm="1">
        <f t="array" ref="X228">_xlfn.IFS(LEN(K228)&gt;0,1,LEN(L228)&gt;0,2,LEN(M228)&gt;0,3,LEN(N228)&gt;0,4,LEN(O228)&gt;0,5,LEN(P228)&gt;0,6,LEN(Q228)&gt;0,7,LEN(R228)&gt;0,8,LEN(S228)&gt;0,9,LEN(T228)&gt;0,10,LEN(U228)&gt;0,11,LEN(V228)&gt;0,12,TRUE,13)</f>
        <v>10</v>
      </c>
      <c r="Y228" s="1" t="str">
        <f t="shared" si="17"/>
        <v>ram:Name</v>
      </c>
      <c r="Z228" s="1" t="str">
        <f>Z$226&amp;"/"&amp;Y228</f>
        <v>//rsm:CIIHSupplyChainTradeTransaction/ram:ApplicableCIIHSupplyChainTradeSettlement/ram:SpecifiedCITradeSettlementPaymentMeans/ram:PayeeSpecifiedCICreditorFinancialInstitution/ram:Sub-DivisionBranchFinancialInstitution/ram:Name</v>
      </c>
      <c r="AA228" s="1" t="s">
        <v>4698</v>
      </c>
      <c r="AB228" s="2" t="s">
        <v>3</v>
      </c>
      <c r="AC228" s="1" t="s">
        <v>24</v>
      </c>
      <c r="AD228" s="1" t="s">
        <v>24</v>
      </c>
      <c r="AE228" s="1" t="s">
        <v>50</v>
      </c>
      <c r="AF228" s="1" t="s">
        <v>50</v>
      </c>
      <c r="AG228" s="1" t="s">
        <v>7</v>
      </c>
      <c r="AH228" s="1" t="s">
        <v>565</v>
      </c>
    </row>
    <row r="229" spans="1:34" ht="14.25" customHeight="1">
      <c r="A229" s="1">
        <v>286</v>
      </c>
      <c r="B229" s="1" t="s">
        <v>5476</v>
      </c>
      <c r="C229" s="1" t="s">
        <v>215</v>
      </c>
      <c r="D229" s="1" t="s">
        <v>19</v>
      </c>
      <c r="E229" s="2" t="s">
        <v>16</v>
      </c>
      <c r="G229" s="1" t="s">
        <v>628</v>
      </c>
      <c r="H229" s="1" t="s">
        <v>629</v>
      </c>
      <c r="P229" t="s">
        <v>968</v>
      </c>
      <c r="W229" s="1" t="str">
        <f t="shared" si="15"/>
        <v>CI_ Trade Settlement_ Payment Means. Applicable. Trade Settlement_ Financial Card</v>
      </c>
      <c r="X229" s="1" cm="1">
        <f t="array" ref="X229">_xlfn.IFS(LEN(K229)&gt;0,1,LEN(L229)&gt;0,2,LEN(M229)&gt;0,3,LEN(N229)&gt;0,4,LEN(O229)&gt;0,5,LEN(P229)&gt;0,6,LEN(Q229)&gt;0,7,LEN(R229)&gt;0,8,LEN(S229)&gt;0,9,LEN(T229)&gt;0,10,LEN(U229)&gt;0,11,LEN(V229)&gt;0,12,TRUE,13)</f>
        <v>6</v>
      </c>
      <c r="Y229" s="1" t="str">
        <f t="shared" si="17"/>
        <v>ram:ApplicableTradeSettlementFinancialCard</v>
      </c>
      <c r="Z229" s="1" t="str">
        <f>Z$215&amp;"/"&amp;Y229</f>
        <v>//rsm:CIIHSupplyChainTradeTransaction/ram:ApplicableCIIHSupplyChainTradeSettlement/ram:SpecifiedCITradeSettlementPaymentMeans/ram:ApplicableTradeSettlementFinancialCard</v>
      </c>
      <c r="AA229" s="1" t="s">
        <v>4699</v>
      </c>
      <c r="AB229" s="2" t="s">
        <v>3</v>
      </c>
      <c r="AC229" s="1" t="s">
        <v>254</v>
      </c>
      <c r="AD229" s="1" t="s">
        <v>36</v>
      </c>
      <c r="AE229" s="1" t="s">
        <v>50</v>
      </c>
      <c r="AF229" s="1" t="s">
        <v>50</v>
      </c>
      <c r="AG229" s="1" t="s">
        <v>7</v>
      </c>
      <c r="AH229" s="1" t="s">
        <v>565</v>
      </c>
    </row>
    <row r="230" spans="1:34" ht="14.25" customHeight="1">
      <c r="A230" s="1">
        <v>288</v>
      </c>
      <c r="B230" s="1" t="s">
        <v>5476</v>
      </c>
      <c r="C230" s="1" t="s">
        <v>216</v>
      </c>
      <c r="D230" s="1" t="s">
        <v>11</v>
      </c>
      <c r="E230" s="2" t="s">
        <v>21</v>
      </c>
      <c r="G230" s="1" t="s">
        <v>631</v>
      </c>
      <c r="H230" s="1" t="s">
        <v>632</v>
      </c>
      <c r="R230" t="s">
        <v>969</v>
      </c>
      <c r="W230" s="1" t="str">
        <f t="shared" si="15"/>
        <v>Trade Settlement_ Financial Card. Identification. Identifier</v>
      </c>
      <c r="X230" s="1" cm="1">
        <f t="array" ref="X230">_xlfn.IFS(LEN(K230)&gt;0,1,LEN(L230)&gt;0,2,LEN(M230)&gt;0,3,LEN(N230)&gt;0,4,LEN(O230)&gt;0,5,LEN(P230)&gt;0,6,LEN(Q230)&gt;0,7,LEN(R230)&gt;0,8,LEN(S230)&gt;0,9,LEN(T230)&gt;0,10,LEN(U230)&gt;0,11,LEN(V230)&gt;0,12,TRUE,13)</f>
        <v>8</v>
      </c>
      <c r="Y230" s="1" t="str">
        <f t="shared" si="17"/>
        <v>ram:ID</v>
      </c>
      <c r="Z230" s="1" t="str">
        <f>Z$229&amp;"/"&amp;Y230</f>
        <v>//rsm:CIIHSupplyChainTradeTransaction/ram:ApplicableCIIHSupplyChainTradeSettlement/ram:SpecifiedCITradeSettlementPaymentMeans/ram:ApplicableTradeSettlementFinancialCard/ram:ID</v>
      </c>
      <c r="AA230" s="1" t="s">
        <v>4700</v>
      </c>
      <c r="AB230" s="2" t="s">
        <v>3</v>
      </c>
      <c r="AC230" s="1" t="s">
        <v>24</v>
      </c>
      <c r="AD230" s="1" t="s">
        <v>184</v>
      </c>
      <c r="AE230" s="1" t="s">
        <v>24</v>
      </c>
      <c r="AF230" s="1" t="s">
        <v>196</v>
      </c>
      <c r="AG230" s="1" t="s">
        <v>9</v>
      </c>
      <c r="AH230" s="1" t="s">
        <v>22</v>
      </c>
    </row>
    <row r="231" spans="1:34" ht="14.25" customHeight="1">
      <c r="A231" s="1">
        <v>289</v>
      </c>
      <c r="B231" s="1" t="s">
        <v>5476</v>
      </c>
      <c r="C231" s="1" t="s">
        <v>217</v>
      </c>
      <c r="D231" s="1" t="s">
        <v>11</v>
      </c>
      <c r="E231" s="2" t="s">
        <v>16</v>
      </c>
      <c r="G231" s="1" t="s">
        <v>633</v>
      </c>
      <c r="H231" s="1" t="s">
        <v>634</v>
      </c>
      <c r="R231" t="s">
        <v>218</v>
      </c>
      <c r="W231" s="1" t="str">
        <f t="shared" si="15"/>
        <v>Trade Settlement_ Financial Card. Type. Code</v>
      </c>
      <c r="X231" s="1" cm="1">
        <f t="array" ref="X231">_xlfn.IFS(LEN(K231)&gt;0,1,LEN(L231)&gt;0,2,LEN(M231)&gt;0,3,LEN(N231)&gt;0,4,LEN(O231)&gt;0,5,LEN(P231)&gt;0,6,LEN(Q231)&gt;0,7,LEN(R231)&gt;0,8,LEN(S231)&gt;0,9,LEN(T231)&gt;0,10,LEN(U231)&gt;0,11,LEN(V231)&gt;0,12,TRUE,13)</f>
        <v>8</v>
      </c>
      <c r="Y231" s="1" t="str">
        <f t="shared" si="17"/>
        <v>ram:TypeCode</v>
      </c>
      <c r="Z231" s="1" t="str">
        <f>Z$229&amp;"/"&amp;Y231</f>
        <v>//rsm:CIIHSupplyChainTradeTransaction/ram:ApplicableCIIHSupplyChainTradeSettlement/ram:SpecifiedCITradeSettlementPaymentMeans/ram:ApplicableTradeSettlementFinancialCard/ram:TypeCode</v>
      </c>
      <c r="AA231" s="1" t="s">
        <v>4701</v>
      </c>
      <c r="AB231" s="2" t="s">
        <v>3</v>
      </c>
      <c r="AC231" s="1" t="s">
        <v>24</v>
      </c>
      <c r="AD231" s="1" t="s">
        <v>184</v>
      </c>
      <c r="AE231" s="1" t="s">
        <v>24</v>
      </c>
      <c r="AF231" s="1" t="s">
        <v>24</v>
      </c>
      <c r="AG231" s="1" t="s">
        <v>24</v>
      </c>
      <c r="AH231" s="1" t="s">
        <v>24</v>
      </c>
    </row>
    <row r="232" spans="1:34" ht="14.25" customHeight="1">
      <c r="A232" s="1">
        <v>290</v>
      </c>
      <c r="B232" s="1" t="s">
        <v>5476</v>
      </c>
      <c r="C232" s="1" t="s">
        <v>219</v>
      </c>
      <c r="D232" s="1" t="s">
        <v>11</v>
      </c>
      <c r="E232" s="2" t="s">
        <v>21</v>
      </c>
      <c r="G232" s="1" t="s">
        <v>635</v>
      </c>
      <c r="H232" s="1" t="s">
        <v>636</v>
      </c>
      <c r="R232" t="s">
        <v>970</v>
      </c>
      <c r="W232" s="1" t="str">
        <f t="shared" si="15"/>
        <v>Trade Settlement_ Financial Card. Cardholder Name. Text</v>
      </c>
      <c r="X232" s="1" cm="1">
        <f t="array" ref="X232">_xlfn.IFS(LEN(K232)&gt;0,1,LEN(L232)&gt;0,2,LEN(M232)&gt;0,3,LEN(N232)&gt;0,4,LEN(O232)&gt;0,5,LEN(P232)&gt;0,6,LEN(Q232)&gt;0,7,LEN(R232)&gt;0,8,LEN(S232)&gt;0,9,LEN(T232)&gt;0,10,LEN(U232)&gt;0,11,LEN(V232)&gt;0,12,TRUE,13)</f>
        <v>8</v>
      </c>
      <c r="Y232" s="1" t="str">
        <f t="shared" si="17"/>
        <v>ram:CardholderName</v>
      </c>
      <c r="Z232" s="1" t="str">
        <f>Z$229&amp;"/"&amp;Y232</f>
        <v>//rsm:CIIHSupplyChainTradeTransaction/ram:ApplicableCIIHSupplyChainTradeSettlement/ram:SpecifiedCITradeSettlementPaymentMeans/ram:ApplicableTradeSettlementFinancialCard/ram:CardholderName</v>
      </c>
      <c r="AA232" s="1" t="s">
        <v>4702</v>
      </c>
      <c r="AB232" s="2" t="s">
        <v>3</v>
      </c>
      <c r="AC232" s="1" t="s">
        <v>254</v>
      </c>
      <c r="AD232" s="1" t="s">
        <v>36</v>
      </c>
      <c r="AE232" s="1" t="s">
        <v>50</v>
      </c>
      <c r="AF232" s="1" t="s">
        <v>111</v>
      </c>
      <c r="AG232" s="1" t="s">
        <v>111</v>
      </c>
      <c r="AH232" s="1" t="s">
        <v>641</v>
      </c>
    </row>
    <row r="233" spans="1:34" ht="14.25" customHeight="1">
      <c r="A233" s="1">
        <v>291</v>
      </c>
      <c r="B233" s="1" t="s">
        <v>5476</v>
      </c>
      <c r="C233" s="1" t="s">
        <v>220</v>
      </c>
      <c r="D233" s="1" t="s">
        <v>11</v>
      </c>
      <c r="E233" s="2" t="s">
        <v>16</v>
      </c>
      <c r="G233" s="1" t="s">
        <v>637</v>
      </c>
      <c r="H233" s="1" t="s">
        <v>638</v>
      </c>
      <c r="R233" t="s">
        <v>221</v>
      </c>
      <c r="W233" s="1" t="str">
        <f t="shared" si="15"/>
        <v>Trade Settlement_ Financial Card. Issuing Company Name. Text</v>
      </c>
      <c r="X233" s="1" cm="1">
        <f t="array" ref="X233">_xlfn.IFS(LEN(K233)&gt;0,1,LEN(L233)&gt;0,2,LEN(M233)&gt;0,3,LEN(N233)&gt;0,4,LEN(O233)&gt;0,5,LEN(P233)&gt;0,6,LEN(Q233)&gt;0,7,LEN(R233)&gt;0,8,LEN(S233)&gt;0,9,LEN(T233)&gt;0,10,LEN(U233)&gt;0,11,LEN(V233)&gt;0,12,TRUE,13)</f>
        <v>8</v>
      </c>
      <c r="Y233" s="1" t="str">
        <f t="shared" si="17"/>
        <v>ram:IssuingCompanyName</v>
      </c>
      <c r="Z233" s="1" t="str">
        <f>Z$229&amp;"/"&amp;Y233</f>
        <v>//rsm:CIIHSupplyChainTradeTransaction/ram:ApplicableCIIHSupplyChainTradeSettlement/ram:SpecifiedCITradeSettlementPaymentMeans/ram:ApplicableTradeSettlementFinancialCard/ram:IssuingCompanyName</v>
      </c>
      <c r="AA233" s="1" t="s">
        <v>4703</v>
      </c>
      <c r="AB233" s="2" t="s">
        <v>3</v>
      </c>
      <c r="AC233" s="1" t="s">
        <v>313</v>
      </c>
      <c r="AD233" s="1" t="s">
        <v>53</v>
      </c>
      <c r="AE233" s="1" t="s">
        <v>50</v>
      </c>
      <c r="AF233" s="1" t="s">
        <v>50</v>
      </c>
      <c r="AG233" s="1" t="s">
        <v>9</v>
      </c>
      <c r="AH233" s="1" t="s">
        <v>24</v>
      </c>
    </row>
    <row r="234" spans="1:34" ht="14.25" customHeight="1">
      <c r="A234" s="1">
        <v>292</v>
      </c>
      <c r="B234" s="1" t="s">
        <v>5476</v>
      </c>
      <c r="C234" s="1" t="s">
        <v>639</v>
      </c>
      <c r="D234" s="1" t="s">
        <v>19</v>
      </c>
      <c r="E234" s="2" t="s">
        <v>65</v>
      </c>
      <c r="G234" s="1" t="s">
        <v>4145</v>
      </c>
      <c r="H234" s="1" t="s">
        <v>4146</v>
      </c>
      <c r="N234" t="s">
        <v>971</v>
      </c>
      <c r="W234" s="1" t="str">
        <f t="shared" si="15"/>
        <v>CIIH_ Supply Chain_ Trade Settlement. Applicable. CI_ Trade_ Tax</v>
      </c>
      <c r="X234" s="1" cm="1">
        <f t="array" ref="X234">_xlfn.IFS(LEN(K234)&gt;0,1,LEN(L234)&gt;0,2,LEN(M234)&gt;0,3,LEN(N234)&gt;0,4,LEN(O234)&gt;0,5,LEN(P234)&gt;0,6,LEN(Q234)&gt;0,7,LEN(R234)&gt;0,8,LEN(S234)&gt;0,9,LEN(T234)&gt;0,10,LEN(U234)&gt;0,11,LEN(V234)&gt;0,12,TRUE,13)</f>
        <v>4</v>
      </c>
      <c r="Y234" s="1" t="str">
        <f t="shared" si="17"/>
        <v>ram:ApplicableCITradeTax</v>
      </c>
      <c r="Z234" s="1" t="str">
        <f>Z$109&amp;"/"&amp;Y234</f>
        <v>//rsm:CIIHSupplyChainTradeTransaction/ram:ApplicableCIIHSupplyChainTradeSettlement/ram:ApplicableCITradeTax</v>
      </c>
      <c r="AA234" s="1" t="s">
        <v>4704</v>
      </c>
      <c r="AB234" s="2" t="s">
        <v>3</v>
      </c>
      <c r="AC234" s="1" t="s">
        <v>254</v>
      </c>
      <c r="AD234" s="1" t="s">
        <v>36</v>
      </c>
      <c r="AE234" s="1" t="s">
        <v>50</v>
      </c>
      <c r="AF234" s="1" t="s">
        <v>233</v>
      </c>
      <c r="AG234" s="1" t="s">
        <v>233</v>
      </c>
      <c r="AH234" s="1" t="s">
        <v>643</v>
      </c>
    </row>
    <row r="235" spans="1:34" ht="14.25" customHeight="1">
      <c r="A235" s="1">
        <v>294</v>
      </c>
      <c r="B235" s="1" t="s">
        <v>5476</v>
      </c>
      <c r="C235" s="1" t="s">
        <v>225</v>
      </c>
      <c r="D235" s="1" t="s">
        <v>11</v>
      </c>
      <c r="E235" s="2" t="s">
        <v>16</v>
      </c>
      <c r="G235" s="1" t="s">
        <v>4147</v>
      </c>
      <c r="H235" s="1" t="s">
        <v>5633</v>
      </c>
      <c r="P235" t="s">
        <v>226</v>
      </c>
      <c r="W235" s="1" t="str">
        <f t="shared" si="15"/>
        <v>CI_ Trade_ Tax. Calculated. Amount</v>
      </c>
      <c r="X235" s="1" cm="1">
        <f t="array" ref="X235">_xlfn.IFS(LEN(K235)&gt;0,1,LEN(L235)&gt;0,2,LEN(M235)&gt;0,3,LEN(N235)&gt;0,4,LEN(O235)&gt;0,5,LEN(P235)&gt;0,6,LEN(Q235)&gt;0,7,LEN(R235)&gt;0,8,LEN(S235)&gt;0,9,LEN(T235)&gt;0,10,LEN(U235)&gt;0,11,LEN(V235)&gt;0,12,TRUE,13)</f>
        <v>6</v>
      </c>
      <c r="Y235" s="1" t="str">
        <f t="shared" si="17"/>
        <v>ram:CalculatedAmount</v>
      </c>
      <c r="Z235" s="1" t="str">
        <f t="shared" ref="Z235:Z240" si="18">Z$234&amp;"/"&amp;Y235</f>
        <v>//rsm:CIIHSupplyChainTradeTransaction/ram:ApplicableCIIHSupplyChainTradeSettlement/ram:ApplicableCITradeTax/ram:CalculatedAmount</v>
      </c>
      <c r="AA235" s="1" t="s">
        <v>4705</v>
      </c>
      <c r="AB235" s="2" t="s">
        <v>3</v>
      </c>
      <c r="AC235" s="1" t="s">
        <v>254</v>
      </c>
      <c r="AD235" s="1" t="s">
        <v>36</v>
      </c>
      <c r="AE235" s="1" t="s">
        <v>169</v>
      </c>
      <c r="AF235" s="1" t="s">
        <v>106</v>
      </c>
      <c r="AG235" s="1" t="s">
        <v>9</v>
      </c>
      <c r="AH235" s="1" t="s">
        <v>432</v>
      </c>
    </row>
    <row r="236" spans="1:34" ht="14.25" customHeight="1">
      <c r="A236" s="1">
        <v>295</v>
      </c>
      <c r="B236" s="1" t="s">
        <v>5476</v>
      </c>
      <c r="C236" s="1" t="s">
        <v>231</v>
      </c>
      <c r="D236" s="1" t="s">
        <v>11</v>
      </c>
      <c r="E236" s="2" t="s">
        <v>16</v>
      </c>
      <c r="G236" s="1" t="s">
        <v>4148</v>
      </c>
      <c r="H236" s="1" t="s">
        <v>644</v>
      </c>
      <c r="P236" t="s">
        <v>232</v>
      </c>
      <c r="W236" s="1" t="str">
        <f t="shared" si="15"/>
        <v>CI_ Trade_ Tax. Category. Code</v>
      </c>
      <c r="X236" s="1" cm="1">
        <f t="array" ref="X236">_xlfn.IFS(LEN(K236)&gt;0,1,LEN(L236)&gt;0,2,LEN(M236)&gt;0,3,LEN(N236)&gt;0,4,LEN(O236)&gt;0,5,LEN(P236)&gt;0,6,LEN(Q236)&gt;0,7,LEN(R236)&gt;0,8,LEN(S236)&gt;0,9,LEN(T236)&gt;0,10,LEN(U236)&gt;0,11,LEN(V236)&gt;0,12,TRUE,13)</f>
        <v>6</v>
      </c>
      <c r="Y236" s="1" t="str">
        <f t="shared" si="17"/>
        <v>ram:CategoryCode</v>
      </c>
      <c r="Z236" s="1" t="str">
        <f t="shared" si="18"/>
        <v>//rsm:CIIHSupplyChainTradeTransaction/ram:ApplicableCIIHSupplyChainTradeSettlement/ram:ApplicableCITradeTax/ram:CategoryCode</v>
      </c>
      <c r="AA236" s="1" t="s">
        <v>4706</v>
      </c>
      <c r="AB236" s="2" t="s">
        <v>3</v>
      </c>
      <c r="AC236" s="1" t="s">
        <v>35</v>
      </c>
      <c r="AD236" s="1" t="s">
        <v>36</v>
      </c>
      <c r="AE236" s="1" t="s">
        <v>169</v>
      </c>
      <c r="AF236" s="1" t="s">
        <v>50</v>
      </c>
      <c r="AG236" s="1" t="s">
        <v>9</v>
      </c>
      <c r="AH236" s="1" t="s">
        <v>24</v>
      </c>
    </row>
    <row r="237" spans="1:34" ht="14.25" customHeight="1">
      <c r="A237" s="1">
        <v>296</v>
      </c>
      <c r="B237" s="1" t="s">
        <v>5476</v>
      </c>
      <c r="C237" s="1" t="s">
        <v>646</v>
      </c>
      <c r="D237" s="1" t="s">
        <v>11</v>
      </c>
      <c r="E237" s="2" t="s">
        <v>16</v>
      </c>
      <c r="G237" s="1" t="s">
        <v>4149</v>
      </c>
      <c r="H237" s="1" t="s">
        <v>647</v>
      </c>
      <c r="P237" t="s">
        <v>237</v>
      </c>
      <c r="W237" s="1" t="str">
        <f t="shared" si="15"/>
        <v>CI_ Trade_ Tax. Category Name. Text</v>
      </c>
      <c r="X237" s="1" cm="1">
        <f t="array" ref="X237">_xlfn.IFS(LEN(K237)&gt;0,1,LEN(L237)&gt;0,2,LEN(M237)&gt;0,3,LEN(N237)&gt;0,4,LEN(O237)&gt;0,5,LEN(P237)&gt;0,6,LEN(Q237)&gt;0,7,LEN(R237)&gt;0,8,LEN(S237)&gt;0,9,LEN(T237)&gt;0,10,LEN(U237)&gt;0,11,LEN(V237)&gt;0,12,TRUE,13)</f>
        <v>6</v>
      </c>
      <c r="Y237" s="1" t="str">
        <f t="shared" si="17"/>
        <v>ram:CategoryName</v>
      </c>
      <c r="Z237" s="1" t="str">
        <f t="shared" si="18"/>
        <v>//rsm:CIIHSupplyChainTradeTransaction/ram:ApplicableCIIHSupplyChainTradeSettlement/ram:ApplicableCITradeTax/ram:CategoryName</v>
      </c>
      <c r="AA237" s="1" t="s">
        <v>4707</v>
      </c>
      <c r="AB237" s="2" t="s">
        <v>3</v>
      </c>
      <c r="AC237" s="1" t="s">
        <v>24</v>
      </c>
      <c r="AD237" s="1" t="s">
        <v>184</v>
      </c>
      <c r="AE237" s="1" t="s">
        <v>50</v>
      </c>
      <c r="AF237" s="1" t="s">
        <v>111</v>
      </c>
      <c r="AG237" s="1" t="s">
        <v>111</v>
      </c>
      <c r="AH237" s="1" t="s">
        <v>565</v>
      </c>
    </row>
    <row r="238" spans="1:34" ht="14.25" customHeight="1">
      <c r="A238" s="1">
        <v>297</v>
      </c>
      <c r="B238" s="1" t="s">
        <v>5476</v>
      </c>
      <c r="C238" s="1" t="s">
        <v>314</v>
      </c>
      <c r="D238" s="1" t="s">
        <v>11</v>
      </c>
      <c r="E238" s="2" t="s">
        <v>16</v>
      </c>
      <c r="G238" s="1" t="s">
        <v>4150</v>
      </c>
      <c r="H238" s="1" t="s">
        <v>4151</v>
      </c>
      <c r="P238" t="s">
        <v>972</v>
      </c>
      <c r="W238" s="1" t="str">
        <f t="shared" si="15"/>
        <v>CI_ Trade_ Tax. Rate_ Applicable. Percent</v>
      </c>
      <c r="X238" s="1" cm="1">
        <f t="array" ref="X238">_xlfn.IFS(LEN(K238)&gt;0,1,LEN(L238)&gt;0,2,LEN(M238)&gt;0,3,LEN(N238)&gt;0,4,LEN(O238)&gt;0,5,LEN(P238)&gt;0,6,LEN(Q238)&gt;0,7,LEN(R238)&gt;0,8,LEN(S238)&gt;0,9,LEN(T238)&gt;0,10,LEN(U238)&gt;0,11,LEN(V238)&gt;0,12,TRUE,13)</f>
        <v>6</v>
      </c>
      <c r="Y238" s="1" t="str">
        <f t="shared" si="17"/>
        <v>ram:RateApplicablePercent</v>
      </c>
      <c r="Z238" s="1" t="str">
        <f t="shared" si="18"/>
        <v>//rsm:CIIHSupplyChainTradeTransaction/ram:ApplicableCIIHSupplyChainTradeSettlement/ram:ApplicableCITradeTax/ram:RateApplicablePercent</v>
      </c>
      <c r="AA238" s="1" t="s">
        <v>4708</v>
      </c>
      <c r="AB238" s="2" t="s">
        <v>3</v>
      </c>
      <c r="AC238" s="1" t="s">
        <v>254</v>
      </c>
      <c r="AD238" s="1" t="s">
        <v>36</v>
      </c>
      <c r="AE238" s="1" t="s">
        <v>50</v>
      </c>
      <c r="AF238" s="1" t="s">
        <v>233</v>
      </c>
      <c r="AG238" s="1" t="s">
        <v>233</v>
      </c>
      <c r="AH238" s="1" t="s">
        <v>24</v>
      </c>
    </row>
    <row r="239" spans="1:34" ht="14.25" customHeight="1">
      <c r="A239" s="1">
        <v>298</v>
      </c>
      <c r="B239" s="1" t="s">
        <v>5476</v>
      </c>
      <c r="C239" s="1" t="s">
        <v>238</v>
      </c>
      <c r="D239" s="1" t="s">
        <v>11</v>
      </c>
      <c r="E239" s="2" t="s">
        <v>16</v>
      </c>
      <c r="G239" s="1" t="s">
        <v>4152</v>
      </c>
      <c r="H239" s="1" t="s">
        <v>649</v>
      </c>
      <c r="P239" t="s">
        <v>315</v>
      </c>
      <c r="W239" s="1" t="str">
        <f t="shared" si="15"/>
        <v>CI_ Trade_ Tax. Calculation Method. Code</v>
      </c>
      <c r="X239" s="1" cm="1">
        <f t="array" ref="X239">_xlfn.IFS(LEN(K239)&gt;0,1,LEN(L239)&gt;0,2,LEN(M239)&gt;0,3,LEN(N239)&gt;0,4,LEN(O239)&gt;0,5,LEN(P239)&gt;0,6,LEN(Q239)&gt;0,7,LEN(R239)&gt;0,8,LEN(S239)&gt;0,9,LEN(T239)&gt;0,10,LEN(U239)&gt;0,11,LEN(V239)&gt;0,12,TRUE,13)</f>
        <v>6</v>
      </c>
      <c r="Y239" s="1" t="str">
        <f t="shared" si="17"/>
        <v>ram:CalculationMethodCode</v>
      </c>
      <c r="Z239" s="1" t="str">
        <f t="shared" si="18"/>
        <v>//rsm:CIIHSupplyChainTradeTransaction/ram:ApplicableCIIHSupplyChainTradeSettlement/ram:ApplicableCITradeTax/ram:CalculationMethodCode</v>
      </c>
      <c r="AA239" s="1" t="s">
        <v>4709</v>
      </c>
      <c r="AB239" s="2" t="s">
        <v>3</v>
      </c>
      <c r="AC239" s="1" t="s">
        <v>29</v>
      </c>
      <c r="AD239" s="1" t="s">
        <v>30</v>
      </c>
      <c r="AE239" s="1" t="s">
        <v>54</v>
      </c>
      <c r="AF239" s="1" t="s">
        <v>54</v>
      </c>
      <c r="AG239" s="1" t="s">
        <v>54</v>
      </c>
      <c r="AH239" s="1" t="s">
        <v>24</v>
      </c>
    </row>
    <row r="240" spans="1:34" ht="14.25" customHeight="1">
      <c r="A240" s="1">
        <v>299</v>
      </c>
      <c r="B240" s="1" t="s">
        <v>5476</v>
      </c>
      <c r="C240" s="1" t="s">
        <v>239</v>
      </c>
      <c r="D240" s="1" t="s">
        <v>11</v>
      </c>
      <c r="E240" s="2" t="s">
        <v>16</v>
      </c>
      <c r="G240" s="1" t="s">
        <v>4154</v>
      </c>
      <c r="H240" s="1" t="s">
        <v>650</v>
      </c>
      <c r="P240" t="s">
        <v>316</v>
      </c>
      <c r="W240" s="1" t="str">
        <f t="shared" si="15"/>
        <v>CI_ Trade_ Tax. Local Tax System. Identifier</v>
      </c>
      <c r="X240" s="1" cm="1">
        <f t="array" ref="X240">_xlfn.IFS(LEN(K240)&gt;0,1,LEN(L240)&gt;0,2,LEN(M240)&gt;0,3,LEN(N240)&gt;0,4,LEN(O240)&gt;0,5,LEN(P240)&gt;0,6,LEN(Q240)&gt;0,7,LEN(R240)&gt;0,8,LEN(S240)&gt;0,9,LEN(T240)&gt;0,10,LEN(U240)&gt;0,11,LEN(V240)&gt;0,12,TRUE,13)</f>
        <v>6</v>
      </c>
      <c r="Y240" s="1" t="str">
        <f t="shared" si="17"/>
        <v>ram:LocalTaxSystemID</v>
      </c>
      <c r="Z240" s="1" t="str">
        <f t="shared" si="18"/>
        <v>//rsm:CIIHSupplyChainTradeTransaction/ram:ApplicableCIIHSupplyChainTradeSettlement/ram:ApplicableCITradeTax/ram:LocalTaxSystemID</v>
      </c>
      <c r="AA240" s="1" t="s">
        <v>4710</v>
      </c>
      <c r="AB240" s="2" t="s">
        <v>3</v>
      </c>
      <c r="AC240" s="1" t="s">
        <v>29</v>
      </c>
      <c r="AD240" s="1" t="s">
        <v>30</v>
      </c>
      <c r="AE240" s="1" t="s">
        <v>50</v>
      </c>
      <c r="AF240" s="1" t="s">
        <v>50</v>
      </c>
      <c r="AG240" s="1" t="s">
        <v>9</v>
      </c>
      <c r="AH240" s="1" t="s">
        <v>24</v>
      </c>
    </row>
    <row r="241" spans="1:34" ht="14.25" customHeight="1">
      <c r="A241" s="1">
        <v>300</v>
      </c>
      <c r="B241" s="1" t="s">
        <v>5476</v>
      </c>
      <c r="C241" s="1" t="s">
        <v>651</v>
      </c>
      <c r="D241" s="1" t="s">
        <v>19</v>
      </c>
      <c r="E241" s="2" t="s">
        <v>16</v>
      </c>
      <c r="G241" s="1" t="s">
        <v>4156</v>
      </c>
      <c r="H241" s="1" t="s">
        <v>652</v>
      </c>
      <c r="N241" t="s">
        <v>240</v>
      </c>
      <c r="W241" s="1" t="str">
        <f t="shared" si="15"/>
        <v>CIIH_ Supply Chain_ Trade Settlement. Billing. CI_ Specified_ Period</v>
      </c>
      <c r="X241" s="1" cm="1">
        <f t="array" ref="X241">_xlfn.IFS(LEN(K241)&gt;0,1,LEN(L241)&gt;0,2,LEN(M241)&gt;0,3,LEN(N241)&gt;0,4,LEN(O241)&gt;0,5,LEN(P241)&gt;0,6,LEN(Q241)&gt;0,7,LEN(R241)&gt;0,8,LEN(S241)&gt;0,9,LEN(T241)&gt;0,10,LEN(U241)&gt;0,11,LEN(V241)&gt;0,12,TRUE,13)</f>
        <v>4</v>
      </c>
      <c r="Y241" s="1" t="str">
        <f t="shared" si="17"/>
        <v>ram:BillingCISpecifiedPeriod</v>
      </c>
      <c r="Z241" s="1" t="str">
        <f>Z$109&amp;"/"&amp;Y241</f>
        <v>//rsm:CIIHSupplyChainTradeTransaction/ram:ApplicableCIIHSupplyChainTradeSettlement/ram:BillingCISpecifiedPeriod</v>
      </c>
      <c r="AA241" s="1" t="s">
        <v>4711</v>
      </c>
      <c r="AB241" s="2" t="s">
        <v>3</v>
      </c>
      <c r="AC241" s="1" t="s">
        <v>24</v>
      </c>
      <c r="AD241" s="1" t="s">
        <v>184</v>
      </c>
      <c r="AE241" s="1" t="s">
        <v>24</v>
      </c>
      <c r="AF241" s="1" t="s">
        <v>196</v>
      </c>
      <c r="AG241" s="1" t="s">
        <v>184</v>
      </c>
      <c r="AH241" s="1" t="s">
        <v>432</v>
      </c>
    </row>
    <row r="242" spans="1:34" ht="14.25" customHeight="1">
      <c r="A242" s="1">
        <v>302</v>
      </c>
      <c r="B242" s="1" t="s">
        <v>5476</v>
      </c>
      <c r="C242" s="1" t="s">
        <v>241</v>
      </c>
      <c r="D242" s="1" t="s">
        <v>11</v>
      </c>
      <c r="E242" s="2" t="s">
        <v>21</v>
      </c>
      <c r="G242" s="1" t="s">
        <v>4157</v>
      </c>
      <c r="H242" s="1" t="s">
        <v>654</v>
      </c>
      <c r="P242" t="s">
        <v>242</v>
      </c>
      <c r="W242" s="1" t="str">
        <f t="shared" si="15"/>
        <v>CI_ Specified_ Period. Start. Date Time</v>
      </c>
      <c r="X242" s="1" cm="1">
        <f t="array" ref="X242">_xlfn.IFS(LEN(K242)&gt;0,1,LEN(L242)&gt;0,2,LEN(M242)&gt;0,3,LEN(N242)&gt;0,4,LEN(O242)&gt;0,5,LEN(P242)&gt;0,6,LEN(Q242)&gt;0,7,LEN(R242)&gt;0,8,LEN(S242)&gt;0,9,LEN(T242)&gt;0,10,LEN(U242)&gt;0,11,LEN(V242)&gt;0,12,TRUE,13)</f>
        <v>6</v>
      </c>
      <c r="Y242" s="1" t="str">
        <f>IF(OR("ASMA"=D242,"MA"=D242),"rsm:","ram:")&amp;
IF("ABIE"=D242,
  SUBSTITUTE(
    SUBSTITUTE(
      SUBSTITUTE(W242,". Details","Type"),
      "_",""
    ),
    " ",""
  ),
  IF("ASMA"=D242,
  SUBSTITUTE(
    SUBSTITUTE(
      SUBSTITUTE(W242,". Details",""),
      "_",""
    ),
    " ",""
  ),
  SUBSTITUTE(
    SUBSTITUTE(
      SUBSTITUTE(
        SUBSTITUTE(
          SUBSTITUTE(
            SUBSTITUTE(
              MID(W242,FIND(".",W242)+2,LEN(W242)-FIND(".",W242)-1),
              "_",""
            ),
            "Identification",""
          ),
          "Text",""
        ),
        ".",""
      ),
      " ",""
    ),
    "Identifier","ID"
  )
))&amp;"/udt:DateTimeString"</f>
        <v>ram:StartDateTime/udt:DateTimeString</v>
      </c>
      <c r="Z242" s="1" t="str">
        <f>Z$241&amp;"/"&amp;Y242</f>
        <v>//rsm:CIIHSupplyChainTradeTransaction/ram:ApplicableCIIHSupplyChainTradeSettlement/ram:BillingCISpecifiedPeriod/ram:StartDateTime/udt:DateTimeString</v>
      </c>
      <c r="AA242" s="1" t="s">
        <v>5584</v>
      </c>
      <c r="AB242" s="2" t="s">
        <v>3</v>
      </c>
      <c r="AC242" s="1" t="s">
        <v>73</v>
      </c>
      <c r="AD242" s="1" t="s">
        <v>59</v>
      </c>
      <c r="AE242" s="1" t="s">
        <v>50</v>
      </c>
      <c r="AF242" s="1" t="s">
        <v>50</v>
      </c>
      <c r="AG242" s="1" t="s">
        <v>50</v>
      </c>
      <c r="AH242" s="1" t="s">
        <v>432</v>
      </c>
    </row>
    <row r="243" spans="1:34" ht="14.25" customHeight="1">
      <c r="A243" s="1">
        <v>303</v>
      </c>
      <c r="B243" s="1" t="s">
        <v>5476</v>
      </c>
      <c r="C243" s="1" t="s">
        <v>243</v>
      </c>
      <c r="D243" s="1" t="s">
        <v>11</v>
      </c>
      <c r="E243" s="2" t="s">
        <v>21</v>
      </c>
      <c r="G243" s="1" t="s">
        <v>4158</v>
      </c>
      <c r="H243" s="1" t="s">
        <v>655</v>
      </c>
      <c r="P243" t="s">
        <v>244</v>
      </c>
      <c r="W243" s="1" t="str">
        <f t="shared" si="15"/>
        <v>CI_ Specified_ Period. End. Date Time</v>
      </c>
      <c r="X243" s="1" cm="1">
        <f t="array" ref="X243">_xlfn.IFS(LEN(K243)&gt;0,1,LEN(L243)&gt;0,2,LEN(M243)&gt;0,3,LEN(N243)&gt;0,4,LEN(O243)&gt;0,5,LEN(P243)&gt;0,6,LEN(Q243)&gt;0,7,LEN(R243)&gt;0,8,LEN(S243)&gt;0,9,LEN(T243)&gt;0,10,LEN(U243)&gt;0,11,LEN(V243)&gt;0,12,TRUE,13)</f>
        <v>6</v>
      </c>
      <c r="Y243" s="1" t="str">
        <f>IF(OR("ASMA"=D243,"MA"=D243),"rsm:","ram:")&amp;
IF("ABIE"=D243,
  SUBSTITUTE(
    SUBSTITUTE(
      SUBSTITUTE(W243,". Details","Type"),
      "_",""
    ),
    " ",""
  ),
  IF("ASMA"=D243,
  SUBSTITUTE(
    SUBSTITUTE(
      SUBSTITUTE(W243,". Details",""),
      "_",""
    ),
    " ",""
  ),
  SUBSTITUTE(
    SUBSTITUTE(
      SUBSTITUTE(
        SUBSTITUTE(
          SUBSTITUTE(
            SUBSTITUTE(
              MID(W243,FIND(".",W243)+2,LEN(W243)-FIND(".",W243)-1),
              "_",""
            ),
            "Identification",""
          ),
          "Text",""
        ),
        ".",""
      ),
      " ",""
    ),
    "Identifier","ID"
  )
))&amp;"/udt:DateTimeString"</f>
        <v>ram:EndDateTime/udt:DateTimeString</v>
      </c>
      <c r="Z243" s="1" t="str">
        <f>Z$241&amp;"/"&amp;Y243</f>
        <v>//rsm:CIIHSupplyChainTradeTransaction/ram:ApplicableCIIHSupplyChainTradeSettlement/ram:BillingCISpecifiedPeriod/ram:EndDateTime/udt:DateTimeString</v>
      </c>
      <c r="AA243" s="1" t="s">
        <v>5585</v>
      </c>
      <c r="AB243" s="2" t="s">
        <v>3</v>
      </c>
      <c r="AC243" s="1" t="s">
        <v>73</v>
      </c>
      <c r="AD243" s="1" t="s">
        <v>59</v>
      </c>
      <c r="AE243" s="1" t="s">
        <v>50</v>
      </c>
      <c r="AF243" s="1" t="s">
        <v>50</v>
      </c>
      <c r="AG243" s="1" t="s">
        <v>50</v>
      </c>
      <c r="AH243" s="1" t="s">
        <v>432</v>
      </c>
    </row>
    <row r="244" spans="1:34" ht="14.25" customHeight="1">
      <c r="A244" s="1">
        <v>304</v>
      </c>
      <c r="B244" s="1" t="s">
        <v>5476</v>
      </c>
      <c r="C244" s="1" t="s">
        <v>245</v>
      </c>
      <c r="D244" s="1" t="s">
        <v>19</v>
      </c>
      <c r="E244" s="2" t="s">
        <v>65</v>
      </c>
      <c r="G244" s="1" t="s">
        <v>656</v>
      </c>
      <c r="H244" s="1" t="s">
        <v>657</v>
      </c>
      <c r="N244" t="s">
        <v>974</v>
      </c>
      <c r="W244" s="1" t="str">
        <f t="shared" si="15"/>
        <v>CIIH_ Supply Chain_ Trade Settlement. Specified. CI_ Trade_ Payment Terms</v>
      </c>
      <c r="X244" s="1" cm="1">
        <f t="array" ref="X244">_xlfn.IFS(LEN(K244)&gt;0,1,LEN(L244)&gt;0,2,LEN(M244)&gt;0,3,LEN(N244)&gt;0,4,LEN(O244)&gt;0,5,LEN(P244)&gt;0,6,LEN(Q244)&gt;0,7,LEN(R244)&gt;0,8,LEN(S244)&gt;0,9,LEN(T244)&gt;0,10,LEN(U244)&gt;0,11,LEN(V244)&gt;0,12,TRUE,13)</f>
        <v>4</v>
      </c>
      <c r="Y244" s="1" t="str">
        <f>IF(OR("ASMA"=D244,"MA"=D244),"rsm:","ram:")&amp;
IF("ABIE"=D244,
  SUBSTITUTE(
    SUBSTITUTE(
      SUBSTITUTE(W244,". Details","Type"),
      "_",""
    ),
    " ",""
  ),
  IF("ASMA"=D244,
  SUBSTITUTE(
    SUBSTITUTE(
      SUBSTITUTE(W244,". Details",""),
      "_",""
    ),
    " ",""
  ),
  SUBSTITUTE(
    SUBSTITUTE(
      SUBSTITUTE(
        SUBSTITUTE(
          SUBSTITUTE(
            SUBSTITUTE(
              MID(W244,FIND(".",W244)+2,LEN(W244)-FIND(".",W244)-1),
              "_",""
            ),
            "Identification",""
          ),
          "Text",""
        ),
        ".",""
      ),
      " ",""
    ),
    "Identifier","ID"
  )
))</f>
        <v>ram:SpecifiedCITradePaymentTerms</v>
      </c>
      <c r="Z244" s="1" t="str">
        <f>Z$109&amp;"/"&amp;Y244</f>
        <v>//rsm:CIIHSupplyChainTradeTransaction/ram:ApplicableCIIHSupplyChainTradeSettlement/ram:SpecifiedCITradePaymentTerms</v>
      </c>
      <c r="AA244" s="1" t="s">
        <v>4712</v>
      </c>
      <c r="AB244" s="2" t="s">
        <v>3</v>
      </c>
      <c r="AC244" s="1" t="s">
        <v>24</v>
      </c>
      <c r="AD244" s="1" t="s">
        <v>184</v>
      </c>
      <c r="AE244" s="1" t="s">
        <v>24</v>
      </c>
      <c r="AF244" s="1" t="s">
        <v>196</v>
      </c>
      <c r="AG244" s="1" t="s">
        <v>184</v>
      </c>
      <c r="AH244" s="1" t="s">
        <v>565</v>
      </c>
    </row>
    <row r="245" spans="1:34" ht="14.25" customHeight="1">
      <c r="A245" s="1">
        <v>306</v>
      </c>
      <c r="B245" s="1" t="s">
        <v>5476</v>
      </c>
      <c r="C245" s="1" t="s">
        <v>4159</v>
      </c>
      <c r="D245" s="1" t="s">
        <v>11</v>
      </c>
      <c r="E245" s="2" t="s">
        <v>16</v>
      </c>
      <c r="G245" s="1" t="s">
        <v>4160</v>
      </c>
      <c r="H245" s="1" t="s">
        <v>4161</v>
      </c>
      <c r="P245" t="s">
        <v>5634</v>
      </c>
      <c r="W245" s="1" t="str">
        <f t="shared" si="15"/>
        <v>CI_ Trade_ Payment Terms. Identification. Identifier</v>
      </c>
      <c r="X245" s="1" cm="1">
        <f t="array" ref="X245">_xlfn.IFS(LEN(K245)&gt;0,1,LEN(L245)&gt;0,2,LEN(M245)&gt;0,3,LEN(N245)&gt;0,4,LEN(O245)&gt;0,5,LEN(P245)&gt;0,6,LEN(Q245)&gt;0,7,LEN(R245)&gt;0,8,LEN(S245)&gt;0,9,LEN(T245)&gt;0,10,LEN(U245)&gt;0,11,LEN(V245)&gt;0,12,TRUE,13)</f>
        <v>6</v>
      </c>
      <c r="Y245" s="1" t="str">
        <f>IF(OR("ASMA"=D245,"MA"=D245),"rsm:","ram:")&amp;
IF("ABIE"=D245,
  SUBSTITUTE(
    SUBSTITUTE(
      SUBSTITUTE(W245,". Details","Type"),
      "_",""
    ),
    " ",""
  ),
  IF("ASMA"=D245,
  SUBSTITUTE(
    SUBSTITUTE(
      SUBSTITUTE(W245,". Details",""),
      "_",""
    ),
    " ",""
  ),
  SUBSTITUTE(
    SUBSTITUTE(
      SUBSTITUTE(
        SUBSTITUTE(
          SUBSTITUTE(
            SUBSTITUTE(
              MID(W245,FIND(".",W245)+2,LEN(W245)-FIND(".",W245)-1),
              "_",""
            ),
            "Identification",""
          ),
          "Text",""
        ),
        ".",""
      ),
      " ",""
    ),
    "Identifier","ID"
  )
))</f>
        <v>ram:ID</v>
      </c>
      <c r="Z245" s="1" t="str">
        <f>Z$244&amp;"/"&amp;Y245</f>
        <v>//rsm:CIIHSupplyChainTradeTransaction/ram:ApplicableCIIHSupplyChainTradeSettlement/ram:SpecifiedCITradePaymentTerms/ram:ID</v>
      </c>
      <c r="AA245" s="1" t="s">
        <v>4713</v>
      </c>
      <c r="AB245" s="2" t="s">
        <v>3</v>
      </c>
      <c r="AC245" s="1" t="s">
        <v>35</v>
      </c>
      <c r="AD245" s="1" t="s">
        <v>36</v>
      </c>
      <c r="AE245" s="1" t="s">
        <v>50</v>
      </c>
      <c r="AF245" s="1" t="s">
        <v>50</v>
      </c>
      <c r="AG245" s="1" t="s">
        <v>184</v>
      </c>
      <c r="AH245" s="1" t="s">
        <v>432</v>
      </c>
    </row>
    <row r="246" spans="1:34" ht="14.25" customHeight="1">
      <c r="A246" s="1">
        <v>307</v>
      </c>
      <c r="B246" s="1" t="s">
        <v>5476</v>
      </c>
      <c r="C246" s="1" t="s">
        <v>246</v>
      </c>
      <c r="D246" s="1" t="s">
        <v>11</v>
      </c>
      <c r="E246" s="2" t="s">
        <v>16</v>
      </c>
      <c r="G246" s="1" t="s">
        <v>659</v>
      </c>
      <c r="H246" s="1" t="s">
        <v>660</v>
      </c>
      <c r="P246" t="s">
        <v>247</v>
      </c>
      <c r="W246" s="1" t="str">
        <f t="shared" si="15"/>
        <v>CI_ Trade_ Payment Terms. Description. Text</v>
      </c>
      <c r="X246" s="1" cm="1">
        <f t="array" ref="X246">_xlfn.IFS(LEN(K246)&gt;0,1,LEN(L246)&gt;0,2,LEN(M246)&gt;0,3,LEN(N246)&gt;0,4,LEN(O246)&gt;0,5,LEN(P246)&gt;0,6,LEN(Q246)&gt;0,7,LEN(R246)&gt;0,8,LEN(S246)&gt;0,9,LEN(T246)&gt;0,10,LEN(U246)&gt;0,11,LEN(V246)&gt;0,12,TRUE,13)</f>
        <v>6</v>
      </c>
      <c r="Y246" s="1" t="str">
        <f>IF(OR("ASMA"=D246,"MA"=D246),"rsm:","ram:")&amp;
IF("ABIE"=D246,
  SUBSTITUTE(
    SUBSTITUTE(
      SUBSTITUTE(W246,". Details","Type"),
      "_",""
    ),
    " ",""
  ),
  IF("ASMA"=D246,
  SUBSTITUTE(
    SUBSTITUTE(
      SUBSTITUTE(W246,". Details",""),
      "_",""
    ),
    " ",""
  ),
  SUBSTITUTE(
    SUBSTITUTE(
      SUBSTITUTE(
        SUBSTITUTE(
          SUBSTITUTE(
            SUBSTITUTE(
              MID(W246,FIND(".",W246)+2,LEN(W246)-FIND(".",W246)-1),
              "_",""
            ),
            "Identification",""
          ),
          "Text",""
        ),
        ".",""
      ),
      " ",""
    ),
    "Identifier","ID"
  )
))</f>
        <v>ram:Description</v>
      </c>
      <c r="Z246" s="1" t="str">
        <f>Z$244&amp;"/"&amp;Y246</f>
        <v>//rsm:CIIHSupplyChainTradeTransaction/ram:ApplicableCIIHSupplyChainTradeSettlement/ram:SpecifiedCITradePaymentTerms/ram:Description</v>
      </c>
      <c r="AA246" s="1" t="s">
        <v>4714</v>
      </c>
      <c r="AB246" s="2" t="s">
        <v>3</v>
      </c>
      <c r="AC246" s="1" t="s">
        <v>73</v>
      </c>
      <c r="AD246" s="1" t="s">
        <v>59</v>
      </c>
      <c r="AE246" s="1" t="s">
        <v>50</v>
      </c>
      <c r="AF246" s="1" t="s">
        <v>50</v>
      </c>
      <c r="AG246" s="1" t="s">
        <v>184</v>
      </c>
      <c r="AH246" s="1" t="s">
        <v>432</v>
      </c>
    </row>
    <row r="247" spans="1:34" ht="14.25" customHeight="1">
      <c r="A247" s="1">
        <v>308</v>
      </c>
      <c r="B247" s="1" t="s">
        <v>5476</v>
      </c>
      <c r="C247" s="1" t="s">
        <v>248</v>
      </c>
      <c r="D247" s="1" t="s">
        <v>11</v>
      </c>
      <c r="E247" s="2" t="s">
        <v>16</v>
      </c>
      <c r="G247" s="1" t="s">
        <v>661</v>
      </c>
      <c r="H247" s="1" t="s">
        <v>662</v>
      </c>
      <c r="P247" t="s">
        <v>249</v>
      </c>
      <c r="W247" s="1" t="str">
        <f t="shared" si="15"/>
        <v>CI_ Trade_ Payment Terms. Due Date. Date Time</v>
      </c>
      <c r="X247" s="1" cm="1">
        <f t="array" ref="X247">_xlfn.IFS(LEN(K247)&gt;0,1,LEN(L247)&gt;0,2,LEN(M247)&gt;0,3,LEN(N247)&gt;0,4,LEN(O247)&gt;0,5,LEN(P247)&gt;0,6,LEN(Q247)&gt;0,7,LEN(R247)&gt;0,8,LEN(S247)&gt;0,9,LEN(T247)&gt;0,10,LEN(U247)&gt;0,11,LEN(V247)&gt;0,12,TRUE,13)</f>
        <v>6</v>
      </c>
      <c r="Y247" s="1" t="str">
        <f>IF(OR("ASMA"=D247,"MA"=D247),"rsm:","ram:")&amp;
IF("ABIE"=D247,
  SUBSTITUTE(
    SUBSTITUTE(
      SUBSTITUTE(W247,". Details","Type"),
      "_",""
    ),
    " ",""
  ),
  IF("ASMA"=D247,
  SUBSTITUTE(
    SUBSTITUTE(
      SUBSTITUTE(W247,". Details",""),
      "_",""
    ),
    " ",""
  ),
  SUBSTITUTE(
    SUBSTITUTE(
      SUBSTITUTE(
        SUBSTITUTE(
          SUBSTITUTE(
            SUBSTITUTE(
              MID(W247,FIND(".",W247)+2,LEN(W247)-FIND(".",W247)-1),
              "_",""
            ),
            "Identification",""
          ),
          "Text",""
        ),
        ".",""
      ),
      " ",""
    ),
    "Identifier","ID"
  )
))&amp;"/udt:DateTimeString"</f>
        <v>ram:DueDateDateTime/udt:DateTimeString</v>
      </c>
      <c r="Z247" s="1" t="str">
        <f>Z$244&amp;"/"&amp;Y247</f>
        <v>//rsm:CIIHSupplyChainTradeTransaction/ram:ApplicableCIIHSupplyChainTradeSettlement/ram:SpecifiedCITradePaymentTerms/ram:DueDateDateTime/udt:DateTimeString</v>
      </c>
      <c r="AA247" s="1" t="s">
        <v>5586</v>
      </c>
      <c r="AB247" s="2" t="s">
        <v>3</v>
      </c>
      <c r="AC247" s="1" t="s">
        <v>666</v>
      </c>
      <c r="AD247" s="1" t="s">
        <v>53</v>
      </c>
      <c r="AE247" s="1" t="s">
        <v>50</v>
      </c>
      <c r="AF247" s="1" t="s">
        <v>50</v>
      </c>
      <c r="AG247" s="1" t="s">
        <v>184</v>
      </c>
      <c r="AH247" s="1" t="s">
        <v>24</v>
      </c>
    </row>
    <row r="248" spans="1:34" ht="14.25" customHeight="1">
      <c r="A248" s="1">
        <v>309</v>
      </c>
      <c r="B248" s="1" t="s">
        <v>5476</v>
      </c>
      <c r="C248" s="1" t="s">
        <v>663</v>
      </c>
      <c r="D248" s="1" t="s">
        <v>11</v>
      </c>
      <c r="E248" s="2" t="s">
        <v>16</v>
      </c>
      <c r="G248" s="1" t="s">
        <v>664</v>
      </c>
      <c r="H248" s="1" t="s">
        <v>4162</v>
      </c>
      <c r="P248" t="s">
        <v>975</v>
      </c>
      <c r="W248" s="1" t="str">
        <f t="shared" si="15"/>
        <v>CI_ Trade_ Payment Terms. Type. Code</v>
      </c>
      <c r="X248" s="1" cm="1">
        <f t="array" ref="X248">_xlfn.IFS(LEN(K248)&gt;0,1,LEN(L248)&gt;0,2,LEN(M248)&gt;0,3,LEN(N248)&gt;0,4,LEN(O248)&gt;0,5,LEN(P248)&gt;0,6,LEN(Q248)&gt;0,7,LEN(R248)&gt;0,8,LEN(S248)&gt;0,9,LEN(T248)&gt;0,10,LEN(U248)&gt;0,11,LEN(V248)&gt;0,12,TRUE,13)</f>
        <v>6</v>
      </c>
      <c r="Y248" s="1" t="str">
        <f t="shared" ref="Y248:Y264" si="19">IF(OR("ASMA"=D248,"MA"=D248),"rsm:","ram:")&amp;
IF("ABIE"=D248,
  SUBSTITUTE(
    SUBSTITUTE(
      SUBSTITUTE(W248,". Details","Type"),
      "_",""
    ),
    " ",""
  ),
  IF("ASMA"=D248,
  SUBSTITUTE(
    SUBSTITUTE(
      SUBSTITUTE(W248,". Details",""),
      "_",""
    ),
    " ",""
  ),
  SUBSTITUTE(
    SUBSTITUTE(
      SUBSTITUTE(
        SUBSTITUTE(
          SUBSTITUTE(
            SUBSTITUTE(
              MID(W248,FIND(".",W248)+2,LEN(W248)-FIND(".",W248)-1),
              "_",""
            ),
            "Identification",""
          ),
          "Text",""
        ),
        ".",""
      ),
      " ",""
    ),
    "Identifier","ID"
  )
))</f>
        <v>ram:TypeCode</v>
      </c>
      <c r="Z248" s="1" t="str">
        <f>Z$244&amp;"/"&amp;Y248</f>
        <v>//rsm:CIIHSupplyChainTradeTransaction/ram:ApplicableCIIHSupplyChainTradeSettlement/ram:SpecifiedCITradePaymentTerms/ram:TypeCode</v>
      </c>
      <c r="AA248" s="1" t="s">
        <v>4715</v>
      </c>
      <c r="AB248" s="2" t="s">
        <v>3</v>
      </c>
      <c r="AC248" s="1" t="s">
        <v>24</v>
      </c>
      <c r="AD248" s="1" t="s">
        <v>184</v>
      </c>
      <c r="AE248" s="1" t="s">
        <v>24</v>
      </c>
      <c r="AF248" s="1" t="s">
        <v>196</v>
      </c>
      <c r="AG248" s="1" t="s">
        <v>184</v>
      </c>
      <c r="AH248" s="1" t="s">
        <v>643</v>
      </c>
    </row>
    <row r="249" spans="1:34" ht="14.25" customHeight="1">
      <c r="A249" s="1">
        <v>310</v>
      </c>
      <c r="B249" s="1" t="s">
        <v>5476</v>
      </c>
      <c r="C249" s="1" t="s">
        <v>4163</v>
      </c>
      <c r="D249" s="1" t="s">
        <v>11</v>
      </c>
      <c r="E249" s="2" t="s">
        <v>16</v>
      </c>
      <c r="G249" s="1" t="s">
        <v>1732</v>
      </c>
      <c r="H249" s="1" t="s">
        <v>4164</v>
      </c>
      <c r="P249" t="s">
        <v>5635</v>
      </c>
      <c r="W249" s="1" t="str">
        <f t="shared" si="15"/>
        <v>CI_ Trade_ Payment Terms. Instructed. Amount</v>
      </c>
      <c r="X249" s="1" cm="1">
        <f t="array" ref="X249">_xlfn.IFS(LEN(K249)&gt;0,1,LEN(L249)&gt;0,2,LEN(M249)&gt;0,3,LEN(N249)&gt;0,4,LEN(O249)&gt;0,5,LEN(P249)&gt;0,6,LEN(Q249)&gt;0,7,LEN(R249)&gt;0,8,LEN(S249)&gt;0,9,LEN(T249)&gt;0,10,LEN(U249)&gt;0,11,LEN(V249)&gt;0,12,TRUE,13)</f>
        <v>6</v>
      </c>
      <c r="Y249" s="1" t="str">
        <f t="shared" si="19"/>
        <v>ram:InstructedAmount</v>
      </c>
      <c r="Z249" s="1" t="str">
        <f>Z$244&amp;"/"&amp;Y249</f>
        <v>//rsm:CIIHSupplyChainTradeTransaction/ram:ApplicableCIIHSupplyChainTradeSettlement/ram:SpecifiedCITradePaymentTerms/ram:InstructedAmount</v>
      </c>
      <c r="AA249" s="1" t="s">
        <v>4716</v>
      </c>
      <c r="AB249" s="2" t="s">
        <v>3</v>
      </c>
      <c r="AC249" s="1" t="s">
        <v>24</v>
      </c>
      <c r="AD249" s="1" t="s">
        <v>184</v>
      </c>
      <c r="AE249" s="1" t="s">
        <v>24</v>
      </c>
      <c r="AF249" s="1" t="s">
        <v>24</v>
      </c>
      <c r="AG249" s="1" t="s">
        <v>184</v>
      </c>
      <c r="AH249" s="1" t="s">
        <v>24</v>
      </c>
    </row>
    <row r="250" spans="1:34" ht="14.25" customHeight="1">
      <c r="A250" s="1">
        <v>311</v>
      </c>
      <c r="B250" s="1" t="s">
        <v>5476</v>
      </c>
      <c r="C250" s="1" t="s">
        <v>667</v>
      </c>
      <c r="D250" s="1" t="s">
        <v>19</v>
      </c>
      <c r="E250" s="2" t="s">
        <v>16</v>
      </c>
      <c r="G250" s="1" t="s">
        <v>250</v>
      </c>
      <c r="H250" s="1" t="s">
        <v>251</v>
      </c>
      <c r="N250" t="s">
        <v>976</v>
      </c>
      <c r="W250" s="1" t="str">
        <f t="shared" si="15"/>
        <v>CIIH_ Supply Chain_ Trade Settlement. Specified. CIIH_ Trade Settlement_ Monetary Summation</v>
      </c>
      <c r="X250" s="1" cm="1">
        <f t="array" ref="X250">_xlfn.IFS(LEN(K250)&gt;0,1,LEN(L250)&gt;0,2,LEN(M250)&gt;0,3,LEN(N250)&gt;0,4,LEN(O250)&gt;0,5,LEN(P250)&gt;0,6,LEN(Q250)&gt;0,7,LEN(R250)&gt;0,8,LEN(S250)&gt;0,9,LEN(T250)&gt;0,10,LEN(U250)&gt;0,11,LEN(V250)&gt;0,12,TRUE,13)</f>
        <v>4</v>
      </c>
      <c r="Y250" s="1" t="str">
        <f t="shared" si="19"/>
        <v>ram:SpecifiedCIIHTradeSettlementMonetarySummation</v>
      </c>
      <c r="Z250" s="1" t="str">
        <f>Z$109&amp;"/"&amp;Y250</f>
        <v>//rsm:CIIHSupplyChainTradeTransaction/ram:ApplicableCIIHSupplyChainTradeSettlement/ram:SpecifiedCIIHTradeSettlementMonetarySummation</v>
      </c>
      <c r="AA250" s="1" t="s">
        <v>4717</v>
      </c>
      <c r="AB250" s="2" t="s">
        <v>3</v>
      </c>
      <c r="AC250" s="1" t="s">
        <v>254</v>
      </c>
      <c r="AD250" s="1" t="s">
        <v>36</v>
      </c>
      <c r="AE250" s="1" t="s">
        <v>50</v>
      </c>
      <c r="AF250" s="1" t="s">
        <v>50</v>
      </c>
      <c r="AG250" s="1" t="s">
        <v>184</v>
      </c>
      <c r="AH250" s="1" t="s">
        <v>668</v>
      </c>
    </row>
    <row r="251" spans="1:34" ht="14.25" customHeight="1">
      <c r="A251" s="1">
        <v>313</v>
      </c>
      <c r="B251" s="1" t="s">
        <v>5476</v>
      </c>
      <c r="C251" s="1" t="s">
        <v>255</v>
      </c>
      <c r="D251" s="1" t="s">
        <v>11</v>
      </c>
      <c r="E251" s="2" t="s">
        <v>16</v>
      </c>
      <c r="G251" s="1" t="s">
        <v>670</v>
      </c>
      <c r="H251" s="1" t="s">
        <v>5636</v>
      </c>
      <c r="P251" t="s">
        <v>256</v>
      </c>
      <c r="W251" s="1" t="str">
        <f t="shared" si="15"/>
        <v>CIIH_ Trade Settlement_ Monetary Summation. Tax Basis Total. Amount</v>
      </c>
      <c r="X251" s="1" cm="1">
        <f t="array" ref="X251">_xlfn.IFS(LEN(K251)&gt;0,1,LEN(L251)&gt;0,2,LEN(M251)&gt;0,3,LEN(N251)&gt;0,4,LEN(O251)&gt;0,5,LEN(P251)&gt;0,6,LEN(Q251)&gt;0,7,LEN(R251)&gt;0,8,LEN(S251)&gt;0,9,LEN(T251)&gt;0,10,LEN(U251)&gt;0,11,LEN(V251)&gt;0,12,TRUE,13)</f>
        <v>6</v>
      </c>
      <c r="Y251" s="1" t="str">
        <f t="shared" si="19"/>
        <v>ram:TaxBasisTotalAmount</v>
      </c>
      <c r="Z251" s="1" t="str">
        <f t="shared" ref="Z251:Z257" si="20">Z$250&amp;"/"&amp;Y251</f>
        <v>//rsm:CIIHSupplyChainTradeTransaction/ram:ApplicableCIIHSupplyChainTradeSettlement/ram:SpecifiedCIIHTradeSettlementMonetarySummation/ram:TaxBasisTotalAmount</v>
      </c>
      <c r="AA251" s="1" t="s">
        <v>4718</v>
      </c>
      <c r="AB251" s="2" t="s">
        <v>3</v>
      </c>
      <c r="AC251" s="1" t="s">
        <v>254</v>
      </c>
      <c r="AD251" s="1" t="s">
        <v>36</v>
      </c>
      <c r="AE251" s="1" t="s">
        <v>50</v>
      </c>
      <c r="AF251" s="1" t="s">
        <v>47</v>
      </c>
      <c r="AG251" s="1" t="s">
        <v>47</v>
      </c>
      <c r="AH251" s="1" t="s">
        <v>22</v>
      </c>
    </row>
    <row r="252" spans="1:34" ht="14.25" customHeight="1">
      <c r="A252" s="1">
        <v>314</v>
      </c>
      <c r="B252" s="1" t="s">
        <v>5476</v>
      </c>
      <c r="C252" s="1" t="s">
        <v>257</v>
      </c>
      <c r="D252" s="1" t="s">
        <v>11</v>
      </c>
      <c r="E252" s="2" t="s">
        <v>16</v>
      </c>
      <c r="G252" s="1" t="s">
        <v>4165</v>
      </c>
      <c r="H252" s="1" t="s">
        <v>4166</v>
      </c>
      <c r="P252" t="s">
        <v>258</v>
      </c>
      <c r="W252" s="1" t="str">
        <f t="shared" si="15"/>
        <v>CIIH_ Trade Settlement_ Monetary Summation. Tax Total. Amount</v>
      </c>
      <c r="X252" s="1" cm="1">
        <f t="array" ref="X252">_xlfn.IFS(LEN(K252)&gt;0,1,LEN(L252)&gt;0,2,LEN(M252)&gt;0,3,LEN(N252)&gt;0,4,LEN(O252)&gt;0,5,LEN(P252)&gt;0,6,LEN(Q252)&gt;0,7,LEN(R252)&gt;0,8,LEN(S252)&gt;0,9,LEN(T252)&gt;0,10,LEN(U252)&gt;0,11,LEN(V252)&gt;0,12,TRUE,13)</f>
        <v>6</v>
      </c>
      <c r="Y252" s="1" t="str">
        <f t="shared" si="19"/>
        <v>ram:TaxTotalAmount</v>
      </c>
      <c r="Z252" s="1" t="str">
        <f t="shared" si="20"/>
        <v>//rsm:CIIHSupplyChainTradeTransaction/ram:ApplicableCIIHSupplyChainTradeSettlement/ram:SpecifiedCIIHTradeSettlementMonetarySummation/ram:TaxTotalAmount</v>
      </c>
      <c r="AA252" s="1" t="s">
        <v>4719</v>
      </c>
      <c r="AB252" s="2" t="s">
        <v>3</v>
      </c>
      <c r="AC252" s="1" t="s">
        <v>254</v>
      </c>
      <c r="AD252" s="1" t="s">
        <v>36</v>
      </c>
      <c r="AE252" s="1" t="s">
        <v>50</v>
      </c>
      <c r="AF252" s="1" t="s">
        <v>47</v>
      </c>
      <c r="AG252" s="1" t="s">
        <v>47</v>
      </c>
      <c r="AH252" s="1" t="s">
        <v>668</v>
      </c>
    </row>
    <row r="253" spans="1:34" ht="14.25" customHeight="1">
      <c r="A253" s="1">
        <v>315</v>
      </c>
      <c r="B253" s="1" t="s">
        <v>5476</v>
      </c>
      <c r="C253" s="1" t="s">
        <v>260</v>
      </c>
      <c r="D253" s="1" t="s">
        <v>11</v>
      </c>
      <c r="E253" s="2" t="s">
        <v>16</v>
      </c>
      <c r="G253" s="1" t="s">
        <v>671</v>
      </c>
      <c r="H253" s="1" t="s">
        <v>5637</v>
      </c>
      <c r="P253" t="s">
        <v>261</v>
      </c>
      <c r="W253" s="1" t="str">
        <f t="shared" si="15"/>
        <v>CIIH_ Trade Settlement_ Monetary Summation. Grand Total. Amount</v>
      </c>
      <c r="X253" s="1" cm="1">
        <f t="array" ref="X253">_xlfn.IFS(LEN(K253)&gt;0,1,LEN(L253)&gt;0,2,LEN(M253)&gt;0,3,LEN(N253)&gt;0,4,LEN(O253)&gt;0,5,LEN(P253)&gt;0,6,LEN(Q253)&gt;0,7,LEN(R253)&gt;0,8,LEN(S253)&gt;0,9,LEN(T253)&gt;0,10,LEN(U253)&gt;0,11,LEN(V253)&gt;0,12,TRUE,13)</f>
        <v>6</v>
      </c>
      <c r="Y253" s="1" t="str">
        <f t="shared" si="19"/>
        <v>ram:GrandTotalAmount</v>
      </c>
      <c r="Z253" s="1" t="str">
        <f t="shared" si="20"/>
        <v>//rsm:CIIHSupplyChainTradeTransaction/ram:ApplicableCIIHSupplyChainTradeSettlement/ram:SpecifiedCIIHTradeSettlementMonetarySummation/ram:GrandTotalAmount</v>
      </c>
      <c r="AA253" s="1" t="s">
        <v>4720</v>
      </c>
      <c r="AB253" s="2" t="s">
        <v>3</v>
      </c>
      <c r="AC253" s="1" t="s">
        <v>254</v>
      </c>
      <c r="AD253" s="1" t="s">
        <v>36</v>
      </c>
      <c r="AE253" s="1" t="s">
        <v>50</v>
      </c>
      <c r="AF253" s="1" t="s">
        <v>47</v>
      </c>
      <c r="AG253" s="1" t="s">
        <v>47</v>
      </c>
      <c r="AH253" s="1" t="s">
        <v>641</v>
      </c>
    </row>
    <row r="254" spans="1:34" ht="14.25" customHeight="1">
      <c r="A254" s="1">
        <v>316</v>
      </c>
      <c r="B254" s="1" t="s">
        <v>5476</v>
      </c>
      <c r="C254" s="1" t="s">
        <v>262</v>
      </c>
      <c r="D254" s="1" t="s">
        <v>11</v>
      </c>
      <c r="E254" s="2" t="s">
        <v>16</v>
      </c>
      <c r="G254" s="1" t="s">
        <v>672</v>
      </c>
      <c r="H254" s="1" t="s">
        <v>673</v>
      </c>
      <c r="P254" t="s">
        <v>263</v>
      </c>
      <c r="W254" s="1" t="str">
        <f t="shared" si="15"/>
        <v>CIIH_ Trade Settlement_ Monetary Summation. Total Prepaid. Amount</v>
      </c>
      <c r="X254" s="1" cm="1">
        <f t="array" ref="X254">_xlfn.IFS(LEN(K254)&gt;0,1,LEN(L254)&gt;0,2,LEN(M254)&gt;0,3,LEN(N254)&gt;0,4,LEN(O254)&gt;0,5,LEN(P254)&gt;0,6,LEN(Q254)&gt;0,7,LEN(R254)&gt;0,8,LEN(S254)&gt;0,9,LEN(T254)&gt;0,10,LEN(U254)&gt;0,11,LEN(V254)&gt;0,12,TRUE,13)</f>
        <v>6</v>
      </c>
      <c r="Y254" s="1" t="str">
        <f t="shared" si="19"/>
        <v>ram:TotalPrepaidAmount</v>
      </c>
      <c r="Z254" s="1" t="str">
        <f t="shared" si="20"/>
        <v>//rsm:CIIHSupplyChainTradeTransaction/ram:ApplicableCIIHSupplyChainTradeSettlement/ram:SpecifiedCIIHTradeSettlementMonetarySummation/ram:TotalPrepaidAmount</v>
      </c>
      <c r="AA254" s="1" t="s">
        <v>4721</v>
      </c>
      <c r="AB254" s="2" t="s">
        <v>3</v>
      </c>
      <c r="AC254" s="1" t="s">
        <v>254</v>
      </c>
      <c r="AD254" s="1" t="s">
        <v>36</v>
      </c>
      <c r="AE254" s="1" t="s">
        <v>50</v>
      </c>
      <c r="AF254" s="1" t="s">
        <v>54</v>
      </c>
      <c r="AG254" s="1" t="s">
        <v>7</v>
      </c>
      <c r="AH254" s="1" t="s">
        <v>668</v>
      </c>
    </row>
    <row r="255" spans="1:34" ht="14.25" customHeight="1">
      <c r="A255" s="1">
        <v>317</v>
      </c>
      <c r="B255" s="1" t="s">
        <v>5476</v>
      </c>
      <c r="C255" s="1" t="s">
        <v>264</v>
      </c>
      <c r="D255" s="1" t="s">
        <v>11</v>
      </c>
      <c r="E255" s="2" t="s">
        <v>16</v>
      </c>
      <c r="G255" s="1" t="s">
        <v>674</v>
      </c>
      <c r="H255" s="1" t="s">
        <v>675</v>
      </c>
      <c r="P255" t="s">
        <v>979</v>
      </c>
      <c r="W255" s="1" t="str">
        <f t="shared" si="15"/>
        <v>CIIH_ Trade Settlement_ Monetary Summation. Due Payable. Amount</v>
      </c>
      <c r="X255" s="1" cm="1">
        <f t="array" ref="X255">_xlfn.IFS(LEN(K255)&gt;0,1,LEN(L255)&gt;0,2,LEN(M255)&gt;0,3,LEN(N255)&gt;0,4,LEN(O255)&gt;0,5,LEN(P255)&gt;0,6,LEN(Q255)&gt;0,7,LEN(R255)&gt;0,8,LEN(S255)&gt;0,9,LEN(T255)&gt;0,10,LEN(U255)&gt;0,11,LEN(V255)&gt;0,12,TRUE,13)</f>
        <v>6</v>
      </c>
      <c r="Y255" s="1" t="str">
        <f t="shared" si="19"/>
        <v>ram:DuePayableAmount</v>
      </c>
      <c r="Z255" s="1" t="str">
        <f t="shared" si="20"/>
        <v>//rsm:CIIHSupplyChainTradeTransaction/ram:ApplicableCIIHSupplyChainTradeSettlement/ram:SpecifiedCIIHTradeSettlementMonetarySummation/ram:DuePayableAmount</v>
      </c>
      <c r="AA255" s="1" t="s">
        <v>4722</v>
      </c>
      <c r="AB255" s="2" t="s">
        <v>3</v>
      </c>
      <c r="AC255" s="1" t="s">
        <v>254</v>
      </c>
      <c r="AD255" s="1" t="s">
        <v>36</v>
      </c>
      <c r="AE255" s="1" t="s">
        <v>50</v>
      </c>
      <c r="AF255" s="1" t="s">
        <v>54</v>
      </c>
      <c r="AG255" s="1" t="s">
        <v>7</v>
      </c>
      <c r="AH255" s="1" t="s">
        <v>643</v>
      </c>
    </row>
    <row r="256" spans="1:34" ht="14.25" customHeight="1">
      <c r="A256" s="1">
        <v>318</v>
      </c>
      <c r="B256" s="1" t="s">
        <v>5476</v>
      </c>
      <c r="C256" s="1" t="s">
        <v>676</v>
      </c>
      <c r="D256" s="1" t="s">
        <v>11</v>
      </c>
      <c r="E256" s="2" t="s">
        <v>16</v>
      </c>
      <c r="G256" s="1" t="s">
        <v>4169</v>
      </c>
      <c r="H256" s="1" t="s">
        <v>4170</v>
      </c>
      <c r="P256" t="s">
        <v>980</v>
      </c>
      <c r="W256" s="1" t="str">
        <f t="shared" si="15"/>
        <v>CIIH_ Trade Settlement_ Monetary Summation. Net_ Line Total. Amount</v>
      </c>
      <c r="X256" s="1" cm="1">
        <f t="array" ref="X256">_xlfn.IFS(LEN(K256)&gt;0,1,LEN(L256)&gt;0,2,LEN(M256)&gt;0,3,LEN(N256)&gt;0,4,LEN(O256)&gt;0,5,LEN(P256)&gt;0,6,LEN(Q256)&gt;0,7,LEN(R256)&gt;0,8,LEN(S256)&gt;0,9,LEN(T256)&gt;0,10,LEN(U256)&gt;0,11,LEN(V256)&gt;0,12,TRUE,13)</f>
        <v>6</v>
      </c>
      <c r="Y256" s="1" t="str">
        <f t="shared" si="19"/>
        <v>ram:NetLineTotalAmount</v>
      </c>
      <c r="Z256" s="1" t="str">
        <f t="shared" si="20"/>
        <v>//rsm:CIIHSupplyChainTradeTransaction/ram:ApplicableCIIHSupplyChainTradeSettlement/ram:SpecifiedCIIHTradeSettlementMonetarySummation/ram:NetLineTotalAmount</v>
      </c>
      <c r="AA256" s="1" t="s">
        <v>4723</v>
      </c>
      <c r="AB256" s="2" t="s">
        <v>3</v>
      </c>
      <c r="AC256" s="1" t="s">
        <v>254</v>
      </c>
      <c r="AD256" s="1" t="s">
        <v>36</v>
      </c>
      <c r="AE256" s="1" t="s">
        <v>50</v>
      </c>
      <c r="AF256" s="1" t="s">
        <v>47</v>
      </c>
      <c r="AG256" s="1" t="s">
        <v>7</v>
      </c>
      <c r="AH256" s="1" t="s">
        <v>643</v>
      </c>
    </row>
    <row r="257" spans="1:34" ht="14.25" customHeight="1">
      <c r="A257" s="1">
        <v>319</v>
      </c>
      <c r="B257" s="1" t="s">
        <v>5476</v>
      </c>
      <c r="C257" s="1" t="s">
        <v>266</v>
      </c>
      <c r="D257" s="1" t="s">
        <v>11</v>
      </c>
      <c r="E257" s="2" t="s">
        <v>16</v>
      </c>
      <c r="G257" s="1" t="s">
        <v>4171</v>
      </c>
      <c r="H257" s="1" t="s">
        <v>4172</v>
      </c>
      <c r="P257" t="s">
        <v>981</v>
      </c>
      <c r="W257" s="1" t="str">
        <f t="shared" si="15"/>
        <v>CIIH_ Trade Settlement_ Monetary Summation. Including Taxes_ Line Total. Amount</v>
      </c>
      <c r="X257" s="1" cm="1">
        <f t="array" ref="X257">_xlfn.IFS(LEN(K257)&gt;0,1,LEN(L257)&gt;0,2,LEN(M257)&gt;0,3,LEN(N257)&gt;0,4,LEN(O257)&gt;0,5,LEN(P257)&gt;0,6,LEN(Q257)&gt;0,7,LEN(R257)&gt;0,8,LEN(S257)&gt;0,9,LEN(T257)&gt;0,10,LEN(U257)&gt;0,11,LEN(V257)&gt;0,12,TRUE,13)</f>
        <v>6</v>
      </c>
      <c r="Y257" s="1" t="str">
        <f t="shared" si="19"/>
        <v>ram:IncludingTaxesLineTotalAmount</v>
      </c>
      <c r="Z257" s="1" t="str">
        <f t="shared" si="20"/>
        <v>//rsm:CIIHSupplyChainTradeTransaction/ram:ApplicableCIIHSupplyChainTradeSettlement/ram:SpecifiedCIIHTradeSettlementMonetarySummation/ram:IncludingTaxesLineTotalAmount</v>
      </c>
      <c r="AA257" s="1" t="s">
        <v>4724</v>
      </c>
      <c r="AB257" s="2" t="s">
        <v>3</v>
      </c>
      <c r="AC257" s="1" t="s">
        <v>254</v>
      </c>
      <c r="AD257" s="1" t="s">
        <v>36</v>
      </c>
      <c r="AE257" s="1" t="s">
        <v>50</v>
      </c>
      <c r="AF257" s="1" t="s">
        <v>50</v>
      </c>
      <c r="AG257" s="1" t="s">
        <v>7</v>
      </c>
      <c r="AH257" s="1" t="s">
        <v>24</v>
      </c>
    </row>
    <row r="258" spans="1:34" ht="14.25" customHeight="1">
      <c r="A258" s="1">
        <v>320</v>
      </c>
      <c r="B258" s="1" t="s">
        <v>5476</v>
      </c>
      <c r="C258" s="1" t="s">
        <v>267</v>
      </c>
      <c r="D258" s="1" t="s">
        <v>19</v>
      </c>
      <c r="E258" s="2" t="s">
        <v>65</v>
      </c>
      <c r="G258" s="1" t="s">
        <v>4173</v>
      </c>
      <c r="H258" s="1" t="s">
        <v>4174</v>
      </c>
      <c r="N258" t="s">
        <v>982</v>
      </c>
      <c r="W258" s="1" t="str">
        <f t="shared" ref="W258:W321" si="21">K258&amp;L258&amp;M258&amp;N258&amp;O258&amp;P258&amp;Q258&amp;R258&amp;S258&amp;T258</f>
        <v>CIIH_ Supply Chain_ Trade Settlement. Specified. CI_ Financial_ Adjustment</v>
      </c>
      <c r="X258" s="1" cm="1">
        <f t="array" ref="X258">_xlfn.IFS(LEN(K258)&gt;0,1,LEN(L258)&gt;0,2,LEN(M258)&gt;0,3,LEN(N258)&gt;0,4,LEN(O258)&gt;0,5,LEN(P258)&gt;0,6,LEN(Q258)&gt;0,7,LEN(R258)&gt;0,8,LEN(S258)&gt;0,9,LEN(T258)&gt;0,10,LEN(U258)&gt;0,11,LEN(V258)&gt;0,12,TRUE,13)</f>
        <v>4</v>
      </c>
      <c r="Y258" s="1" t="str">
        <f t="shared" si="19"/>
        <v>ram:SpecifiedCIFinancialAdjustment</v>
      </c>
      <c r="Z258" s="1" t="str">
        <f>Z$109&amp;"/"&amp;Y258</f>
        <v>//rsm:CIIHSupplyChainTradeTransaction/ram:ApplicableCIIHSupplyChainTradeSettlement/ram:SpecifiedCIFinancialAdjustment</v>
      </c>
      <c r="AA258" s="1" t="s">
        <v>4725</v>
      </c>
      <c r="AB258" s="2" t="s">
        <v>3</v>
      </c>
      <c r="AC258" s="1" t="s">
        <v>24</v>
      </c>
      <c r="AD258" s="1" t="s">
        <v>184</v>
      </c>
      <c r="AE258" s="1" t="s">
        <v>24</v>
      </c>
      <c r="AF258" s="1" t="s">
        <v>24</v>
      </c>
      <c r="AG258" s="1" t="s">
        <v>7</v>
      </c>
      <c r="AH258" s="1" t="s">
        <v>24</v>
      </c>
    </row>
    <row r="259" spans="1:34" ht="14.25" customHeight="1">
      <c r="A259" s="1">
        <v>322</v>
      </c>
      <c r="B259" s="1" t="s">
        <v>5476</v>
      </c>
      <c r="C259" s="1" t="s">
        <v>328</v>
      </c>
      <c r="D259" s="1" t="s">
        <v>11</v>
      </c>
      <c r="E259" s="2" t="s">
        <v>16</v>
      </c>
      <c r="G259" s="1" t="s">
        <v>4175</v>
      </c>
      <c r="H259" s="1" t="s">
        <v>4176</v>
      </c>
      <c r="P259" t="s">
        <v>268</v>
      </c>
      <c r="W259" s="1" t="str">
        <f t="shared" si="21"/>
        <v>CI_ Financial_ Adjustment. Reason. Code</v>
      </c>
      <c r="X259" s="1" cm="1">
        <f t="array" ref="X259">_xlfn.IFS(LEN(K259)&gt;0,1,LEN(L259)&gt;0,2,LEN(M259)&gt;0,3,LEN(N259)&gt;0,4,LEN(O259)&gt;0,5,LEN(P259)&gt;0,6,LEN(Q259)&gt;0,7,LEN(R259)&gt;0,8,LEN(S259)&gt;0,9,LEN(T259)&gt;0,10,LEN(U259)&gt;0,11,LEN(V259)&gt;0,12,TRUE,13)</f>
        <v>6</v>
      </c>
      <c r="Y259" s="1" t="str">
        <f t="shared" si="19"/>
        <v>ram:ReasonCode</v>
      </c>
      <c r="Z259" s="1" t="str">
        <f>Z$258&amp;"/"&amp;Y259</f>
        <v>//rsm:CIIHSupplyChainTradeTransaction/ram:ApplicableCIIHSupplyChainTradeSettlement/ram:SpecifiedCIFinancialAdjustment/ram:ReasonCode</v>
      </c>
      <c r="AA259" s="1" t="s">
        <v>4726</v>
      </c>
      <c r="AB259" s="2" t="s">
        <v>3</v>
      </c>
      <c r="AC259" s="1" t="s">
        <v>680</v>
      </c>
      <c r="AD259" s="1" t="s">
        <v>53</v>
      </c>
      <c r="AE259" s="1" t="s">
        <v>50</v>
      </c>
      <c r="AF259" s="1" t="s">
        <v>50</v>
      </c>
      <c r="AG259" s="1" t="s">
        <v>7</v>
      </c>
      <c r="AH259" s="1" t="s">
        <v>24</v>
      </c>
    </row>
    <row r="260" spans="1:34" ht="14.25" customHeight="1">
      <c r="A260" s="1">
        <v>323</v>
      </c>
      <c r="B260" s="1" t="s">
        <v>5476</v>
      </c>
      <c r="C260" s="1" t="s">
        <v>269</v>
      </c>
      <c r="D260" s="1" t="s">
        <v>11</v>
      </c>
      <c r="E260" s="2" t="s">
        <v>16</v>
      </c>
      <c r="G260" s="1" t="s">
        <v>4177</v>
      </c>
      <c r="H260" s="1" t="s">
        <v>4178</v>
      </c>
      <c r="P260" t="s">
        <v>983</v>
      </c>
      <c r="W260" s="1" t="str">
        <f t="shared" si="21"/>
        <v>CI_ Financial_ Adjustment. Reason. Text</v>
      </c>
      <c r="X260" s="1" cm="1">
        <f t="array" ref="X260">_xlfn.IFS(LEN(K260)&gt;0,1,LEN(L260)&gt;0,2,LEN(M260)&gt;0,3,LEN(N260)&gt;0,4,LEN(O260)&gt;0,5,LEN(P260)&gt;0,6,LEN(Q260)&gt;0,7,LEN(R260)&gt;0,8,LEN(S260)&gt;0,9,LEN(T260)&gt;0,10,LEN(U260)&gt;0,11,LEN(V260)&gt;0,12,TRUE,13)</f>
        <v>6</v>
      </c>
      <c r="Y260" s="1" t="str">
        <f t="shared" si="19"/>
        <v>ram:Reason</v>
      </c>
      <c r="Z260" s="1" t="str">
        <f>Z$258&amp;"/"&amp;Y260</f>
        <v>//rsm:CIIHSupplyChainTradeTransaction/ram:ApplicableCIIHSupplyChainTradeSettlement/ram:SpecifiedCIFinancialAdjustment/ram:Reason</v>
      </c>
      <c r="AA260" s="1" t="s">
        <v>4727</v>
      </c>
      <c r="AB260" s="2" t="s">
        <v>3</v>
      </c>
      <c r="AC260" s="1" t="s">
        <v>35</v>
      </c>
      <c r="AD260" s="1" t="s">
        <v>36</v>
      </c>
      <c r="AE260" s="1" t="s">
        <v>50</v>
      </c>
      <c r="AF260" s="1" t="s">
        <v>50</v>
      </c>
      <c r="AG260" s="1" t="s">
        <v>7</v>
      </c>
      <c r="AH260" s="1" t="s">
        <v>24</v>
      </c>
    </row>
    <row r="261" spans="1:34" ht="14.25" customHeight="1">
      <c r="A261" s="1">
        <v>324</v>
      </c>
      <c r="B261" s="1" t="s">
        <v>5476</v>
      </c>
      <c r="C261" s="1" t="s">
        <v>270</v>
      </c>
      <c r="D261" s="1" t="s">
        <v>11</v>
      </c>
      <c r="E261" s="2" t="s">
        <v>21</v>
      </c>
      <c r="G261" s="1" t="s">
        <v>4179</v>
      </c>
      <c r="H261" s="1" t="s">
        <v>5638</v>
      </c>
      <c r="P261" t="s">
        <v>367</v>
      </c>
      <c r="W261" s="1" t="str">
        <f t="shared" si="21"/>
        <v>CI_ Financial_ Adjustment. Actual. Amount</v>
      </c>
      <c r="X261" s="1" cm="1">
        <f t="array" ref="X261">_xlfn.IFS(LEN(K261)&gt;0,1,LEN(L261)&gt;0,2,LEN(M261)&gt;0,3,LEN(N261)&gt;0,4,LEN(O261)&gt;0,5,LEN(P261)&gt;0,6,LEN(Q261)&gt;0,7,LEN(R261)&gt;0,8,LEN(S261)&gt;0,9,LEN(T261)&gt;0,10,LEN(U261)&gt;0,11,LEN(V261)&gt;0,12,TRUE,13)</f>
        <v>6</v>
      </c>
      <c r="Y261" s="1" t="str">
        <f t="shared" si="19"/>
        <v>ram:ActualAmount</v>
      </c>
      <c r="Z261" s="1" t="str">
        <f>Z$258&amp;"/"&amp;Y261</f>
        <v>//rsm:CIIHSupplyChainTradeTransaction/ram:ApplicableCIIHSupplyChainTradeSettlement/ram:SpecifiedCIFinancialAdjustment/ram:ActualAmount</v>
      </c>
      <c r="AA261" s="1" t="s">
        <v>4728</v>
      </c>
      <c r="AB261" s="2" t="s">
        <v>3</v>
      </c>
      <c r="AC261" s="1" t="s">
        <v>254</v>
      </c>
      <c r="AD261" s="1" t="s">
        <v>36</v>
      </c>
      <c r="AE261" s="1" t="s">
        <v>50</v>
      </c>
      <c r="AF261" s="1" t="s">
        <v>50</v>
      </c>
      <c r="AG261" s="1" t="s">
        <v>7</v>
      </c>
      <c r="AH261" s="1" t="s">
        <v>24</v>
      </c>
    </row>
    <row r="262" spans="1:34" ht="14.25" customHeight="1">
      <c r="A262" s="1">
        <v>325</v>
      </c>
      <c r="B262" s="1" t="s">
        <v>5476</v>
      </c>
      <c r="C262" s="1" t="s">
        <v>271</v>
      </c>
      <c r="D262" s="1" t="s">
        <v>11</v>
      </c>
      <c r="E262" s="2" t="s">
        <v>21</v>
      </c>
      <c r="G262" s="1" t="s">
        <v>4180</v>
      </c>
      <c r="H262" s="1" t="s">
        <v>5639</v>
      </c>
      <c r="P262" t="s">
        <v>984</v>
      </c>
      <c r="W262" s="1" t="str">
        <f t="shared" si="21"/>
        <v>CI_ Financial_ Adjustment. Direction. Code</v>
      </c>
      <c r="X262" s="1" cm="1">
        <f t="array" ref="X262">_xlfn.IFS(LEN(K262)&gt;0,1,LEN(L262)&gt;0,2,LEN(M262)&gt;0,3,LEN(N262)&gt;0,4,LEN(O262)&gt;0,5,LEN(P262)&gt;0,6,LEN(Q262)&gt;0,7,LEN(R262)&gt;0,8,LEN(S262)&gt;0,9,LEN(T262)&gt;0,10,LEN(U262)&gt;0,11,LEN(V262)&gt;0,12,TRUE,13)</f>
        <v>6</v>
      </c>
      <c r="Y262" s="1" t="str">
        <f t="shared" si="19"/>
        <v>ram:DirectionCode</v>
      </c>
      <c r="Z262" s="1" t="str">
        <f>Z$258&amp;"/"&amp;Y262</f>
        <v>//rsm:CIIHSupplyChainTradeTransaction/ram:ApplicableCIIHSupplyChainTradeSettlement/ram:SpecifiedCIFinancialAdjustment/ram:DirectionCode</v>
      </c>
      <c r="AA262" s="1" t="s">
        <v>4729</v>
      </c>
      <c r="AB262" s="2" t="s">
        <v>3</v>
      </c>
      <c r="AC262" s="1" t="s">
        <v>29</v>
      </c>
      <c r="AD262" s="1" t="s">
        <v>30</v>
      </c>
      <c r="AE262" s="1" t="s">
        <v>50</v>
      </c>
      <c r="AF262" s="1" t="s">
        <v>50</v>
      </c>
      <c r="AG262" s="1" t="s">
        <v>7</v>
      </c>
      <c r="AH262" s="1" t="s">
        <v>24</v>
      </c>
    </row>
    <row r="263" spans="1:34" ht="14.25" customHeight="1">
      <c r="A263" s="1">
        <v>326</v>
      </c>
      <c r="B263" s="1" t="s">
        <v>5476</v>
      </c>
      <c r="C263" s="1" t="s">
        <v>272</v>
      </c>
      <c r="D263" s="1" t="s">
        <v>19</v>
      </c>
      <c r="E263" s="2" t="s">
        <v>16</v>
      </c>
      <c r="G263" s="1" t="s">
        <v>4181</v>
      </c>
      <c r="H263" s="1" t="s">
        <v>4182</v>
      </c>
      <c r="P263" t="s">
        <v>273</v>
      </c>
      <c r="W263" s="1" t="str">
        <f t="shared" si="21"/>
        <v>CI_ Financial_ Adjustment. Invoice_ Reference. CI_ Referenced_ Document</v>
      </c>
      <c r="X263" s="1" cm="1">
        <f t="array" ref="X263">_xlfn.IFS(LEN(K263)&gt;0,1,LEN(L263)&gt;0,2,LEN(M263)&gt;0,3,LEN(N263)&gt;0,4,LEN(O263)&gt;0,5,LEN(P263)&gt;0,6,LEN(Q263)&gt;0,7,LEN(R263)&gt;0,8,LEN(S263)&gt;0,9,LEN(T263)&gt;0,10,LEN(U263)&gt;0,11,LEN(V263)&gt;0,12,TRUE,13)</f>
        <v>6</v>
      </c>
      <c r="Y263" s="1" t="str">
        <f t="shared" si="19"/>
        <v>ram:InvoiceReferenceCIReferencedDocument</v>
      </c>
      <c r="Z263" s="1" t="str">
        <f>Z$258&amp;"/"&amp;Y263</f>
        <v>//rsm:CIIHSupplyChainTradeTransaction/ram:ApplicableCIIHSupplyChainTradeSettlement/ram:SpecifiedCIFinancialAdjustment/ram:InvoiceReferenceCIReferencedDocument</v>
      </c>
      <c r="AA263" s="1" t="s">
        <v>4730</v>
      </c>
      <c r="AB263" s="2" t="s">
        <v>3</v>
      </c>
      <c r="AC263" s="1" t="s">
        <v>24</v>
      </c>
      <c r="AD263" s="1" t="s">
        <v>184</v>
      </c>
      <c r="AE263" s="1" t="s">
        <v>24</v>
      </c>
      <c r="AF263" s="1" t="s">
        <v>24</v>
      </c>
      <c r="AG263" s="1" t="s">
        <v>7</v>
      </c>
      <c r="AH263" s="1" t="s">
        <v>24</v>
      </c>
    </row>
    <row r="264" spans="1:34" ht="14.25" customHeight="1">
      <c r="A264" s="1">
        <v>328</v>
      </c>
      <c r="B264" s="1" t="s">
        <v>5476</v>
      </c>
      <c r="C264" s="1" t="s">
        <v>69</v>
      </c>
      <c r="D264" s="1" t="s">
        <v>11</v>
      </c>
      <c r="E264" s="2" t="s">
        <v>21</v>
      </c>
      <c r="G264" s="1" t="s">
        <v>4183</v>
      </c>
      <c r="H264" s="1" t="s">
        <v>4184</v>
      </c>
      <c r="R264" t="s">
        <v>70</v>
      </c>
      <c r="W264" s="1" t="str">
        <f t="shared" si="21"/>
        <v>CI_ Referenced_ Document. Issuer Assigned_ Identification. Identifier</v>
      </c>
      <c r="X264" s="1" cm="1">
        <f t="array" ref="X264">_xlfn.IFS(LEN(K264)&gt;0,1,LEN(L264)&gt;0,2,LEN(M264)&gt;0,3,LEN(N264)&gt;0,4,LEN(O264)&gt;0,5,LEN(P264)&gt;0,6,LEN(Q264)&gt;0,7,LEN(R264)&gt;0,8,LEN(S264)&gt;0,9,LEN(T264)&gt;0,10,LEN(U264)&gt;0,11,LEN(V264)&gt;0,12,TRUE,13)</f>
        <v>8</v>
      </c>
      <c r="Y264" s="1" t="str">
        <f t="shared" si="19"/>
        <v>ram:IssuerAssignedID</v>
      </c>
      <c r="Z264" s="1" t="str">
        <f t="shared" ref="Z264:Z269" si="22">Z$263&amp;"/"&amp;Y264</f>
        <v>//rsm:CIIHSupplyChainTradeTransaction/ram:ApplicableCIIHSupplyChainTradeSettlement/ram:SpecifiedCIFinancialAdjustment/ram:InvoiceReferenceCIReferencedDocument/ram:IssuerAssignedID</v>
      </c>
      <c r="AA264" s="1" t="s">
        <v>4731</v>
      </c>
      <c r="AB264" s="2" t="s">
        <v>3</v>
      </c>
      <c r="AC264" s="1" t="s">
        <v>24</v>
      </c>
      <c r="AD264" s="1" t="s">
        <v>184</v>
      </c>
      <c r="AE264" s="1" t="s">
        <v>54</v>
      </c>
      <c r="AF264" s="1" t="s">
        <v>54</v>
      </c>
      <c r="AG264" s="1" t="s">
        <v>7</v>
      </c>
      <c r="AH264" s="1" t="s">
        <v>24</v>
      </c>
    </row>
    <row r="265" spans="1:34" ht="14.25" customHeight="1">
      <c r="A265" s="1">
        <v>329</v>
      </c>
      <c r="B265" s="1" t="s">
        <v>5476</v>
      </c>
      <c r="C265" s="1" t="s">
        <v>71</v>
      </c>
      <c r="D265" s="1" t="s">
        <v>11</v>
      </c>
      <c r="E265" s="2" t="s">
        <v>16</v>
      </c>
      <c r="G265" s="1" t="s">
        <v>4185</v>
      </c>
      <c r="H265" s="1" t="s">
        <v>4186</v>
      </c>
      <c r="R265" t="s">
        <v>72</v>
      </c>
      <c r="W265" s="1" t="str">
        <f t="shared" si="21"/>
        <v>CI_ Referenced_ Document. Issue. Date Time</v>
      </c>
      <c r="X265" s="1" cm="1">
        <f t="array" ref="X265">_xlfn.IFS(LEN(K265)&gt;0,1,LEN(L265)&gt;0,2,LEN(M265)&gt;0,3,LEN(N265)&gt;0,4,LEN(O265)&gt;0,5,LEN(P265)&gt;0,6,LEN(Q265)&gt;0,7,LEN(R265)&gt;0,8,LEN(S265)&gt;0,9,LEN(T265)&gt;0,10,LEN(U265)&gt;0,11,LEN(V265)&gt;0,12,TRUE,13)</f>
        <v>8</v>
      </c>
      <c r="Y265" s="1" t="str">
        <f>IF(OR("ASMA"=D265,"MA"=D265),"rsm:","ram:")&amp;
IF("ABIE"=D265,
  SUBSTITUTE(
    SUBSTITUTE(
      SUBSTITUTE(W265,". Details","Type"),
      "_",""
    ),
    " ",""
  ),
  IF("ASMA"=D265,
  SUBSTITUTE(
    SUBSTITUTE(
      SUBSTITUTE(W265,". Details",""),
      "_",""
    ),
    " ",""
  ),
  SUBSTITUTE(
    SUBSTITUTE(
      SUBSTITUTE(
        SUBSTITUTE(
          SUBSTITUTE(
            SUBSTITUTE(
              MID(W265,FIND(".",W265)+2,LEN(W265)-FIND(".",W265)-1),
              "_",""
            ),
            "Identification",""
          ),
          "Text",""
        ),
        ".",""
      ),
      " ",""
    ),
    "Identifier","ID"
  )
))&amp;"/udt:DateTimeString"</f>
        <v>ram:IssueDateTime/udt:DateTimeString</v>
      </c>
      <c r="Z265" s="1" t="str">
        <f t="shared" si="22"/>
        <v>//rsm:CIIHSupplyChainTradeTransaction/ram:ApplicableCIIHSupplyChainTradeSettlement/ram:SpecifiedCIFinancialAdjustment/ram:InvoiceReferenceCIReferencedDocument/ram:IssueDateTime/udt:DateTimeString</v>
      </c>
      <c r="AA265" s="1" t="s">
        <v>5587</v>
      </c>
      <c r="AB265" s="2" t="s">
        <v>3</v>
      </c>
      <c r="AC265" s="1" t="s">
        <v>73</v>
      </c>
      <c r="AD265" s="1" t="s">
        <v>59</v>
      </c>
      <c r="AE265" s="1" t="s">
        <v>50</v>
      </c>
      <c r="AF265" s="1" t="s">
        <v>50</v>
      </c>
      <c r="AG265" s="1" t="s">
        <v>7</v>
      </c>
      <c r="AH265" s="1" t="s">
        <v>24</v>
      </c>
    </row>
    <row r="266" spans="1:34" ht="14.25" customHeight="1">
      <c r="A266" s="1">
        <v>330</v>
      </c>
      <c r="B266" s="1" t="s">
        <v>5476</v>
      </c>
      <c r="C266" s="1" t="s">
        <v>329</v>
      </c>
      <c r="D266" s="1" t="s">
        <v>11</v>
      </c>
      <c r="E266" s="2" t="s">
        <v>21</v>
      </c>
      <c r="G266" s="1" t="s">
        <v>4187</v>
      </c>
      <c r="H266" s="1" t="s">
        <v>4188</v>
      </c>
      <c r="R266" t="s">
        <v>330</v>
      </c>
      <c r="W266" s="1" t="str">
        <f t="shared" si="21"/>
        <v>CI_ Referenced_ Document. Reference_ Type. Code</v>
      </c>
      <c r="X266" s="1" cm="1">
        <f t="array" ref="X266">_xlfn.IFS(LEN(K266)&gt;0,1,LEN(L266)&gt;0,2,LEN(M266)&gt;0,3,LEN(N266)&gt;0,4,LEN(O266)&gt;0,5,LEN(P266)&gt;0,6,LEN(Q266)&gt;0,7,LEN(R266)&gt;0,8,LEN(S266)&gt;0,9,LEN(T266)&gt;0,10,LEN(U266)&gt;0,11,LEN(V266)&gt;0,12,TRUE,13)</f>
        <v>8</v>
      </c>
      <c r="Y266" s="1" t="str">
        <f t="shared" ref="Y266:Y275" si="23">IF(OR("ASMA"=D266,"MA"=D266),"rsm:","ram:")&amp;
IF("ABIE"=D266,
  SUBSTITUTE(
    SUBSTITUTE(
      SUBSTITUTE(W266,". Details","Type"),
      "_",""
    ),
    " ",""
  ),
  IF("ASMA"=D266,
  SUBSTITUTE(
    SUBSTITUTE(
      SUBSTITUTE(W266,". Details",""),
      "_",""
    ),
    " ",""
  ),
  SUBSTITUTE(
    SUBSTITUTE(
      SUBSTITUTE(
        SUBSTITUTE(
          SUBSTITUTE(
            SUBSTITUTE(
              MID(W266,FIND(".",W266)+2,LEN(W266)-FIND(".",W266)-1),
              "_",""
            ),
            "Identification",""
          ),
          "Text",""
        ),
        ".",""
      ),
      " ",""
    ),
    "Identifier","ID"
  )
))</f>
        <v>ram:ReferenceTypeCode</v>
      </c>
      <c r="Z266" s="1" t="str">
        <f t="shared" si="22"/>
        <v>//rsm:CIIHSupplyChainTradeTransaction/ram:ApplicableCIIHSupplyChainTradeSettlement/ram:SpecifiedCIFinancialAdjustment/ram:InvoiceReferenceCIReferencedDocument/ram:ReferenceTypeCode</v>
      </c>
      <c r="AA266" s="1" t="s">
        <v>4732</v>
      </c>
      <c r="AB266" s="2" t="s">
        <v>3</v>
      </c>
      <c r="AE266" s="1" t="s">
        <v>54</v>
      </c>
      <c r="AF266" s="1" t="s">
        <v>54</v>
      </c>
      <c r="AG266" s="1" t="s">
        <v>7</v>
      </c>
      <c r="AH266" s="1" t="s">
        <v>196</v>
      </c>
    </row>
    <row r="267" spans="1:34" ht="14.25" customHeight="1">
      <c r="A267" s="1">
        <v>331</v>
      </c>
      <c r="B267" s="1" t="s">
        <v>5476</v>
      </c>
      <c r="C267" s="1" t="s">
        <v>74</v>
      </c>
      <c r="D267" s="1" t="s">
        <v>11</v>
      </c>
      <c r="E267" s="2" t="s">
        <v>16</v>
      </c>
      <c r="G267" s="1" t="s">
        <v>4189</v>
      </c>
      <c r="H267" s="1" t="s">
        <v>4190</v>
      </c>
      <c r="R267" t="s">
        <v>75</v>
      </c>
      <c r="W267" s="1" t="str">
        <f t="shared" si="21"/>
        <v>CI_ Referenced_ Document. Revision_ Identification. Identifier</v>
      </c>
      <c r="X267" s="1" cm="1">
        <f t="array" ref="X267">_xlfn.IFS(LEN(K267)&gt;0,1,LEN(L267)&gt;0,2,LEN(M267)&gt;0,3,LEN(N267)&gt;0,4,LEN(O267)&gt;0,5,LEN(P267)&gt;0,6,LEN(Q267)&gt;0,7,LEN(R267)&gt;0,8,LEN(S267)&gt;0,9,LEN(T267)&gt;0,10,LEN(U267)&gt;0,11,LEN(V267)&gt;0,12,TRUE,13)</f>
        <v>8</v>
      </c>
      <c r="Y267" s="1" t="str">
        <f t="shared" si="23"/>
        <v>ram:RevisionID</v>
      </c>
      <c r="Z267" s="1" t="str">
        <f t="shared" si="22"/>
        <v>//rsm:CIIHSupplyChainTradeTransaction/ram:ApplicableCIIHSupplyChainTradeSettlement/ram:SpecifiedCIFinancialAdjustment/ram:InvoiceReferenceCIReferencedDocument/ram:RevisionID</v>
      </c>
      <c r="AA267" s="1" t="s">
        <v>4733</v>
      </c>
      <c r="AB267" s="2" t="s">
        <v>3</v>
      </c>
      <c r="AC267" s="1" t="s">
        <v>80</v>
      </c>
      <c r="AD267" s="1" t="s">
        <v>53</v>
      </c>
      <c r="AE267" s="1" t="s">
        <v>50</v>
      </c>
      <c r="AF267" s="1" t="s">
        <v>50</v>
      </c>
      <c r="AG267" s="1" t="s">
        <v>7</v>
      </c>
      <c r="AH267" s="1" t="s">
        <v>24</v>
      </c>
    </row>
    <row r="268" spans="1:34" ht="14.25" customHeight="1">
      <c r="A268" s="1">
        <v>332</v>
      </c>
      <c r="B268" s="1" t="s">
        <v>5476</v>
      </c>
      <c r="C268" s="1" t="s">
        <v>78</v>
      </c>
      <c r="D268" s="1" t="s">
        <v>11</v>
      </c>
      <c r="E268" s="2" t="s">
        <v>16</v>
      </c>
      <c r="G268" s="1" t="s">
        <v>4191</v>
      </c>
      <c r="H268" s="1" t="s">
        <v>4192</v>
      </c>
      <c r="R268" t="s">
        <v>79</v>
      </c>
      <c r="W268" s="1" t="str">
        <f t="shared" si="21"/>
        <v>CI_ Referenced_ Document. Type. Code</v>
      </c>
      <c r="X268" s="1" cm="1">
        <f t="array" ref="X268">_xlfn.IFS(LEN(K268)&gt;0,1,LEN(L268)&gt;0,2,LEN(M268)&gt;0,3,LEN(N268)&gt;0,4,LEN(O268)&gt;0,5,LEN(P268)&gt;0,6,LEN(Q268)&gt;0,7,LEN(R268)&gt;0,8,LEN(S268)&gt;0,9,LEN(T268)&gt;0,10,LEN(U268)&gt;0,11,LEN(V268)&gt;0,12,TRUE,13)</f>
        <v>8</v>
      </c>
      <c r="Y268" s="1" t="str">
        <f t="shared" si="23"/>
        <v>ram:TypeCode</v>
      </c>
      <c r="Z268" s="1" t="str">
        <f t="shared" si="22"/>
        <v>//rsm:CIIHSupplyChainTradeTransaction/ram:ApplicableCIIHSupplyChainTradeSettlement/ram:SpecifiedCIFinancialAdjustment/ram:InvoiceReferenceCIReferencedDocument/ram:TypeCode</v>
      </c>
      <c r="AA268" s="1" t="s">
        <v>4734</v>
      </c>
      <c r="AB268" s="2" t="s">
        <v>3</v>
      </c>
      <c r="AC268" s="1" t="s">
        <v>29</v>
      </c>
      <c r="AD268" s="1" t="s">
        <v>30</v>
      </c>
      <c r="AE268" s="1" t="s">
        <v>50</v>
      </c>
      <c r="AF268" s="1" t="s">
        <v>50</v>
      </c>
      <c r="AG268" s="1" t="s">
        <v>7</v>
      </c>
      <c r="AH268" s="1" t="s">
        <v>7</v>
      </c>
    </row>
    <row r="269" spans="1:34" ht="14.25" customHeight="1">
      <c r="A269" s="1">
        <v>333</v>
      </c>
      <c r="B269" s="1" t="s">
        <v>5476</v>
      </c>
      <c r="C269" s="1" t="s">
        <v>84</v>
      </c>
      <c r="D269" s="1" t="s">
        <v>11</v>
      </c>
      <c r="E269" s="2" t="s">
        <v>16</v>
      </c>
      <c r="G269" s="1" t="s">
        <v>4193</v>
      </c>
      <c r="H269" s="1" t="s">
        <v>683</v>
      </c>
      <c r="R269" t="s">
        <v>85</v>
      </c>
      <c r="W269" s="1" t="str">
        <f t="shared" si="21"/>
        <v>CI_ Referenced_ Document. Subtype. Code</v>
      </c>
      <c r="X269" s="1" cm="1">
        <f t="array" ref="X269">_xlfn.IFS(LEN(K269)&gt;0,1,LEN(L269)&gt;0,2,LEN(M269)&gt;0,3,LEN(N269)&gt;0,4,LEN(O269)&gt;0,5,LEN(P269)&gt;0,6,LEN(Q269)&gt;0,7,LEN(R269)&gt;0,8,LEN(S269)&gt;0,9,LEN(T269)&gt;0,10,LEN(U269)&gt;0,11,LEN(V269)&gt;0,12,TRUE,13)</f>
        <v>8</v>
      </c>
      <c r="Y269" s="1" t="str">
        <f t="shared" si="23"/>
        <v>ram:SubtypeCode</v>
      </c>
      <c r="Z269" s="1" t="str">
        <f t="shared" si="22"/>
        <v>//rsm:CIIHSupplyChainTradeTransaction/ram:ApplicableCIIHSupplyChainTradeSettlement/ram:SpecifiedCIFinancialAdjustment/ram:InvoiceReferenceCIReferencedDocument/ram:SubtypeCode</v>
      </c>
      <c r="AA269" s="1" t="s">
        <v>4735</v>
      </c>
      <c r="AB269" s="2" t="s">
        <v>3</v>
      </c>
      <c r="AC269" s="1" t="s">
        <v>24</v>
      </c>
      <c r="AD269" s="1" t="s">
        <v>184</v>
      </c>
      <c r="AE269" s="1" t="s">
        <v>24</v>
      </c>
      <c r="AF269" s="1" t="s">
        <v>24</v>
      </c>
      <c r="AG269" s="1" t="s">
        <v>7</v>
      </c>
      <c r="AH269" s="1" t="s">
        <v>24</v>
      </c>
    </row>
    <row r="270" spans="1:34" ht="14.25" customHeight="1">
      <c r="A270" s="1">
        <v>334</v>
      </c>
      <c r="B270" s="1" t="s">
        <v>5476</v>
      </c>
      <c r="C270" s="1" t="s">
        <v>274</v>
      </c>
      <c r="D270" s="1" t="s">
        <v>19</v>
      </c>
      <c r="E270" s="2" t="s">
        <v>65</v>
      </c>
      <c r="G270" s="1" t="s">
        <v>4194</v>
      </c>
      <c r="H270" s="1" t="s">
        <v>4195</v>
      </c>
      <c r="P270" t="s">
        <v>275</v>
      </c>
      <c r="W270" s="1" t="str">
        <f t="shared" si="21"/>
        <v>CI_ Financial_ Adjustment. Related. CI_ Trade_ Tax</v>
      </c>
      <c r="X270" s="1" cm="1">
        <f t="array" ref="X270">_xlfn.IFS(LEN(K270)&gt;0,1,LEN(L270)&gt;0,2,LEN(M270)&gt;0,3,LEN(N270)&gt;0,4,LEN(O270)&gt;0,5,LEN(P270)&gt;0,6,LEN(Q270)&gt;0,7,LEN(R270)&gt;0,8,LEN(S270)&gt;0,9,LEN(T270)&gt;0,10,LEN(U270)&gt;0,11,LEN(V270)&gt;0,12,TRUE,13)</f>
        <v>6</v>
      </c>
      <c r="Y270" s="1" t="str">
        <f t="shared" si="23"/>
        <v>ram:RelatedCITradeTax</v>
      </c>
      <c r="Z270" s="1" t="str">
        <f>Z$258&amp;"/"&amp;Y270</f>
        <v>//rsm:CIIHSupplyChainTradeTransaction/ram:ApplicableCIIHSupplyChainTradeSettlement/ram:SpecifiedCIFinancialAdjustment/ram:RelatedCITradeTax</v>
      </c>
      <c r="AA270" s="1" t="s">
        <v>4736</v>
      </c>
      <c r="AB270" s="2" t="s">
        <v>24</v>
      </c>
      <c r="AC270" s="1" t="s">
        <v>24</v>
      </c>
      <c r="AD270" s="1" t="s">
        <v>184</v>
      </c>
      <c r="AE270" s="1" t="s">
        <v>24</v>
      </c>
      <c r="AF270" s="1" t="s">
        <v>24</v>
      </c>
      <c r="AG270" s="1" t="s">
        <v>7</v>
      </c>
      <c r="AH270" s="1" t="s">
        <v>24</v>
      </c>
    </row>
    <row r="271" spans="1:34" ht="14.25" customHeight="1">
      <c r="A271" s="1">
        <v>336</v>
      </c>
      <c r="B271" s="1" t="s">
        <v>5476</v>
      </c>
      <c r="C271" s="1" t="s">
        <v>225</v>
      </c>
      <c r="D271" s="1" t="s">
        <v>11</v>
      </c>
      <c r="E271" s="2" t="s">
        <v>21</v>
      </c>
      <c r="G271" s="1" t="s">
        <v>4196</v>
      </c>
      <c r="H271" s="1" t="s">
        <v>5640</v>
      </c>
      <c r="R271" t="s">
        <v>226</v>
      </c>
      <c r="W271" s="1" t="str">
        <f t="shared" si="21"/>
        <v>CI_ Trade_ Tax. Calculated. Amount</v>
      </c>
      <c r="X271" s="1" cm="1">
        <f t="array" ref="X271">_xlfn.IFS(LEN(K271)&gt;0,1,LEN(L271)&gt;0,2,LEN(M271)&gt;0,3,LEN(N271)&gt;0,4,LEN(O271)&gt;0,5,LEN(P271)&gt;0,6,LEN(Q271)&gt;0,7,LEN(R271)&gt;0,8,LEN(S271)&gt;0,9,LEN(T271)&gt;0,10,LEN(U271)&gt;0,11,LEN(V271)&gt;0,12,TRUE,13)</f>
        <v>8</v>
      </c>
      <c r="Y271" s="1" t="str">
        <f t="shared" si="23"/>
        <v>ram:CalculatedAmount</v>
      </c>
      <c r="Z271" s="1" t="str">
        <f>Z$270&amp;"/"&amp;Y271</f>
        <v>//rsm:CIIHSupplyChainTradeTransaction/ram:ApplicableCIIHSupplyChainTradeSettlement/ram:SpecifiedCIFinancialAdjustment/ram:RelatedCITradeTax/ram:CalculatedAmount</v>
      </c>
      <c r="AA271" s="1" t="s">
        <v>4737</v>
      </c>
      <c r="AB271" s="2" t="s">
        <v>3</v>
      </c>
      <c r="AC271" s="1" t="s">
        <v>24</v>
      </c>
      <c r="AD271" s="1" t="s">
        <v>184</v>
      </c>
      <c r="AE271" s="1" t="s">
        <v>50</v>
      </c>
      <c r="AF271" s="1" t="s">
        <v>50</v>
      </c>
      <c r="AG271" s="1" t="s">
        <v>7</v>
      </c>
      <c r="AH271" s="1" t="s">
        <v>24</v>
      </c>
    </row>
    <row r="272" spans="1:34" ht="14.25" customHeight="1">
      <c r="A272" s="1">
        <v>337</v>
      </c>
      <c r="B272" s="1" t="s">
        <v>5476</v>
      </c>
      <c r="C272" s="1" t="s">
        <v>227</v>
      </c>
      <c r="D272" s="1" t="s">
        <v>11</v>
      </c>
      <c r="E272" s="2" t="s">
        <v>21</v>
      </c>
      <c r="G272" s="1" t="s">
        <v>4197</v>
      </c>
      <c r="H272" s="1" t="s">
        <v>4198</v>
      </c>
      <c r="R272" t="s">
        <v>228</v>
      </c>
      <c r="W272" s="1" t="str">
        <f t="shared" si="21"/>
        <v>CI_ Trade_ Tax. Calculated. Rate</v>
      </c>
      <c r="X272" s="1" cm="1">
        <f t="array" ref="X272">_xlfn.IFS(LEN(K272)&gt;0,1,LEN(L272)&gt;0,2,LEN(M272)&gt;0,3,LEN(N272)&gt;0,4,LEN(O272)&gt;0,5,LEN(P272)&gt;0,6,LEN(Q272)&gt;0,7,LEN(R272)&gt;0,8,LEN(S272)&gt;0,9,LEN(T272)&gt;0,10,LEN(U272)&gt;0,11,LEN(V272)&gt;0,12,TRUE,13)</f>
        <v>8</v>
      </c>
      <c r="Y272" s="1" t="str">
        <f t="shared" si="23"/>
        <v>ram:CalculatedRate</v>
      </c>
      <c r="Z272" s="1" t="str">
        <f>Z$270&amp;"/"&amp;Y272</f>
        <v>//rsm:CIIHSupplyChainTradeTransaction/ram:ApplicableCIIHSupplyChainTradeSettlement/ram:SpecifiedCIFinancialAdjustment/ram:RelatedCITradeTax/ram:CalculatedRate</v>
      </c>
      <c r="AA272" s="1" t="s">
        <v>4738</v>
      </c>
      <c r="AB272" s="2" t="s">
        <v>3</v>
      </c>
      <c r="AC272" s="1" t="s">
        <v>234</v>
      </c>
      <c r="AD272" s="1" t="s">
        <v>53</v>
      </c>
      <c r="AE272" s="1" t="s">
        <v>50</v>
      </c>
      <c r="AF272" s="1" t="s">
        <v>50</v>
      </c>
      <c r="AG272" s="1" t="s">
        <v>7</v>
      </c>
      <c r="AH272" s="1" t="s">
        <v>24</v>
      </c>
    </row>
    <row r="273" spans="1:34" ht="14.25" customHeight="1">
      <c r="A273" s="1">
        <v>338</v>
      </c>
      <c r="B273" s="1" t="s">
        <v>5476</v>
      </c>
      <c r="C273" s="1" t="s">
        <v>231</v>
      </c>
      <c r="D273" s="1" t="s">
        <v>11</v>
      </c>
      <c r="E273" s="2" t="s">
        <v>21</v>
      </c>
      <c r="G273" s="1" t="s">
        <v>4199</v>
      </c>
      <c r="H273" s="1" t="s">
        <v>4200</v>
      </c>
      <c r="R273" t="s">
        <v>232</v>
      </c>
      <c r="W273" s="1" t="str">
        <f t="shared" si="21"/>
        <v>CI_ Trade_ Tax. Category. Code</v>
      </c>
      <c r="X273" s="1" cm="1">
        <f t="array" ref="X273">_xlfn.IFS(LEN(K273)&gt;0,1,LEN(L273)&gt;0,2,LEN(M273)&gt;0,3,LEN(N273)&gt;0,4,LEN(O273)&gt;0,5,LEN(P273)&gt;0,6,LEN(Q273)&gt;0,7,LEN(R273)&gt;0,8,LEN(S273)&gt;0,9,LEN(T273)&gt;0,10,LEN(U273)&gt;0,11,LEN(V273)&gt;0,12,TRUE,13)</f>
        <v>8</v>
      </c>
      <c r="Y273" s="1" t="str">
        <f t="shared" si="23"/>
        <v>ram:CategoryCode</v>
      </c>
      <c r="Z273" s="1" t="str">
        <f>Z$270&amp;"/"&amp;Y273</f>
        <v>//rsm:CIIHSupplyChainTradeTransaction/ram:ApplicableCIIHSupplyChainTradeSettlement/ram:SpecifiedCIFinancialAdjustment/ram:RelatedCITradeTax/ram:CategoryCode</v>
      </c>
      <c r="AA273" s="1" t="s">
        <v>4739</v>
      </c>
      <c r="AB273" s="2" t="s">
        <v>3</v>
      </c>
      <c r="AC273" s="1" t="s">
        <v>24</v>
      </c>
      <c r="AD273" s="1" t="s">
        <v>24</v>
      </c>
      <c r="AE273" s="1" t="s">
        <v>24</v>
      </c>
      <c r="AF273" s="1" t="s">
        <v>24</v>
      </c>
      <c r="AG273" s="1" t="s">
        <v>184</v>
      </c>
      <c r="AH273" s="1" t="s">
        <v>24</v>
      </c>
    </row>
    <row r="274" spans="1:34" ht="14.25" customHeight="1">
      <c r="A274" s="1">
        <v>339</v>
      </c>
      <c r="B274" s="1" t="s">
        <v>5476</v>
      </c>
      <c r="C274" s="1" t="s">
        <v>4201</v>
      </c>
      <c r="D274" s="1" t="s">
        <v>19</v>
      </c>
      <c r="E274" s="2" t="s">
        <v>65</v>
      </c>
      <c r="G274" s="1" t="s">
        <v>4202</v>
      </c>
      <c r="H274" s="1" t="s">
        <v>4203</v>
      </c>
      <c r="N274" t="s">
        <v>5641</v>
      </c>
      <c r="W274" s="1" t="str">
        <f t="shared" si="21"/>
        <v>CIIH_ Supply Chain_ Trade Settlement. Specified. Advance_ Payment</v>
      </c>
      <c r="X274" s="1" cm="1">
        <f t="array" ref="X274">_xlfn.IFS(LEN(K274)&gt;0,1,LEN(L274)&gt;0,2,LEN(M274)&gt;0,3,LEN(N274)&gt;0,4,LEN(O274)&gt;0,5,LEN(P274)&gt;0,6,LEN(Q274)&gt;0,7,LEN(R274)&gt;0,8,LEN(S274)&gt;0,9,LEN(T274)&gt;0,10,LEN(U274)&gt;0,11,LEN(V274)&gt;0,12,TRUE,13)</f>
        <v>4</v>
      </c>
      <c r="Y274" s="1" t="str">
        <f t="shared" si="23"/>
        <v>ram:SpecifiedAdvancePayment</v>
      </c>
      <c r="Z274" s="1" t="str">
        <f>Z$109&amp;"/"&amp;Y274</f>
        <v>//rsm:CIIHSupplyChainTradeTransaction/ram:ApplicableCIIHSupplyChainTradeSettlement/ram:SpecifiedAdvancePayment</v>
      </c>
      <c r="AA274" s="1" t="s">
        <v>4740</v>
      </c>
      <c r="AB274" s="2" t="s">
        <v>3</v>
      </c>
      <c r="AC274" s="1" t="s">
        <v>24</v>
      </c>
      <c r="AD274" s="1" t="s">
        <v>24</v>
      </c>
      <c r="AE274" s="1" t="s">
        <v>24</v>
      </c>
      <c r="AF274" s="1" t="s">
        <v>24</v>
      </c>
      <c r="AG274" s="1" t="s">
        <v>184</v>
      </c>
      <c r="AH274" s="1" t="s">
        <v>24</v>
      </c>
    </row>
    <row r="275" spans="1:34" ht="14.25" customHeight="1">
      <c r="A275" s="1">
        <v>341</v>
      </c>
      <c r="B275" s="1" t="s">
        <v>5476</v>
      </c>
      <c r="C275" s="1" t="s">
        <v>4204</v>
      </c>
      <c r="D275" s="1" t="s">
        <v>11</v>
      </c>
      <c r="E275" s="2" t="s">
        <v>16</v>
      </c>
      <c r="G275" s="1" t="s">
        <v>672</v>
      </c>
      <c r="H275" s="1" t="s">
        <v>4205</v>
      </c>
      <c r="P275" t="s">
        <v>5642</v>
      </c>
      <c r="W275" s="1" t="str">
        <f t="shared" si="21"/>
        <v>Advance_ Payment. Paid. Amount</v>
      </c>
      <c r="X275" s="1" cm="1">
        <f t="array" ref="X275">_xlfn.IFS(LEN(K275)&gt;0,1,LEN(L275)&gt;0,2,LEN(M275)&gt;0,3,LEN(N275)&gt;0,4,LEN(O275)&gt;0,5,LEN(P275)&gt;0,6,LEN(Q275)&gt;0,7,LEN(R275)&gt;0,8,LEN(S275)&gt;0,9,LEN(T275)&gt;0,10,LEN(U275)&gt;0,11,LEN(V275)&gt;0,12,TRUE,13)</f>
        <v>6</v>
      </c>
      <c r="Y275" s="1" t="str">
        <f t="shared" si="23"/>
        <v>ram:PaidAmount</v>
      </c>
      <c r="Z275" s="1" t="str">
        <f>Z$274&amp;"/"&amp;Y275</f>
        <v>//rsm:CIIHSupplyChainTradeTransaction/ram:ApplicableCIIHSupplyChainTradeSettlement/ram:SpecifiedAdvancePayment/ram:PaidAmount</v>
      </c>
      <c r="AA275" s="1" t="s">
        <v>4741</v>
      </c>
      <c r="AB275" s="2" t="s">
        <v>3</v>
      </c>
      <c r="AC275" s="1" t="s">
        <v>254</v>
      </c>
      <c r="AD275" s="1" t="s">
        <v>36</v>
      </c>
      <c r="AE275" s="1" t="s">
        <v>50</v>
      </c>
      <c r="AF275" s="1" t="s">
        <v>50</v>
      </c>
      <c r="AG275" s="1" t="s">
        <v>50</v>
      </c>
      <c r="AH275" s="1" t="s">
        <v>196</v>
      </c>
    </row>
    <row r="276" spans="1:34" ht="14.25" customHeight="1">
      <c r="A276" s="1">
        <v>342</v>
      </c>
      <c r="B276" s="1" t="s">
        <v>5476</v>
      </c>
      <c r="C276" s="1" t="s">
        <v>4206</v>
      </c>
      <c r="D276" s="1" t="s">
        <v>11</v>
      </c>
      <c r="E276" s="2" t="s">
        <v>16</v>
      </c>
      <c r="G276" s="1" t="s">
        <v>4207</v>
      </c>
      <c r="H276" s="1" t="s">
        <v>4208</v>
      </c>
      <c r="P276" t="s">
        <v>5643</v>
      </c>
      <c r="W276" s="1" t="str">
        <f t="shared" si="21"/>
        <v>Advance_ Payment. Received. Date Time</v>
      </c>
      <c r="X276" s="1" cm="1">
        <f t="array" ref="X276">_xlfn.IFS(LEN(K276)&gt;0,1,LEN(L276)&gt;0,2,LEN(M276)&gt;0,3,LEN(N276)&gt;0,4,LEN(O276)&gt;0,5,LEN(P276)&gt;0,6,LEN(Q276)&gt;0,7,LEN(R276)&gt;0,8,LEN(S276)&gt;0,9,LEN(T276)&gt;0,10,LEN(U276)&gt;0,11,LEN(V276)&gt;0,12,TRUE,13)</f>
        <v>6</v>
      </c>
      <c r="Y276" s="1" t="str">
        <f>IF(OR("ASMA"=D276,"MA"=D276),"rsm:","ram:")&amp;
IF("ABIE"=D276,
  SUBSTITUTE(
    SUBSTITUTE(
      SUBSTITUTE(W276,". Details","Type"),
      "_",""
    ),
    " ",""
  ),
  IF("ASMA"=D276,
  SUBSTITUTE(
    SUBSTITUTE(
      SUBSTITUTE(W276,". Details",""),
      "_",""
    ),
    " ",""
  ),
  SUBSTITUTE(
    SUBSTITUTE(
      SUBSTITUTE(
        SUBSTITUTE(
          SUBSTITUTE(
            SUBSTITUTE(
              MID(W276,FIND(".",W276)+2,LEN(W276)-FIND(".",W276)-1),
              "_",""
            ),
            "Identification",""
          ),
          "Text",""
        ),
        ".",""
      ),
      " ",""
    ),
    "Identifier","ID"
  )
))&amp;"/udt:DateTimeString"</f>
        <v>ram:ReceivedDateTime/udt:DateTimeString</v>
      </c>
      <c r="Z276" s="1" t="str">
        <f>Z$274&amp;"/"&amp;Y276</f>
        <v>//rsm:CIIHSupplyChainTradeTransaction/ram:ApplicableCIIHSupplyChainTradeSettlement/ram:SpecifiedAdvancePayment/ram:ReceivedDateTime/udt:DateTimeString</v>
      </c>
      <c r="AA276" s="1" t="s">
        <v>5582</v>
      </c>
      <c r="AB276" s="2" t="s">
        <v>3</v>
      </c>
      <c r="AC276" s="1" t="s">
        <v>254</v>
      </c>
      <c r="AD276" s="1" t="s">
        <v>36</v>
      </c>
      <c r="AE276" s="1" t="s">
        <v>50</v>
      </c>
      <c r="AF276" s="1" t="s">
        <v>50</v>
      </c>
      <c r="AG276" s="1" t="s">
        <v>50</v>
      </c>
      <c r="AH276" s="1" t="s">
        <v>196</v>
      </c>
    </row>
    <row r="277" spans="1:34" ht="14.25" customHeight="1">
      <c r="A277" s="1">
        <v>343</v>
      </c>
      <c r="B277" s="1" t="s">
        <v>5476</v>
      </c>
      <c r="C277" s="1" t="s">
        <v>4209</v>
      </c>
      <c r="D277" s="1" t="s">
        <v>11</v>
      </c>
      <c r="E277" s="2" t="s">
        <v>16</v>
      </c>
      <c r="G277" s="1" t="s">
        <v>4210</v>
      </c>
      <c r="H277" s="1" t="s">
        <v>4211</v>
      </c>
      <c r="P277" t="s">
        <v>5644</v>
      </c>
      <c r="W277" s="1" t="str">
        <f t="shared" si="21"/>
        <v>Advance_ Payment. Identification . Identifier</v>
      </c>
      <c r="X277" s="1" cm="1">
        <f t="array" ref="X277">_xlfn.IFS(LEN(K277)&gt;0,1,LEN(L277)&gt;0,2,LEN(M277)&gt;0,3,LEN(N277)&gt;0,4,LEN(O277)&gt;0,5,LEN(P277)&gt;0,6,LEN(Q277)&gt;0,7,LEN(R277)&gt;0,8,LEN(S277)&gt;0,9,LEN(T277)&gt;0,10,LEN(U277)&gt;0,11,LEN(V277)&gt;0,12,TRUE,13)</f>
        <v>6</v>
      </c>
      <c r="Y277" s="1" t="str">
        <f t="shared" ref="Y277:Y287" si="24">IF(OR("ASMA"=D277,"MA"=D277),"rsm:","ram:")&amp;
IF("ABIE"=D277,
  SUBSTITUTE(
    SUBSTITUTE(
      SUBSTITUTE(W277,". Details","Type"),
      "_",""
    ),
    " ",""
  ),
  IF("ASMA"=D277,
  SUBSTITUTE(
    SUBSTITUTE(
      SUBSTITUTE(W277,". Details",""),
      "_",""
    ),
    " ",""
  ),
  SUBSTITUTE(
    SUBSTITUTE(
      SUBSTITUTE(
        SUBSTITUTE(
          SUBSTITUTE(
            SUBSTITUTE(
              MID(W277,FIND(".",W277)+2,LEN(W277)-FIND(".",W277)-1),
              "_",""
            ),
            "Identification",""
          ),
          "Text",""
        ),
        ".",""
      ),
      " ",""
    ),
    "Identifier","ID"
  )
))</f>
        <v>ram:ID</v>
      </c>
      <c r="Z277" s="1" t="str">
        <f>Z$274&amp;"/"&amp;Y277</f>
        <v>//rsm:CIIHSupplyChainTradeTransaction/ram:ApplicableCIIHSupplyChainTradeSettlement/ram:SpecifiedAdvancePayment/ram:ID</v>
      </c>
      <c r="AA277" s="1" t="s">
        <v>5144</v>
      </c>
      <c r="AB277" s="2" t="s">
        <v>3</v>
      </c>
      <c r="AC277" s="1" t="s">
        <v>254</v>
      </c>
      <c r="AD277" s="1" t="s">
        <v>36</v>
      </c>
      <c r="AE277" s="1" t="s">
        <v>50</v>
      </c>
      <c r="AF277" s="1" t="s">
        <v>50</v>
      </c>
      <c r="AG277" s="1" t="s">
        <v>50</v>
      </c>
      <c r="AH277" s="1" t="s">
        <v>196</v>
      </c>
    </row>
    <row r="278" spans="1:34" ht="14.25" customHeight="1">
      <c r="A278" s="1">
        <v>344</v>
      </c>
      <c r="B278" s="1" t="s">
        <v>5476</v>
      </c>
      <c r="C278" s="1" t="s">
        <v>4212</v>
      </c>
      <c r="D278" s="1" t="s">
        <v>19</v>
      </c>
      <c r="E278" s="2" t="s">
        <v>16</v>
      </c>
      <c r="G278" s="1" t="s">
        <v>4213</v>
      </c>
      <c r="H278" s="1" t="s">
        <v>4214</v>
      </c>
      <c r="P278" t="s">
        <v>5645</v>
      </c>
      <c r="W278" s="1" t="str">
        <f t="shared" si="21"/>
        <v>Advance_ Payment. Identified. CI_ Trade_ Payment Terms</v>
      </c>
      <c r="X278" s="1" cm="1">
        <f t="array" ref="X278">_xlfn.IFS(LEN(K278)&gt;0,1,LEN(L278)&gt;0,2,LEN(M278)&gt;0,3,LEN(N278)&gt;0,4,LEN(O278)&gt;0,5,LEN(P278)&gt;0,6,LEN(Q278)&gt;0,7,LEN(R278)&gt;0,8,LEN(S278)&gt;0,9,LEN(T278)&gt;0,10,LEN(U278)&gt;0,11,LEN(V278)&gt;0,12,TRUE,13)</f>
        <v>6</v>
      </c>
      <c r="Y278" s="1" t="str">
        <f t="shared" si="24"/>
        <v>ram:IdentifiedCITradePaymentTerms</v>
      </c>
      <c r="Z278" s="1" t="str">
        <f>Z$274&amp;"/"&amp;Y278</f>
        <v>//rsm:CIIHSupplyChainTradeTransaction/ram:ApplicableCIIHSupplyChainTradeSettlement/ram:SpecifiedAdvancePayment/ram:IdentifiedCITradePaymentTerms</v>
      </c>
      <c r="AA278" s="1" t="s">
        <v>4742</v>
      </c>
      <c r="AB278" s="2" t="s">
        <v>3</v>
      </c>
      <c r="AC278" s="1" t="s">
        <v>254</v>
      </c>
      <c r="AD278" s="1" t="s">
        <v>36</v>
      </c>
      <c r="AE278" s="1" t="s">
        <v>50</v>
      </c>
      <c r="AF278" s="1" t="s">
        <v>50</v>
      </c>
      <c r="AG278" s="1" t="s">
        <v>50</v>
      </c>
      <c r="AH278" s="1" t="s">
        <v>196</v>
      </c>
    </row>
    <row r="279" spans="1:34" ht="14.25" customHeight="1">
      <c r="A279" s="1">
        <v>346</v>
      </c>
      <c r="B279" s="1" t="s">
        <v>5476</v>
      </c>
      <c r="C279" s="1" t="s">
        <v>663</v>
      </c>
      <c r="D279" s="1" t="s">
        <v>11</v>
      </c>
      <c r="E279" s="2" t="s">
        <v>16</v>
      </c>
      <c r="G279" s="1" t="s">
        <v>4215</v>
      </c>
      <c r="H279" s="1" t="s">
        <v>4216</v>
      </c>
      <c r="R279" t="s">
        <v>975</v>
      </c>
      <c r="W279" s="1" t="str">
        <f t="shared" si="21"/>
        <v>CI_ Trade_ Payment Terms. Type. Code</v>
      </c>
      <c r="X279" s="1" cm="1">
        <f t="array" ref="X279">_xlfn.IFS(LEN(K279)&gt;0,1,LEN(L279)&gt;0,2,LEN(M279)&gt;0,3,LEN(N279)&gt;0,4,LEN(O279)&gt;0,5,LEN(P279)&gt;0,6,LEN(Q279)&gt;0,7,LEN(R279)&gt;0,8,LEN(S279)&gt;0,9,LEN(T279)&gt;0,10,LEN(U279)&gt;0,11,LEN(V279)&gt;0,12,TRUE,13)</f>
        <v>8</v>
      </c>
      <c r="Y279" s="1" t="str">
        <f t="shared" si="24"/>
        <v>ram:TypeCode</v>
      </c>
      <c r="Z279" s="1" t="str">
        <f>Z278&amp;"/"&amp;Y279</f>
        <v>//rsm:CIIHSupplyChainTradeTransaction/ram:ApplicableCIIHSupplyChainTradeSettlement/ram:SpecifiedAdvancePayment/ram:IdentifiedCITradePaymentTerms/ram:TypeCode</v>
      </c>
      <c r="AA279" s="1" t="s">
        <v>4743</v>
      </c>
      <c r="AB279" s="2" t="s">
        <v>3</v>
      </c>
      <c r="AC279" s="1" t="s">
        <v>24</v>
      </c>
      <c r="AD279" s="1" t="s">
        <v>24</v>
      </c>
      <c r="AE279" s="1" t="s">
        <v>7</v>
      </c>
      <c r="AF279" s="1" t="s">
        <v>24</v>
      </c>
      <c r="AG279" s="1" t="s">
        <v>7</v>
      </c>
      <c r="AH279" s="1" t="s">
        <v>24</v>
      </c>
    </row>
    <row r="280" spans="1:34" ht="14.25" customHeight="1">
      <c r="A280" s="1">
        <v>347</v>
      </c>
      <c r="B280" s="1" t="s">
        <v>5476</v>
      </c>
      <c r="C280" s="1" t="s">
        <v>4217</v>
      </c>
      <c r="D280" s="1" t="s">
        <v>19</v>
      </c>
      <c r="E280" s="2" t="s">
        <v>16</v>
      </c>
      <c r="G280" s="1" t="s">
        <v>276</v>
      </c>
      <c r="H280" s="1" t="s">
        <v>687</v>
      </c>
      <c r="N280" t="s">
        <v>5646</v>
      </c>
      <c r="W280" s="1" t="str">
        <f t="shared" si="21"/>
        <v>CIIH_ Supply Chain_ Trade Settlement. Outstanding_ Specified. CIIH_ Trade Settlement_ Monetary Summation</v>
      </c>
      <c r="X280" s="1" cm="1">
        <f t="array" ref="X280">_xlfn.IFS(LEN(K280)&gt;0,1,LEN(L280)&gt;0,2,LEN(M280)&gt;0,3,LEN(N280)&gt;0,4,LEN(O280)&gt;0,5,LEN(P280)&gt;0,6,LEN(Q280)&gt;0,7,LEN(R280)&gt;0,8,LEN(S280)&gt;0,9,LEN(T280)&gt;0,10,LEN(U280)&gt;0,11,LEN(V280)&gt;0,12,TRUE,13)</f>
        <v>4</v>
      </c>
      <c r="Y280" s="1" t="str">
        <f t="shared" si="24"/>
        <v>ram:OutstandingSpecifiedCIIHTradeSettlementMonetarySummation</v>
      </c>
      <c r="Z280" s="1" t="str">
        <f>Z$109&amp;"/"&amp;Y280</f>
        <v>//rsm:CIIHSupplyChainTradeTransaction/ram:ApplicableCIIHSupplyChainTradeSettlement/ram:OutstandingSpecifiedCIIHTradeSettlementMonetarySummation</v>
      </c>
      <c r="AA280" s="1" t="s">
        <v>4744</v>
      </c>
      <c r="AB280" s="2" t="s">
        <v>3</v>
      </c>
      <c r="AC280" s="1" t="s">
        <v>24</v>
      </c>
      <c r="AD280" s="1" t="s">
        <v>24</v>
      </c>
      <c r="AE280" s="1" t="s">
        <v>50</v>
      </c>
      <c r="AF280" s="1" t="s">
        <v>50</v>
      </c>
      <c r="AG280" s="1" t="s">
        <v>7</v>
      </c>
      <c r="AH280" s="1" t="s">
        <v>24</v>
      </c>
    </row>
    <row r="281" spans="1:34" ht="14.25" customHeight="1">
      <c r="A281" s="1">
        <v>349</v>
      </c>
      <c r="B281" s="1" t="s">
        <v>5476</v>
      </c>
      <c r="C281" s="1" t="s">
        <v>253</v>
      </c>
      <c r="D281" s="1" t="s">
        <v>11</v>
      </c>
      <c r="E281" s="2" t="s">
        <v>16</v>
      </c>
      <c r="G281" s="1" t="s">
        <v>688</v>
      </c>
      <c r="H281" s="1" t="s">
        <v>689</v>
      </c>
      <c r="P281" t="s">
        <v>977</v>
      </c>
      <c r="W281" s="1" t="str">
        <f t="shared" si="21"/>
        <v>CIIH_ Trade Settlement_ Monetary Summation. Charge Total. Amount</v>
      </c>
      <c r="X281" s="1" cm="1">
        <f t="array" ref="X281">_xlfn.IFS(LEN(K281)&gt;0,1,LEN(L281)&gt;0,2,LEN(M281)&gt;0,3,LEN(N281)&gt;0,4,LEN(O281)&gt;0,5,LEN(P281)&gt;0,6,LEN(Q281)&gt;0,7,LEN(R281)&gt;0,8,LEN(S281)&gt;0,9,LEN(T281)&gt;0,10,LEN(U281)&gt;0,11,LEN(V281)&gt;0,12,TRUE,13)</f>
        <v>6</v>
      </c>
      <c r="Y281" s="1" t="str">
        <f t="shared" si="24"/>
        <v>ram:ChargeTotalAmount</v>
      </c>
      <c r="Z281" s="1" t="str">
        <f t="shared" ref="Z281:Z286" si="25">Z$280&amp;"/"&amp;Y281</f>
        <v>//rsm:CIIHSupplyChainTradeTransaction/ram:ApplicableCIIHSupplyChainTradeSettlement/ram:OutstandingSpecifiedCIIHTradeSettlementMonetarySummation/ram:ChargeTotalAmount</v>
      </c>
      <c r="AA281" s="1" t="s">
        <v>4745</v>
      </c>
      <c r="AB281" s="2" t="s">
        <v>3</v>
      </c>
      <c r="AE281" s="1" t="s">
        <v>50</v>
      </c>
      <c r="AF281" s="1" t="s">
        <v>50</v>
      </c>
      <c r="AG281" s="1" t="s">
        <v>7</v>
      </c>
      <c r="AH281" s="1" t="s">
        <v>24</v>
      </c>
    </row>
    <row r="282" spans="1:34" ht="14.25" customHeight="1">
      <c r="A282" s="1">
        <v>350</v>
      </c>
      <c r="B282" s="1" t="s">
        <v>5476</v>
      </c>
      <c r="C282" s="1" t="s">
        <v>669</v>
      </c>
      <c r="D282" s="1" t="s">
        <v>11</v>
      </c>
      <c r="E282" s="2" t="s">
        <v>16</v>
      </c>
      <c r="G282" s="1" t="s">
        <v>690</v>
      </c>
      <c r="H282" s="1" t="s">
        <v>691</v>
      </c>
      <c r="P282" t="s">
        <v>978</v>
      </c>
      <c r="W282" s="1" t="str">
        <f t="shared" si="21"/>
        <v>CIIH_ Trade Settlement_ Monetary Summation. Allowance Total. Amount</v>
      </c>
      <c r="X282" s="1" cm="1">
        <f t="array" ref="X282">_xlfn.IFS(LEN(K282)&gt;0,1,LEN(L282)&gt;0,2,LEN(M282)&gt;0,3,LEN(N282)&gt;0,4,LEN(O282)&gt;0,5,LEN(P282)&gt;0,6,LEN(Q282)&gt;0,7,LEN(R282)&gt;0,8,LEN(S282)&gt;0,9,LEN(T282)&gt;0,10,LEN(U282)&gt;0,11,LEN(V282)&gt;0,12,TRUE,13)</f>
        <v>6</v>
      </c>
      <c r="Y282" s="1" t="str">
        <f t="shared" si="24"/>
        <v>ram:AllowanceTotalAmount</v>
      </c>
      <c r="Z282" s="1" t="str">
        <f t="shared" si="25"/>
        <v>//rsm:CIIHSupplyChainTradeTransaction/ram:ApplicableCIIHSupplyChainTradeSettlement/ram:OutstandingSpecifiedCIIHTradeSettlementMonetarySummation/ram:AllowanceTotalAmount</v>
      </c>
      <c r="AA282" s="1" t="s">
        <v>4746</v>
      </c>
      <c r="AB282" s="2" t="s">
        <v>3</v>
      </c>
      <c r="AC282" s="1" t="s">
        <v>35</v>
      </c>
      <c r="AD282" s="1" t="s">
        <v>36</v>
      </c>
      <c r="AE282" s="1" t="s">
        <v>50</v>
      </c>
      <c r="AF282" s="1" t="s">
        <v>50</v>
      </c>
      <c r="AG282" s="1" t="s">
        <v>7</v>
      </c>
      <c r="AH282" s="1" t="s">
        <v>24</v>
      </c>
    </row>
    <row r="283" spans="1:34" ht="14.25" customHeight="1">
      <c r="A283" s="1">
        <v>351</v>
      </c>
      <c r="B283" s="1" t="s">
        <v>5476</v>
      </c>
      <c r="C283" s="1" t="s">
        <v>260</v>
      </c>
      <c r="D283" s="1" t="s">
        <v>11</v>
      </c>
      <c r="E283" s="2" t="s">
        <v>21</v>
      </c>
      <c r="G283" s="1" t="s">
        <v>4220</v>
      </c>
      <c r="H283" s="1" t="s">
        <v>4221</v>
      </c>
      <c r="P283" t="s">
        <v>261</v>
      </c>
      <c r="W283" s="1" t="str">
        <f t="shared" si="21"/>
        <v>CIIH_ Trade Settlement_ Monetary Summation. Grand Total. Amount</v>
      </c>
      <c r="X283" s="1" cm="1">
        <f t="array" ref="X283">_xlfn.IFS(LEN(K283)&gt;0,1,LEN(L283)&gt;0,2,LEN(M283)&gt;0,3,LEN(N283)&gt;0,4,LEN(O283)&gt;0,5,LEN(P283)&gt;0,6,LEN(Q283)&gt;0,7,LEN(R283)&gt;0,8,LEN(S283)&gt;0,9,LEN(T283)&gt;0,10,LEN(U283)&gt;0,11,LEN(V283)&gt;0,12,TRUE,13)</f>
        <v>6</v>
      </c>
      <c r="Y283" s="1" t="str">
        <f t="shared" si="24"/>
        <v>ram:GrandTotalAmount</v>
      </c>
      <c r="Z283" s="1" t="str">
        <f t="shared" si="25"/>
        <v>//rsm:CIIHSupplyChainTradeTransaction/ram:ApplicableCIIHSupplyChainTradeSettlement/ram:OutstandingSpecifiedCIIHTradeSettlementMonetarySummation/ram:GrandTotalAmount</v>
      </c>
      <c r="AA283" s="1" t="s">
        <v>4747</v>
      </c>
      <c r="AB283" s="2" t="s">
        <v>3</v>
      </c>
      <c r="AC283" s="1" t="s">
        <v>80</v>
      </c>
      <c r="AD283" s="1" t="s">
        <v>53</v>
      </c>
      <c r="AE283" s="1" t="s">
        <v>50</v>
      </c>
      <c r="AF283" s="1" t="s">
        <v>50</v>
      </c>
      <c r="AG283" s="1" t="s">
        <v>7</v>
      </c>
      <c r="AH283" s="1" t="s">
        <v>24</v>
      </c>
    </row>
    <row r="284" spans="1:34" ht="14.25" customHeight="1">
      <c r="A284" s="1">
        <v>352</v>
      </c>
      <c r="B284" s="1" t="s">
        <v>5476</v>
      </c>
      <c r="C284" s="1" t="s">
        <v>262</v>
      </c>
      <c r="D284" s="1" t="s">
        <v>11</v>
      </c>
      <c r="E284" s="2" t="s">
        <v>21</v>
      </c>
      <c r="G284" s="1" t="s">
        <v>4222</v>
      </c>
      <c r="H284" s="1" t="s">
        <v>692</v>
      </c>
      <c r="P284" t="s">
        <v>263</v>
      </c>
      <c r="W284" s="1" t="str">
        <f t="shared" si="21"/>
        <v>CIIH_ Trade Settlement_ Monetary Summation. Total Prepaid. Amount</v>
      </c>
      <c r="X284" s="1" cm="1">
        <f t="array" ref="X284">_xlfn.IFS(LEN(K284)&gt;0,1,LEN(L284)&gt;0,2,LEN(M284)&gt;0,3,LEN(N284)&gt;0,4,LEN(O284)&gt;0,5,LEN(P284)&gt;0,6,LEN(Q284)&gt;0,7,LEN(R284)&gt;0,8,LEN(S284)&gt;0,9,LEN(T284)&gt;0,10,LEN(U284)&gt;0,11,LEN(V284)&gt;0,12,TRUE,13)</f>
        <v>6</v>
      </c>
      <c r="Y284" s="1" t="str">
        <f t="shared" si="24"/>
        <v>ram:TotalPrepaidAmount</v>
      </c>
      <c r="Z284" s="1" t="str">
        <f t="shared" si="25"/>
        <v>//rsm:CIIHSupplyChainTradeTransaction/ram:ApplicableCIIHSupplyChainTradeSettlement/ram:OutstandingSpecifiedCIIHTradeSettlementMonetarySummation/ram:TotalPrepaidAmount</v>
      </c>
      <c r="AA284" s="1" t="s">
        <v>4748</v>
      </c>
      <c r="AB284" s="2" t="s">
        <v>3</v>
      </c>
      <c r="AC284" s="1" t="s">
        <v>29</v>
      </c>
      <c r="AD284" s="1" t="s">
        <v>30</v>
      </c>
      <c r="AE284" s="1" t="s">
        <v>50</v>
      </c>
      <c r="AF284" s="1" t="s">
        <v>50</v>
      </c>
      <c r="AG284" s="1" t="s">
        <v>7</v>
      </c>
      <c r="AH284" s="1" t="s">
        <v>24</v>
      </c>
    </row>
    <row r="285" spans="1:34" ht="14.25" customHeight="1">
      <c r="A285" s="1">
        <v>353</v>
      </c>
      <c r="B285" s="1" t="s">
        <v>5476</v>
      </c>
      <c r="C285" s="1" t="s">
        <v>264</v>
      </c>
      <c r="D285" s="1" t="s">
        <v>11</v>
      </c>
      <c r="E285" s="2" t="s">
        <v>16</v>
      </c>
      <c r="G285" s="1" t="s">
        <v>4223</v>
      </c>
      <c r="H285" s="1" t="s">
        <v>5647</v>
      </c>
      <c r="P285" t="s">
        <v>979</v>
      </c>
      <c r="W285" s="1" t="str">
        <f t="shared" si="21"/>
        <v>CIIH_ Trade Settlement_ Monetary Summation. Due Payable. Amount</v>
      </c>
      <c r="X285" s="1" cm="1">
        <f t="array" ref="X285">_xlfn.IFS(LEN(K285)&gt;0,1,LEN(L285)&gt;0,2,LEN(M285)&gt;0,3,LEN(N285)&gt;0,4,LEN(O285)&gt;0,5,LEN(P285)&gt;0,6,LEN(Q285)&gt;0,7,LEN(R285)&gt;0,8,LEN(S285)&gt;0,9,LEN(T285)&gt;0,10,LEN(U285)&gt;0,11,LEN(V285)&gt;0,12,TRUE,13)</f>
        <v>6</v>
      </c>
      <c r="Y285" s="1" t="str">
        <f t="shared" si="24"/>
        <v>ram:DuePayableAmount</v>
      </c>
      <c r="Z285" s="1" t="str">
        <f t="shared" si="25"/>
        <v>//rsm:CIIHSupplyChainTradeTransaction/ram:ApplicableCIIHSupplyChainTradeSettlement/ram:OutstandingSpecifiedCIIHTradeSettlementMonetarySummation/ram:DuePayableAmount</v>
      </c>
      <c r="AA285" s="1" t="s">
        <v>4749</v>
      </c>
      <c r="AB285" s="2" t="s">
        <v>3</v>
      </c>
      <c r="AC285" s="1" t="s">
        <v>29</v>
      </c>
      <c r="AD285" s="1" t="s">
        <v>30</v>
      </c>
      <c r="AE285" s="1" t="s">
        <v>50</v>
      </c>
      <c r="AF285" s="1" t="s">
        <v>50</v>
      </c>
      <c r="AG285" s="1" t="s">
        <v>7</v>
      </c>
      <c r="AH285" s="1" t="s">
        <v>24</v>
      </c>
    </row>
    <row r="286" spans="1:34" ht="14.25" customHeight="1">
      <c r="A286" s="1">
        <v>354</v>
      </c>
      <c r="B286" s="1" t="s">
        <v>5476</v>
      </c>
      <c r="C286" s="1" t="s">
        <v>4225</v>
      </c>
      <c r="D286" s="1" t="s">
        <v>19</v>
      </c>
      <c r="E286" s="2" t="s">
        <v>65</v>
      </c>
      <c r="G286" s="1" t="s">
        <v>693</v>
      </c>
      <c r="H286" s="1" t="s">
        <v>694</v>
      </c>
      <c r="P286" t="s">
        <v>5648</v>
      </c>
      <c r="W286" s="1" t="str">
        <f t="shared" si="21"/>
        <v>CIIH_ Trade Settlement_ Monetary Summation. Specified. CI_ Referenced_ Document</v>
      </c>
      <c r="X286" s="1" cm="1">
        <f t="array" ref="X286">_xlfn.IFS(LEN(K286)&gt;0,1,LEN(L286)&gt;0,2,LEN(M286)&gt;0,3,LEN(N286)&gt;0,4,LEN(O286)&gt;0,5,LEN(P286)&gt;0,6,LEN(Q286)&gt;0,7,LEN(R286)&gt;0,8,LEN(S286)&gt;0,9,LEN(T286)&gt;0,10,LEN(U286)&gt;0,11,LEN(V286)&gt;0,12,TRUE,13)</f>
        <v>6</v>
      </c>
      <c r="Y286" s="1" t="str">
        <f t="shared" si="24"/>
        <v>ram:SpecifiedCIReferencedDocument</v>
      </c>
      <c r="Z286" s="1" t="str">
        <f t="shared" si="25"/>
        <v>//rsm:CIIHSupplyChainTradeTransaction/ram:ApplicableCIIHSupplyChainTradeSettlement/ram:OutstandingSpecifiedCIIHTradeSettlementMonetarySummation/ram:SpecifiedCIReferencedDocument</v>
      </c>
      <c r="AA286" s="1" t="s">
        <v>4750</v>
      </c>
      <c r="AB286" s="2" t="s">
        <v>3</v>
      </c>
      <c r="AC286" s="1" t="s">
        <v>24</v>
      </c>
      <c r="AD286" s="1" t="s">
        <v>24</v>
      </c>
      <c r="AE286" s="1" t="s">
        <v>24</v>
      </c>
      <c r="AF286" s="1" t="s">
        <v>24</v>
      </c>
      <c r="AG286" s="1" t="s">
        <v>7</v>
      </c>
      <c r="AH286" s="1" t="s">
        <v>24</v>
      </c>
    </row>
    <row r="287" spans="1:34" ht="14.25" customHeight="1">
      <c r="A287" s="1">
        <v>356</v>
      </c>
      <c r="B287" s="1" t="s">
        <v>5476</v>
      </c>
      <c r="C287" s="1" t="s">
        <v>69</v>
      </c>
      <c r="D287" s="1" t="s">
        <v>11</v>
      </c>
      <c r="E287" s="2" t="s">
        <v>21</v>
      </c>
      <c r="G287" s="1" t="s">
        <v>695</v>
      </c>
      <c r="H287" s="1" t="s">
        <v>696</v>
      </c>
      <c r="R287" t="s">
        <v>70</v>
      </c>
      <c r="W287" s="1" t="str">
        <f t="shared" si="21"/>
        <v>CI_ Referenced_ Document. Issuer Assigned_ Identification. Identifier</v>
      </c>
      <c r="X287" s="1" cm="1">
        <f t="array" ref="X287">_xlfn.IFS(LEN(K287)&gt;0,1,LEN(L287)&gt;0,2,LEN(M287)&gt;0,3,LEN(N287)&gt;0,4,LEN(O287)&gt;0,5,LEN(P287)&gt;0,6,LEN(Q287)&gt;0,7,LEN(R287)&gt;0,8,LEN(S287)&gt;0,9,LEN(T287)&gt;0,10,LEN(U287)&gt;0,11,LEN(V287)&gt;0,12,TRUE,13)</f>
        <v>8</v>
      </c>
      <c r="Y287" s="1" t="str">
        <f t="shared" si="24"/>
        <v>ram:IssuerAssignedID</v>
      </c>
      <c r="Z287" s="1" t="str">
        <f t="shared" ref="Z287:Z294" si="26">Z$286&amp;"/"&amp;Y287</f>
        <v>//rsm:CIIHSupplyChainTradeTransaction/ram:ApplicableCIIHSupplyChainTradeSettlement/ram:OutstandingSpecifiedCIIHTradeSettlementMonetarySummation/ram:SpecifiedCIReferencedDocument/ram:IssuerAssignedID</v>
      </c>
      <c r="AA287" s="1" t="s">
        <v>4751</v>
      </c>
      <c r="AB287" s="2" t="s">
        <v>3</v>
      </c>
      <c r="AC287" s="1" t="s">
        <v>24</v>
      </c>
      <c r="AD287" s="1" t="s">
        <v>24</v>
      </c>
      <c r="AE287" s="1" t="s">
        <v>867</v>
      </c>
      <c r="AF287" s="1" t="s">
        <v>24</v>
      </c>
      <c r="AG287" s="1" t="s">
        <v>7</v>
      </c>
      <c r="AH287" s="1" t="s">
        <v>24</v>
      </c>
    </row>
    <row r="288" spans="1:34" ht="14.25" customHeight="1">
      <c r="A288" s="1">
        <v>357</v>
      </c>
      <c r="B288" s="1" t="s">
        <v>5476</v>
      </c>
      <c r="C288" s="1" t="s">
        <v>71</v>
      </c>
      <c r="D288" s="1" t="s">
        <v>11</v>
      </c>
      <c r="E288" s="2" t="s">
        <v>16</v>
      </c>
      <c r="G288" s="1" t="s">
        <v>697</v>
      </c>
      <c r="H288" s="1" t="s">
        <v>698</v>
      </c>
      <c r="R288" t="s">
        <v>72</v>
      </c>
      <c r="W288" s="1" t="str">
        <f t="shared" si="21"/>
        <v>CI_ Referenced_ Document. Issue. Date Time</v>
      </c>
      <c r="X288" s="1" cm="1">
        <f t="array" ref="X288">_xlfn.IFS(LEN(K288)&gt;0,1,LEN(L288)&gt;0,2,LEN(M288)&gt;0,3,LEN(N288)&gt;0,4,LEN(O288)&gt;0,5,LEN(P288)&gt;0,6,LEN(Q288)&gt;0,7,LEN(R288)&gt;0,8,LEN(S288)&gt;0,9,LEN(T288)&gt;0,10,LEN(U288)&gt;0,11,LEN(V288)&gt;0,12,TRUE,13)</f>
        <v>8</v>
      </c>
      <c r="Y288" s="1" t="str">
        <f>IF(OR("ASMA"=D288,"MA"=D288),"rsm:","ram:")&amp;
IF("ABIE"=D288,
  SUBSTITUTE(
    SUBSTITUTE(
      SUBSTITUTE(W288,". Details","Type"),
      "_",""
    ),
    " ",""
  ),
  IF("ASMA"=D288,
  SUBSTITUTE(
    SUBSTITUTE(
      SUBSTITUTE(W288,". Details",""),
      "_",""
    ),
    " ",""
  ),
  SUBSTITUTE(
    SUBSTITUTE(
      SUBSTITUTE(
        SUBSTITUTE(
          SUBSTITUTE(
            SUBSTITUTE(
              MID(W288,FIND(".",W288)+2,LEN(W288)-FIND(".",W288)-1),
              "_",""
            ),
            "Identification",""
          ),
          "Text",""
        ),
        ".",""
      ),
      " ",""
    ),
    "Identifier","ID"
  )
))&amp;"/udt:DateTimeString"</f>
        <v>ram:IssueDateTime/udt:DateTimeString</v>
      </c>
      <c r="Z288" s="1" t="str">
        <f t="shared" si="26"/>
        <v>//rsm:CIIHSupplyChainTradeTransaction/ram:ApplicableCIIHSupplyChainTradeSettlement/ram:OutstandingSpecifiedCIIHTradeSettlementMonetarySummation/ram:SpecifiedCIReferencedDocument/ram:IssueDateTime/udt:DateTimeString</v>
      </c>
      <c r="AA288" s="1" t="s">
        <v>5583</v>
      </c>
      <c r="AB288" s="2" t="s">
        <v>3</v>
      </c>
      <c r="AC288" s="1" t="s">
        <v>24</v>
      </c>
      <c r="AD288" s="1" t="s">
        <v>24</v>
      </c>
      <c r="AE288" s="1" t="s">
        <v>987</v>
      </c>
      <c r="AF288" s="1" t="s">
        <v>24</v>
      </c>
      <c r="AG288" s="1" t="s">
        <v>7</v>
      </c>
      <c r="AH288" s="1" t="s">
        <v>24</v>
      </c>
    </row>
    <row r="289" spans="1:34" ht="14.25" customHeight="1">
      <c r="A289" s="1">
        <v>358</v>
      </c>
      <c r="B289" s="1" t="s">
        <v>5476</v>
      </c>
      <c r="C289" s="1" t="s">
        <v>329</v>
      </c>
      <c r="D289" s="1" t="s">
        <v>11</v>
      </c>
      <c r="E289" s="2" t="s">
        <v>16</v>
      </c>
      <c r="G289" s="1" t="s">
        <v>4226</v>
      </c>
      <c r="H289" s="1" t="s">
        <v>5649</v>
      </c>
      <c r="R289" t="s">
        <v>330</v>
      </c>
      <c r="W289" s="1" t="str">
        <f t="shared" si="21"/>
        <v>CI_ Referenced_ Document. Reference_ Type. Code</v>
      </c>
      <c r="X289" s="1" cm="1">
        <f t="array" ref="X289">_xlfn.IFS(LEN(K289)&gt;0,1,LEN(L289)&gt;0,2,LEN(M289)&gt;0,3,LEN(N289)&gt;0,4,LEN(O289)&gt;0,5,LEN(P289)&gt;0,6,LEN(Q289)&gt;0,7,LEN(R289)&gt;0,8,LEN(S289)&gt;0,9,LEN(T289)&gt;0,10,LEN(U289)&gt;0,11,LEN(V289)&gt;0,12,TRUE,13)</f>
        <v>8</v>
      </c>
      <c r="Y289" s="1" t="str">
        <f t="shared" ref="Y289:Y304" si="27">IF(OR("ASMA"=D289,"MA"=D289),"rsm:","ram:")&amp;
IF("ABIE"=D289,
  SUBSTITUTE(
    SUBSTITUTE(
      SUBSTITUTE(W289,". Details","Type"),
      "_",""
    ),
    " ",""
  ),
  IF("ASMA"=D289,
  SUBSTITUTE(
    SUBSTITUTE(
      SUBSTITUTE(W289,". Details",""),
      "_",""
    ),
    " ",""
  ),
  SUBSTITUTE(
    SUBSTITUTE(
      SUBSTITUTE(
        SUBSTITUTE(
          SUBSTITUTE(
            SUBSTITUTE(
              MID(W289,FIND(".",W289)+2,LEN(W289)-FIND(".",W289)-1),
              "_",""
            ),
            "Identification",""
          ),
          "Text",""
        ),
        ".",""
      ),
      " ",""
    ),
    "Identifier","ID"
  )
))</f>
        <v>ram:ReferenceTypeCode</v>
      </c>
      <c r="Z289" s="1" t="str">
        <f t="shared" si="26"/>
        <v>//rsm:CIIHSupplyChainTradeTransaction/ram:ApplicableCIIHSupplyChainTradeSettlement/ram:OutstandingSpecifiedCIIHTradeSettlementMonetarySummation/ram:SpecifiedCIReferencedDocument/ram:ReferenceTypeCode</v>
      </c>
      <c r="AA289" s="1" t="s">
        <v>4752</v>
      </c>
      <c r="AB289" s="2" t="s">
        <v>3</v>
      </c>
      <c r="AC289" s="1" t="s">
        <v>24</v>
      </c>
      <c r="AD289" s="1" t="s">
        <v>24</v>
      </c>
      <c r="AE289" s="1" t="s">
        <v>988</v>
      </c>
      <c r="AF289" s="1" t="s">
        <v>14</v>
      </c>
      <c r="AG289" s="1" t="s">
        <v>14</v>
      </c>
      <c r="AH289" s="1" t="s">
        <v>24</v>
      </c>
    </row>
    <row r="290" spans="1:34" ht="14.25" customHeight="1">
      <c r="A290" s="1">
        <v>359</v>
      </c>
      <c r="B290" s="1" t="s">
        <v>5476</v>
      </c>
      <c r="C290" s="1" t="s">
        <v>74</v>
      </c>
      <c r="D290" s="1" t="s">
        <v>11</v>
      </c>
      <c r="E290" s="2" t="s">
        <v>16</v>
      </c>
      <c r="G290" s="1" t="s">
        <v>985</v>
      </c>
      <c r="H290" s="1" t="s">
        <v>986</v>
      </c>
      <c r="R290" t="s">
        <v>75</v>
      </c>
      <c r="W290" s="1" t="str">
        <f t="shared" si="21"/>
        <v>CI_ Referenced_ Document. Revision_ Identification. Identifier</v>
      </c>
      <c r="X290" s="1" cm="1">
        <f t="array" ref="X290">_xlfn.IFS(LEN(K290)&gt;0,1,LEN(L290)&gt;0,2,LEN(M290)&gt;0,3,LEN(N290)&gt;0,4,LEN(O290)&gt;0,5,LEN(P290)&gt;0,6,LEN(Q290)&gt;0,7,LEN(R290)&gt;0,8,LEN(S290)&gt;0,9,LEN(T290)&gt;0,10,LEN(U290)&gt;0,11,LEN(V290)&gt;0,12,TRUE,13)</f>
        <v>8</v>
      </c>
      <c r="Y290" s="1" t="str">
        <f t="shared" si="27"/>
        <v>ram:RevisionID</v>
      </c>
      <c r="Z290" s="1" t="str">
        <f t="shared" si="26"/>
        <v>//rsm:CIIHSupplyChainTradeTransaction/ram:ApplicableCIIHSupplyChainTradeSettlement/ram:OutstandingSpecifiedCIIHTradeSettlementMonetarySummation/ram:SpecifiedCIReferencedDocument/ram:RevisionID</v>
      </c>
      <c r="AA290" s="1" t="s">
        <v>4753</v>
      </c>
      <c r="AB290" s="2" t="s">
        <v>3</v>
      </c>
      <c r="AC290" s="1" t="s">
        <v>29</v>
      </c>
      <c r="AD290" s="1" t="s">
        <v>30</v>
      </c>
      <c r="AE290" s="1" t="s">
        <v>106</v>
      </c>
      <c r="AF290" s="1" t="s">
        <v>50</v>
      </c>
      <c r="AG290" s="1" t="s">
        <v>196</v>
      </c>
      <c r="AH290" s="1" t="s">
        <v>24</v>
      </c>
    </row>
    <row r="291" spans="1:34" ht="14.25" customHeight="1">
      <c r="A291" s="1">
        <v>360</v>
      </c>
      <c r="B291" s="1" t="s">
        <v>5476</v>
      </c>
      <c r="C291" s="1" t="s">
        <v>76</v>
      </c>
      <c r="D291" s="1" t="s">
        <v>11</v>
      </c>
      <c r="E291" s="2" t="s">
        <v>16</v>
      </c>
      <c r="G291" s="1" t="s">
        <v>699</v>
      </c>
      <c r="H291" s="1" t="s">
        <v>700</v>
      </c>
      <c r="R291" t="s">
        <v>77</v>
      </c>
      <c r="W291" s="1" t="str">
        <f t="shared" si="21"/>
        <v>CI_ Referenced_ Document. Information. Text</v>
      </c>
      <c r="X291" s="1" cm="1">
        <f t="array" ref="X291">_xlfn.IFS(LEN(K291)&gt;0,1,LEN(L291)&gt;0,2,LEN(M291)&gt;0,3,LEN(N291)&gt;0,4,LEN(O291)&gt;0,5,LEN(P291)&gt;0,6,LEN(Q291)&gt;0,7,LEN(R291)&gt;0,8,LEN(S291)&gt;0,9,LEN(T291)&gt;0,10,LEN(U291)&gt;0,11,LEN(V291)&gt;0,12,TRUE,13)</f>
        <v>8</v>
      </c>
      <c r="Y291" s="1" t="str">
        <f t="shared" si="27"/>
        <v>ram:Information</v>
      </c>
      <c r="Z291" s="1" t="str">
        <f t="shared" si="26"/>
        <v>//rsm:CIIHSupplyChainTradeTransaction/ram:ApplicableCIIHSupplyChainTradeSettlement/ram:OutstandingSpecifiedCIIHTradeSettlementMonetarySummation/ram:SpecifiedCIReferencedDocument/ram:Information</v>
      </c>
      <c r="AA291" s="1" t="s">
        <v>4754</v>
      </c>
      <c r="AB291" s="2" t="s">
        <v>3</v>
      </c>
      <c r="AC291" s="1" t="s">
        <v>24</v>
      </c>
      <c r="AD291" s="1" t="s">
        <v>24</v>
      </c>
      <c r="AE291" s="1" t="s">
        <v>24</v>
      </c>
      <c r="AF291" s="1" t="s">
        <v>24</v>
      </c>
      <c r="AG291" s="1" t="s">
        <v>196</v>
      </c>
      <c r="AH291" s="1" t="s">
        <v>24</v>
      </c>
    </row>
    <row r="292" spans="1:34" ht="14.25" customHeight="1">
      <c r="A292" s="1">
        <v>361</v>
      </c>
      <c r="B292" s="1" t="s">
        <v>5476</v>
      </c>
      <c r="C292" s="1" t="s">
        <v>78</v>
      </c>
      <c r="D292" s="1" t="s">
        <v>11</v>
      </c>
      <c r="E292" s="2" t="s">
        <v>21</v>
      </c>
      <c r="G292" s="1" t="s">
        <v>701</v>
      </c>
      <c r="H292" s="1" t="s">
        <v>702</v>
      </c>
      <c r="R292" t="s">
        <v>79</v>
      </c>
      <c r="W292" s="1" t="str">
        <f t="shared" si="21"/>
        <v>CI_ Referenced_ Document. Type. Code</v>
      </c>
      <c r="X292" s="1" cm="1">
        <f t="array" ref="X292">_xlfn.IFS(LEN(K292)&gt;0,1,LEN(L292)&gt;0,2,LEN(M292)&gt;0,3,LEN(N292)&gt;0,4,LEN(O292)&gt;0,5,LEN(P292)&gt;0,6,LEN(Q292)&gt;0,7,LEN(R292)&gt;0,8,LEN(S292)&gt;0,9,LEN(T292)&gt;0,10,LEN(U292)&gt;0,11,LEN(V292)&gt;0,12,TRUE,13)</f>
        <v>8</v>
      </c>
      <c r="Y292" s="1" t="str">
        <f t="shared" si="27"/>
        <v>ram:TypeCode</v>
      </c>
      <c r="Z292" s="1" t="str">
        <f t="shared" si="26"/>
        <v>//rsm:CIIHSupplyChainTradeTransaction/ram:ApplicableCIIHSupplyChainTradeSettlement/ram:OutstandingSpecifiedCIIHTradeSettlementMonetarySummation/ram:SpecifiedCIReferencedDocument/ram:TypeCode</v>
      </c>
      <c r="AA292" s="1" t="s">
        <v>4755</v>
      </c>
      <c r="AB292" s="2" t="s">
        <v>3</v>
      </c>
      <c r="AC292" s="1" t="s">
        <v>24</v>
      </c>
      <c r="AD292" s="1" t="s">
        <v>24</v>
      </c>
      <c r="AE292" s="1" t="s">
        <v>24</v>
      </c>
      <c r="AF292" s="1" t="s">
        <v>24</v>
      </c>
      <c r="AG292" s="1" t="s">
        <v>196</v>
      </c>
      <c r="AH292" s="1" t="s">
        <v>24</v>
      </c>
    </row>
    <row r="293" spans="1:34" ht="14.25" customHeight="1">
      <c r="A293" s="1">
        <v>362</v>
      </c>
      <c r="B293" s="1" t="s">
        <v>5476</v>
      </c>
      <c r="C293" s="1" t="s">
        <v>81</v>
      </c>
      <c r="D293" s="1" t="s">
        <v>11</v>
      </c>
      <c r="E293" s="2" t="s">
        <v>16</v>
      </c>
      <c r="G293" s="1" t="s">
        <v>703</v>
      </c>
      <c r="H293" s="1" t="s">
        <v>5650</v>
      </c>
      <c r="R293" t="s">
        <v>82</v>
      </c>
      <c r="W293" s="1" t="str">
        <f t="shared" si="21"/>
        <v>CI_ Referenced_ Document. Attachment. Binary Object</v>
      </c>
      <c r="X293" s="1" cm="1">
        <f t="array" ref="X293">_xlfn.IFS(LEN(K293)&gt;0,1,LEN(L293)&gt;0,2,LEN(M293)&gt;0,3,LEN(N293)&gt;0,4,LEN(O293)&gt;0,5,LEN(P293)&gt;0,6,LEN(Q293)&gt;0,7,LEN(R293)&gt;0,8,LEN(S293)&gt;0,9,LEN(T293)&gt;0,10,LEN(U293)&gt;0,11,LEN(V293)&gt;0,12,TRUE,13)</f>
        <v>8</v>
      </c>
      <c r="Y293" s="1" t="str">
        <f t="shared" si="27"/>
        <v>ram:AttachmentBinaryObject</v>
      </c>
      <c r="Z293" s="1" t="str">
        <f t="shared" si="26"/>
        <v>//rsm:CIIHSupplyChainTradeTransaction/ram:ApplicableCIIHSupplyChainTradeSettlement/ram:OutstandingSpecifiedCIIHTradeSettlementMonetarySummation/ram:SpecifiedCIReferencedDocument/ram:AttachmentBinaryObject</v>
      </c>
      <c r="AA293" s="1" t="s">
        <v>4756</v>
      </c>
      <c r="AB293" s="2" t="s">
        <v>3</v>
      </c>
      <c r="AC293" s="1" t="s">
        <v>35</v>
      </c>
      <c r="AD293" s="1" t="s">
        <v>36</v>
      </c>
      <c r="AE293" s="1" t="s">
        <v>50</v>
      </c>
      <c r="AF293" s="1" t="s">
        <v>24</v>
      </c>
      <c r="AG293" s="1" t="s">
        <v>196</v>
      </c>
      <c r="AH293" s="1" t="s">
        <v>24</v>
      </c>
    </row>
    <row r="294" spans="1:34" ht="14.25" customHeight="1">
      <c r="A294" s="1">
        <v>363</v>
      </c>
      <c r="B294" s="1" t="s">
        <v>5476</v>
      </c>
      <c r="C294" s="1" t="s">
        <v>84</v>
      </c>
      <c r="D294" s="1" t="s">
        <v>11</v>
      </c>
      <c r="E294" s="2" t="s">
        <v>16</v>
      </c>
      <c r="G294" s="1" t="s">
        <v>704</v>
      </c>
      <c r="H294" s="1" t="s">
        <v>705</v>
      </c>
      <c r="R294" t="s">
        <v>85</v>
      </c>
      <c r="W294" s="1" t="str">
        <f t="shared" si="21"/>
        <v>CI_ Referenced_ Document. Subtype. Code</v>
      </c>
      <c r="X294" s="1" cm="1">
        <f t="array" ref="X294">_xlfn.IFS(LEN(K294)&gt;0,1,LEN(L294)&gt;0,2,LEN(M294)&gt;0,3,LEN(N294)&gt;0,4,LEN(O294)&gt;0,5,LEN(P294)&gt;0,6,LEN(Q294)&gt;0,7,LEN(R294)&gt;0,8,LEN(S294)&gt;0,9,LEN(T294)&gt;0,10,LEN(U294)&gt;0,11,LEN(V294)&gt;0,12,TRUE,13)</f>
        <v>8</v>
      </c>
      <c r="Y294" s="1" t="str">
        <f t="shared" si="27"/>
        <v>ram:SubtypeCode</v>
      </c>
      <c r="Z294" s="1" t="str">
        <f t="shared" si="26"/>
        <v>//rsm:CIIHSupplyChainTradeTransaction/ram:ApplicableCIIHSupplyChainTradeSettlement/ram:OutstandingSpecifiedCIIHTradeSettlementMonetarySummation/ram:SpecifiedCIReferencedDocument/ram:SubtypeCode</v>
      </c>
      <c r="AA294" s="1" t="s">
        <v>4757</v>
      </c>
      <c r="AB294" s="2" t="s">
        <v>3</v>
      </c>
      <c r="AC294" s="1" t="s">
        <v>35</v>
      </c>
      <c r="AD294" s="1" t="s">
        <v>36</v>
      </c>
      <c r="AE294" s="1" t="s">
        <v>50</v>
      </c>
      <c r="AF294" s="1" t="s">
        <v>24</v>
      </c>
      <c r="AG294" s="1" t="s">
        <v>196</v>
      </c>
      <c r="AH294" s="1" t="s">
        <v>24</v>
      </c>
    </row>
    <row r="295" spans="1:34" ht="14.25" customHeight="1">
      <c r="A295" s="1">
        <v>364</v>
      </c>
      <c r="B295" s="1" t="s">
        <v>5478</v>
      </c>
      <c r="C295" s="1" t="s">
        <v>277</v>
      </c>
      <c r="D295" s="1" t="s">
        <v>19</v>
      </c>
      <c r="E295" s="2" t="s">
        <v>708</v>
      </c>
      <c r="G295" s="1" t="s">
        <v>706</v>
      </c>
      <c r="H295" s="1" t="s">
        <v>707</v>
      </c>
      <c r="L295" t="s">
        <v>278</v>
      </c>
      <c r="W295" s="1" t="str">
        <f t="shared" si="21"/>
        <v>CIIH_ Supply Chain_ Trade Transaction. Included. CIIL_ Supply Chain_ Trade Line Item</v>
      </c>
      <c r="X295" s="1" cm="1">
        <f t="array" ref="X295">_xlfn.IFS(LEN(K295)&gt;0,1,LEN(L295)&gt;0,2,LEN(M295)&gt;0,3,LEN(N295)&gt;0,4,LEN(O295)&gt;0,5,LEN(P295)&gt;0,6,LEN(Q295)&gt;0,7,LEN(R295)&gt;0,8,LEN(S295)&gt;0,9,LEN(T295)&gt;0,10,LEN(U295)&gt;0,11,LEN(V295)&gt;0,12,TRUE,13)</f>
        <v>2</v>
      </c>
      <c r="Y295" s="1" t="str">
        <f t="shared" si="27"/>
        <v>ram:IncludedCIILSupplyChainTradeLineItem</v>
      </c>
      <c r="Z295" s="1" t="str">
        <f>Z$52&amp;"/"&amp;Y295</f>
        <v>//rsm:CIIHSupplyChainTradeTransaction/ram:IncludedCIILSupplyChainTradeLineItem</v>
      </c>
      <c r="AA295" s="1" t="s">
        <v>4758</v>
      </c>
      <c r="AB295" s="2" t="s">
        <v>3</v>
      </c>
      <c r="AC295" s="1" t="s">
        <v>24</v>
      </c>
      <c r="AD295" s="1" t="s">
        <v>24</v>
      </c>
      <c r="AE295" s="1" t="s">
        <v>50</v>
      </c>
      <c r="AF295" s="1" t="s">
        <v>24</v>
      </c>
      <c r="AG295" s="1" t="s">
        <v>196</v>
      </c>
      <c r="AH295" s="1" t="s">
        <v>24</v>
      </c>
    </row>
    <row r="296" spans="1:34" ht="14.25" customHeight="1">
      <c r="A296" s="1">
        <v>366</v>
      </c>
      <c r="B296" s="1" t="s">
        <v>5478</v>
      </c>
      <c r="C296" s="1" t="s">
        <v>279</v>
      </c>
      <c r="D296" s="1" t="s">
        <v>19</v>
      </c>
      <c r="E296" s="2" t="s">
        <v>21</v>
      </c>
      <c r="G296" s="1" t="s">
        <v>709</v>
      </c>
      <c r="H296" s="1" t="s">
        <v>710</v>
      </c>
      <c r="N296" t="s">
        <v>280</v>
      </c>
      <c r="W296" s="1" t="str">
        <f t="shared" si="21"/>
        <v>CIIL_ Supply Chain_ Trade Line Item. Associated. CIIL_ Document Line_ Document</v>
      </c>
      <c r="X296" s="1" cm="1">
        <f t="array" ref="X296">_xlfn.IFS(LEN(K296)&gt;0,1,LEN(L296)&gt;0,2,LEN(M296)&gt;0,3,LEN(N296)&gt;0,4,LEN(O296)&gt;0,5,LEN(P296)&gt;0,6,LEN(Q296)&gt;0,7,LEN(R296)&gt;0,8,LEN(S296)&gt;0,9,LEN(T296)&gt;0,10,LEN(U296)&gt;0,11,LEN(V296)&gt;0,12,TRUE,13)</f>
        <v>4</v>
      </c>
      <c r="Y296" s="1" t="str">
        <f t="shared" si="27"/>
        <v>ram:AssociatedCIILDocumentLineDocument</v>
      </c>
      <c r="Z296" s="1" t="str">
        <f>Z$295&amp;"/"&amp;Y296</f>
        <v>//rsm:CIIHSupplyChainTradeTransaction/ram:IncludedCIILSupplyChainTradeLineItem/ram:AssociatedCIILDocumentLineDocument</v>
      </c>
      <c r="AA296" s="1" t="s">
        <v>4759</v>
      </c>
      <c r="AC296" s="1" t="s">
        <v>24</v>
      </c>
      <c r="AD296" s="1" t="s">
        <v>24</v>
      </c>
      <c r="AE296" s="1" t="s">
        <v>24</v>
      </c>
      <c r="AF296" s="1" t="s">
        <v>24</v>
      </c>
      <c r="AG296" s="1" t="s">
        <v>196</v>
      </c>
      <c r="AH296" s="1" t="s">
        <v>24</v>
      </c>
    </row>
    <row r="297" spans="1:34" ht="14.25" customHeight="1">
      <c r="A297" s="1">
        <v>368</v>
      </c>
      <c r="B297" s="1" t="s">
        <v>5478</v>
      </c>
      <c r="C297" s="1" t="s">
        <v>281</v>
      </c>
      <c r="D297" s="1" t="s">
        <v>11</v>
      </c>
      <c r="E297" s="2" t="s">
        <v>21</v>
      </c>
      <c r="G297" s="1" t="s">
        <v>711</v>
      </c>
      <c r="H297" s="1" t="s">
        <v>712</v>
      </c>
      <c r="P297" t="s">
        <v>282</v>
      </c>
      <c r="W297" s="1" t="str">
        <f t="shared" si="21"/>
        <v>CIIL_ Document Line_ Document. Line. Identifier</v>
      </c>
      <c r="X297" s="1" cm="1">
        <f t="array" ref="X297">_xlfn.IFS(LEN(K297)&gt;0,1,LEN(L297)&gt;0,2,LEN(M297)&gt;0,3,LEN(N297)&gt;0,4,LEN(O297)&gt;0,5,LEN(P297)&gt;0,6,LEN(Q297)&gt;0,7,LEN(R297)&gt;0,8,LEN(S297)&gt;0,9,LEN(T297)&gt;0,10,LEN(U297)&gt;0,11,LEN(V297)&gt;0,12,TRUE,13)</f>
        <v>6</v>
      </c>
      <c r="Y297" s="1" t="str">
        <f t="shared" si="27"/>
        <v>ram:LineID</v>
      </c>
      <c r="Z297" s="1" t="str">
        <f>Z$296&amp;"/"&amp;Y297</f>
        <v>//rsm:CIIHSupplyChainTradeTransaction/ram:IncludedCIILSupplyChainTradeLineItem/ram:AssociatedCIILDocumentLineDocument/ram:LineID</v>
      </c>
      <c r="AA297" s="1" t="s">
        <v>4760</v>
      </c>
      <c r="AB297" s="2" t="s">
        <v>3</v>
      </c>
      <c r="AC297" s="1" t="s">
        <v>73</v>
      </c>
      <c r="AD297" s="1" t="s">
        <v>59</v>
      </c>
      <c r="AE297" s="1" t="s">
        <v>50</v>
      </c>
      <c r="AF297" s="1" t="s">
        <v>24</v>
      </c>
      <c r="AG297" s="1" t="s">
        <v>196</v>
      </c>
      <c r="AH297" s="1" t="s">
        <v>24</v>
      </c>
    </row>
    <row r="298" spans="1:34" ht="14.25" customHeight="1">
      <c r="A298" s="1">
        <v>369</v>
      </c>
      <c r="B298" s="1" t="s">
        <v>5478</v>
      </c>
      <c r="C298" s="1" t="s">
        <v>283</v>
      </c>
      <c r="D298" s="1" t="s">
        <v>11</v>
      </c>
      <c r="E298" s="2" t="s">
        <v>16</v>
      </c>
      <c r="G298" s="1" t="s">
        <v>713</v>
      </c>
      <c r="H298" s="1" t="s">
        <v>714</v>
      </c>
      <c r="P298" t="s">
        <v>989</v>
      </c>
      <c r="W298" s="1" t="str">
        <f t="shared" si="21"/>
        <v>CIIL_ Document Line_ Document. Category. Code</v>
      </c>
      <c r="X298" s="1" cm="1">
        <f t="array" ref="X298">_xlfn.IFS(LEN(K298)&gt;0,1,LEN(L298)&gt;0,2,LEN(M298)&gt;0,3,LEN(N298)&gt;0,4,LEN(O298)&gt;0,5,LEN(P298)&gt;0,6,LEN(Q298)&gt;0,7,LEN(R298)&gt;0,8,LEN(S298)&gt;0,9,LEN(T298)&gt;0,10,LEN(U298)&gt;0,11,LEN(V298)&gt;0,12,TRUE,13)</f>
        <v>6</v>
      </c>
      <c r="Y298" s="1" t="str">
        <f t="shared" si="27"/>
        <v>ram:CategoryCode</v>
      </c>
      <c r="Z298" s="1" t="str">
        <f>Z$296&amp;"/"&amp;Y298</f>
        <v>//rsm:CIIHSupplyChainTradeTransaction/ram:IncludedCIILSupplyChainTradeLineItem/ram:AssociatedCIILDocumentLineDocument/ram:CategoryCode</v>
      </c>
      <c r="AA298" s="1" t="s">
        <v>4761</v>
      </c>
      <c r="AB298" s="2" t="s">
        <v>3</v>
      </c>
      <c r="AE298" s="1" t="s">
        <v>50</v>
      </c>
      <c r="AF298" s="1" t="s">
        <v>24</v>
      </c>
      <c r="AG298" s="1" t="s">
        <v>24</v>
      </c>
      <c r="AH298" s="1" t="s">
        <v>196</v>
      </c>
    </row>
    <row r="299" spans="1:34" ht="14.25" customHeight="1">
      <c r="A299" s="1">
        <v>370</v>
      </c>
      <c r="B299" s="1" t="s">
        <v>5478</v>
      </c>
      <c r="C299" s="1" t="s">
        <v>284</v>
      </c>
      <c r="D299" s="1" t="s">
        <v>19</v>
      </c>
      <c r="E299" s="2" t="s">
        <v>65</v>
      </c>
      <c r="G299" s="1" t="s">
        <v>4232</v>
      </c>
      <c r="H299" s="1" t="s">
        <v>4233</v>
      </c>
      <c r="P299" t="s">
        <v>990</v>
      </c>
      <c r="W299" s="1" t="str">
        <f t="shared" si="21"/>
        <v>CIIL_ Document Line_ Document. Included. CI_ Note</v>
      </c>
      <c r="X299" s="1" cm="1">
        <f t="array" ref="X299">_xlfn.IFS(LEN(K299)&gt;0,1,LEN(L299)&gt;0,2,LEN(M299)&gt;0,3,LEN(N299)&gt;0,4,LEN(O299)&gt;0,5,LEN(P299)&gt;0,6,LEN(Q299)&gt;0,7,LEN(R299)&gt;0,8,LEN(S299)&gt;0,9,LEN(T299)&gt;0,10,LEN(U299)&gt;0,11,LEN(V299)&gt;0,12,TRUE,13)</f>
        <v>6</v>
      </c>
      <c r="Y299" s="1" t="str">
        <f t="shared" si="27"/>
        <v>ram:IncludedCINote</v>
      </c>
      <c r="Z299" s="1" t="str">
        <f>Z$296&amp;"/"&amp;Y299</f>
        <v>//rsm:CIIHSupplyChainTradeTransaction/ram:IncludedCIILSupplyChainTradeLineItem/ram:AssociatedCIILDocumentLineDocument/ram:IncludedCINote</v>
      </c>
      <c r="AA299" s="1" t="s">
        <v>4762</v>
      </c>
      <c r="AB299" s="2" t="s">
        <v>3</v>
      </c>
      <c r="AC299" s="1" t="s">
        <v>80</v>
      </c>
      <c r="AD299" s="1" t="s">
        <v>53</v>
      </c>
      <c r="AE299" s="1" t="s">
        <v>54</v>
      </c>
      <c r="AF299" s="1" t="s">
        <v>24</v>
      </c>
      <c r="AG299" s="1" t="s">
        <v>196</v>
      </c>
      <c r="AH299" s="1" t="s">
        <v>24</v>
      </c>
    </row>
    <row r="300" spans="1:34" ht="14.25" customHeight="1">
      <c r="A300" s="1">
        <v>372</v>
      </c>
      <c r="B300" s="1" t="s">
        <v>5478</v>
      </c>
      <c r="C300" s="1" t="s">
        <v>66</v>
      </c>
      <c r="D300" s="1" t="s">
        <v>11</v>
      </c>
      <c r="E300" s="2" t="s">
        <v>16</v>
      </c>
      <c r="G300" s="1" t="s">
        <v>4234</v>
      </c>
      <c r="H300" s="1" t="s">
        <v>4235</v>
      </c>
      <c r="R300" t="s">
        <v>285</v>
      </c>
      <c r="W300" s="1" t="str">
        <f t="shared" si="21"/>
        <v>CI_ Note. Subject. Text</v>
      </c>
      <c r="X300" s="1" cm="1">
        <f t="array" ref="X300">_xlfn.IFS(LEN(K300)&gt;0,1,LEN(L300)&gt;0,2,LEN(M300)&gt;0,3,LEN(N300)&gt;0,4,LEN(O300)&gt;0,5,LEN(P300)&gt;0,6,LEN(Q300)&gt;0,7,LEN(R300)&gt;0,8,LEN(S300)&gt;0,9,LEN(T300)&gt;0,10,LEN(U300)&gt;0,11,LEN(V300)&gt;0,12,TRUE,13)</f>
        <v>8</v>
      </c>
      <c r="Y300" s="1" t="str">
        <f t="shared" si="27"/>
        <v>ram:Subject</v>
      </c>
      <c r="Z300" s="1" t="str">
        <f>Z$299&amp;"/"&amp;Y300</f>
        <v>//rsm:CIIHSupplyChainTradeTransaction/ram:IncludedCIILSupplyChainTradeLineItem/ram:AssociatedCIILDocumentLineDocument/ram:IncludedCINote/ram:Subject</v>
      </c>
      <c r="AA300" s="1" t="s">
        <v>4763</v>
      </c>
      <c r="AB300" s="2" t="s">
        <v>3</v>
      </c>
      <c r="AC300" s="1" t="s">
        <v>24</v>
      </c>
      <c r="AD300" s="1" t="s">
        <v>24</v>
      </c>
      <c r="AE300" s="1" t="s">
        <v>24</v>
      </c>
      <c r="AF300" s="1" t="s">
        <v>196</v>
      </c>
      <c r="AG300" s="1" t="s">
        <v>196</v>
      </c>
      <c r="AH300" s="1" t="s">
        <v>24</v>
      </c>
    </row>
    <row r="301" spans="1:34" ht="14.25" customHeight="1">
      <c r="A301" s="1">
        <v>373</v>
      </c>
      <c r="B301" s="1" t="s">
        <v>5478</v>
      </c>
      <c r="C301" s="1" t="s">
        <v>67</v>
      </c>
      <c r="D301" s="1" t="s">
        <v>11</v>
      </c>
      <c r="E301" s="2" t="s">
        <v>16</v>
      </c>
      <c r="G301" s="1" t="s">
        <v>4236</v>
      </c>
      <c r="H301" s="1" t="s">
        <v>4237</v>
      </c>
      <c r="R301" t="s">
        <v>286</v>
      </c>
      <c r="W301" s="1" t="str">
        <f t="shared" si="21"/>
        <v>CI_ Note. Content. Text</v>
      </c>
      <c r="X301" s="1" cm="1">
        <f t="array" ref="X301">_xlfn.IFS(LEN(K301)&gt;0,1,LEN(L301)&gt;0,2,LEN(M301)&gt;0,3,LEN(N301)&gt;0,4,LEN(O301)&gt;0,5,LEN(P301)&gt;0,6,LEN(Q301)&gt;0,7,LEN(R301)&gt;0,8,LEN(S301)&gt;0,9,LEN(T301)&gt;0,10,LEN(U301)&gt;0,11,LEN(V301)&gt;0,12,TRUE,13)</f>
        <v>8</v>
      </c>
      <c r="Y301" s="1" t="str">
        <f t="shared" si="27"/>
        <v>ram:Content</v>
      </c>
      <c r="Z301" s="1" t="str">
        <f>Z$299&amp;"/"&amp;Y301</f>
        <v>//rsm:CIIHSupplyChainTradeTransaction/ram:IncludedCIILSupplyChainTradeLineItem/ram:AssociatedCIILDocumentLineDocument/ram:IncludedCINote/ram:Content</v>
      </c>
      <c r="AA301" s="1" t="s">
        <v>4764</v>
      </c>
      <c r="AB301" s="2" t="s">
        <v>3</v>
      </c>
      <c r="AC301" s="1" t="s">
        <v>24</v>
      </c>
      <c r="AD301" s="1" t="s">
        <v>24</v>
      </c>
      <c r="AE301" s="1" t="s">
        <v>24</v>
      </c>
      <c r="AF301" s="1" t="s">
        <v>196</v>
      </c>
      <c r="AG301" s="1" t="s">
        <v>196</v>
      </c>
      <c r="AH301" s="1" t="s">
        <v>24</v>
      </c>
    </row>
    <row r="302" spans="1:34" ht="14.25" customHeight="1">
      <c r="A302" s="1">
        <v>374</v>
      </c>
      <c r="B302" s="1" t="s">
        <v>5478</v>
      </c>
      <c r="C302" s="1" t="s">
        <v>68</v>
      </c>
      <c r="D302" s="1" t="s">
        <v>11</v>
      </c>
      <c r="E302" s="2" t="s">
        <v>16</v>
      </c>
      <c r="G302" s="1" t="s">
        <v>4238</v>
      </c>
      <c r="H302" s="1" t="s">
        <v>4239</v>
      </c>
      <c r="R302" t="s">
        <v>287</v>
      </c>
      <c r="W302" s="1" t="str">
        <f t="shared" si="21"/>
        <v>CI_ Note. Identification. Identifier</v>
      </c>
      <c r="X302" s="1" cm="1">
        <f t="array" ref="X302">_xlfn.IFS(LEN(K302)&gt;0,1,LEN(L302)&gt;0,2,LEN(M302)&gt;0,3,LEN(N302)&gt;0,4,LEN(O302)&gt;0,5,LEN(P302)&gt;0,6,LEN(Q302)&gt;0,7,LEN(R302)&gt;0,8,LEN(S302)&gt;0,9,LEN(T302)&gt;0,10,LEN(U302)&gt;0,11,LEN(V302)&gt;0,12,TRUE,13)</f>
        <v>8</v>
      </c>
      <c r="Y302" s="1" t="str">
        <f t="shared" si="27"/>
        <v>ram:ID</v>
      </c>
      <c r="Z302" s="1" t="str">
        <f>Z$299&amp;"/"&amp;Y302</f>
        <v>//rsm:CIIHSupplyChainTradeTransaction/ram:IncludedCIILSupplyChainTradeLineItem/ram:AssociatedCIILDocumentLineDocument/ram:IncludedCINote/ram:ID</v>
      </c>
      <c r="AA302" s="1" t="s">
        <v>4765</v>
      </c>
      <c r="AB302" s="2" t="s">
        <v>3</v>
      </c>
      <c r="AC302" s="1" t="s">
        <v>24</v>
      </c>
      <c r="AD302" s="1" t="s">
        <v>24</v>
      </c>
      <c r="AE302" s="1" t="s">
        <v>24</v>
      </c>
      <c r="AF302" s="1" t="s">
        <v>196</v>
      </c>
      <c r="AG302" s="1" t="s">
        <v>196</v>
      </c>
      <c r="AH302" s="1" t="s">
        <v>24</v>
      </c>
    </row>
    <row r="303" spans="1:34" ht="14.25" customHeight="1">
      <c r="A303" s="1">
        <v>375</v>
      </c>
      <c r="B303" s="1" t="s">
        <v>5478</v>
      </c>
      <c r="C303" s="1" t="s">
        <v>288</v>
      </c>
      <c r="D303" s="1" t="s">
        <v>19</v>
      </c>
      <c r="E303" s="2" t="s">
        <v>16</v>
      </c>
      <c r="G303" s="1" t="s">
        <v>4240</v>
      </c>
      <c r="H303" s="1" t="s">
        <v>5651</v>
      </c>
      <c r="P303" t="s">
        <v>991</v>
      </c>
      <c r="W303" s="1" t="str">
        <f t="shared" si="21"/>
        <v>CIIL_ Document Line_ Document. Reference. CI_ Referenced_ Document</v>
      </c>
      <c r="X303" s="1" cm="1">
        <f t="array" ref="X303">_xlfn.IFS(LEN(K303)&gt;0,1,LEN(L303)&gt;0,2,LEN(M303)&gt;0,3,LEN(N303)&gt;0,4,LEN(O303)&gt;0,5,LEN(P303)&gt;0,6,LEN(Q303)&gt;0,7,LEN(R303)&gt;0,8,LEN(S303)&gt;0,9,LEN(T303)&gt;0,10,LEN(U303)&gt;0,11,LEN(V303)&gt;0,12,TRUE,13)</f>
        <v>6</v>
      </c>
      <c r="Y303" s="1" t="str">
        <f t="shared" si="27"/>
        <v>ram:ReferenceCIReferencedDocument</v>
      </c>
      <c r="Z303" s="1" t="str">
        <f>Z$296&amp;"/"&amp;Y303</f>
        <v>//rsm:CIIHSupplyChainTradeTransaction/ram:IncludedCIILSupplyChainTradeLineItem/ram:AssociatedCIILDocumentLineDocument/ram:ReferenceCIReferencedDocument</v>
      </c>
      <c r="AA303" s="1" t="s">
        <v>4766</v>
      </c>
      <c r="AB303" s="2" t="s">
        <v>3</v>
      </c>
      <c r="AC303" s="1" t="s">
        <v>24</v>
      </c>
      <c r="AD303" s="1" t="s">
        <v>24</v>
      </c>
      <c r="AE303" s="1" t="s">
        <v>24</v>
      </c>
      <c r="AF303" s="1" t="s">
        <v>196</v>
      </c>
      <c r="AG303" s="1" t="s">
        <v>715</v>
      </c>
      <c r="AH303" s="1" t="s">
        <v>24</v>
      </c>
    </row>
    <row r="304" spans="1:34" ht="14.25" customHeight="1">
      <c r="A304" s="1">
        <v>377</v>
      </c>
      <c r="B304" s="1" t="s">
        <v>5478</v>
      </c>
      <c r="C304" s="1" t="s">
        <v>69</v>
      </c>
      <c r="D304" s="1" t="s">
        <v>11</v>
      </c>
      <c r="E304" s="2" t="s">
        <v>21</v>
      </c>
      <c r="G304" s="1" t="s">
        <v>992</v>
      </c>
      <c r="H304" s="1" t="s">
        <v>993</v>
      </c>
      <c r="R304" t="s">
        <v>70</v>
      </c>
      <c r="W304" s="1" t="str">
        <f t="shared" si="21"/>
        <v>CI_ Referenced_ Document. Issuer Assigned_ Identification. Identifier</v>
      </c>
      <c r="X304" s="1" cm="1">
        <f t="array" ref="X304">_xlfn.IFS(LEN(K304)&gt;0,1,LEN(L304)&gt;0,2,LEN(M304)&gt;0,3,LEN(N304)&gt;0,4,LEN(O304)&gt;0,5,LEN(P304)&gt;0,6,LEN(Q304)&gt;0,7,LEN(R304)&gt;0,8,LEN(S304)&gt;0,9,LEN(T304)&gt;0,10,LEN(U304)&gt;0,11,LEN(V304)&gt;0,12,TRUE,13)</f>
        <v>8</v>
      </c>
      <c r="Y304" s="1" t="str">
        <f t="shared" si="27"/>
        <v>ram:IssuerAssignedID</v>
      </c>
      <c r="Z304" s="1" t="str">
        <f>Z$303&amp;"/"&amp;Y304</f>
        <v>//rsm:CIIHSupplyChainTradeTransaction/ram:IncludedCIILSupplyChainTradeLineItem/ram:AssociatedCIILDocumentLineDocument/ram:ReferenceCIReferencedDocument/ram:IssuerAssignedID</v>
      </c>
      <c r="AA304" s="1" t="s">
        <v>4767</v>
      </c>
      <c r="AB304" s="2" t="s">
        <v>3</v>
      </c>
      <c r="AE304" s="1" t="s">
        <v>50</v>
      </c>
      <c r="AF304" s="1" t="s">
        <v>50</v>
      </c>
      <c r="AG304" s="1" t="s">
        <v>24</v>
      </c>
      <c r="AH304" s="1" t="s">
        <v>24</v>
      </c>
    </row>
    <row r="305" spans="1:34" ht="14.25" customHeight="1">
      <c r="A305" s="1">
        <v>378</v>
      </c>
      <c r="B305" s="1" t="s">
        <v>5478</v>
      </c>
      <c r="C305" s="1" t="s">
        <v>71</v>
      </c>
      <c r="D305" s="1" t="s">
        <v>11</v>
      </c>
      <c r="E305" s="2" t="s">
        <v>16</v>
      </c>
      <c r="G305" s="1" t="s">
        <v>994</v>
      </c>
      <c r="H305" s="1" t="s">
        <v>995</v>
      </c>
      <c r="R305" t="s">
        <v>72</v>
      </c>
      <c r="W305" s="1" t="str">
        <f t="shared" si="21"/>
        <v>CI_ Referenced_ Document. Issue. Date Time</v>
      </c>
      <c r="X305" s="1" cm="1">
        <f t="array" ref="X305">_xlfn.IFS(LEN(K305)&gt;0,1,LEN(L305)&gt;0,2,LEN(M305)&gt;0,3,LEN(N305)&gt;0,4,LEN(O305)&gt;0,5,LEN(P305)&gt;0,6,LEN(Q305)&gt;0,7,LEN(R305)&gt;0,8,LEN(S305)&gt;0,9,LEN(T305)&gt;0,10,LEN(U305)&gt;0,11,LEN(V305)&gt;0,12,TRUE,13)</f>
        <v>8</v>
      </c>
      <c r="Y305" s="1" t="str">
        <f>IF(OR("ASMA"=D305,"MA"=D305),"rsm:","ram:")&amp;
IF("ABIE"=D305,
  SUBSTITUTE(
    SUBSTITUTE(
      SUBSTITUTE(W305,". Details","Type"),
      "_",""
    ),
    " ",""
  ),
  IF("ASMA"=D305,
  SUBSTITUTE(
    SUBSTITUTE(
      SUBSTITUTE(W305,". Details",""),
      "_",""
    ),
    " ",""
  ),
  SUBSTITUTE(
    SUBSTITUTE(
      SUBSTITUTE(
        SUBSTITUTE(
          SUBSTITUTE(
            SUBSTITUTE(
              MID(W305,FIND(".",W305)+2,LEN(W305)-FIND(".",W305)-1),
              "_",""
            ),
            "Identification",""
          ),
          "Text",""
        ),
        ".",""
      ),
      " ",""
    ),
    "Identifier","ID"
  )
))&amp;"/udt:DateTimeString"</f>
        <v>ram:IssueDateTime/udt:DateTimeString</v>
      </c>
      <c r="Z305" s="1" t="str">
        <f>Z$303&amp;"/"&amp;Y305</f>
        <v>//rsm:CIIHSupplyChainTradeTransaction/ram:IncludedCIILSupplyChainTradeLineItem/ram:AssociatedCIILDocumentLineDocument/ram:ReferenceCIReferencedDocument/ram:IssueDateTime/udt:DateTimeString</v>
      </c>
      <c r="AA305" s="1" t="s">
        <v>5588</v>
      </c>
      <c r="AB305" s="2" t="s">
        <v>3</v>
      </c>
      <c r="AC305" s="1" t="s">
        <v>24</v>
      </c>
      <c r="AD305" s="1" t="s">
        <v>24</v>
      </c>
      <c r="AE305" s="1" t="s">
        <v>24</v>
      </c>
      <c r="AF305" s="1" t="s">
        <v>196</v>
      </c>
      <c r="AG305" s="1" t="s">
        <v>196</v>
      </c>
      <c r="AH305" s="1" t="s">
        <v>24</v>
      </c>
    </row>
    <row r="306" spans="1:34" ht="14.25" customHeight="1">
      <c r="A306" s="1">
        <v>379</v>
      </c>
      <c r="B306" s="1" t="s">
        <v>5478</v>
      </c>
      <c r="C306" s="1" t="s">
        <v>74</v>
      </c>
      <c r="D306" s="1" t="s">
        <v>11</v>
      </c>
      <c r="E306" s="2" t="s">
        <v>16</v>
      </c>
      <c r="G306" s="1" t="s">
        <v>996</v>
      </c>
      <c r="H306" s="1" t="s">
        <v>997</v>
      </c>
      <c r="R306" t="s">
        <v>75</v>
      </c>
      <c r="W306" s="1" t="str">
        <f t="shared" si="21"/>
        <v>CI_ Referenced_ Document. Revision_ Identification. Identifier</v>
      </c>
      <c r="X306" s="1" cm="1">
        <f t="array" ref="X306">_xlfn.IFS(LEN(K306)&gt;0,1,LEN(L306)&gt;0,2,LEN(M306)&gt;0,3,LEN(N306)&gt;0,4,LEN(O306)&gt;0,5,LEN(P306)&gt;0,6,LEN(Q306)&gt;0,7,LEN(R306)&gt;0,8,LEN(S306)&gt;0,9,LEN(T306)&gt;0,10,LEN(U306)&gt;0,11,LEN(V306)&gt;0,12,TRUE,13)</f>
        <v>8</v>
      </c>
      <c r="Y306" s="1" t="str">
        <f t="shared" ref="Y306:Y330" si="28">IF(OR("ASMA"=D306,"MA"=D306),"rsm:","ram:")&amp;
IF("ABIE"=D306,
  SUBSTITUTE(
    SUBSTITUTE(
      SUBSTITUTE(W306,". Details","Type"),
      "_",""
    ),
    " ",""
  ),
  IF("ASMA"=D306,
  SUBSTITUTE(
    SUBSTITUTE(
      SUBSTITUTE(W306,". Details",""),
      "_",""
    ),
    " ",""
  ),
  SUBSTITUTE(
    SUBSTITUTE(
      SUBSTITUTE(
        SUBSTITUTE(
          SUBSTITUTE(
            SUBSTITUTE(
              MID(W306,FIND(".",W306)+2,LEN(W306)-FIND(".",W306)-1),
              "_",""
            ),
            "Identification",""
          ),
          "Text",""
        ),
        ".",""
      ),
      " ",""
    ),
    "Identifier","ID"
  )
))</f>
        <v>ram:RevisionID</v>
      </c>
      <c r="Z306" s="1" t="str">
        <f>Z$303&amp;"/"&amp;Y306</f>
        <v>//rsm:CIIHSupplyChainTradeTransaction/ram:IncludedCIILSupplyChainTradeLineItem/ram:AssociatedCIILDocumentLineDocument/ram:ReferenceCIReferencedDocument/ram:RevisionID</v>
      </c>
      <c r="AA306" s="1" t="s">
        <v>4768</v>
      </c>
      <c r="AB306" s="2" t="s">
        <v>3</v>
      </c>
      <c r="AC306" s="1" t="s">
        <v>24</v>
      </c>
      <c r="AD306" s="1" t="s">
        <v>24</v>
      </c>
      <c r="AE306" s="1" t="s">
        <v>24</v>
      </c>
      <c r="AF306" s="1" t="s">
        <v>196</v>
      </c>
      <c r="AG306" s="1" t="s">
        <v>196</v>
      </c>
      <c r="AH306" s="1" t="s">
        <v>24</v>
      </c>
    </row>
    <row r="307" spans="1:34" ht="14.25" customHeight="1">
      <c r="A307" s="1">
        <v>380</v>
      </c>
      <c r="B307" s="1" t="s">
        <v>5478</v>
      </c>
      <c r="C307" s="1" t="s">
        <v>78</v>
      </c>
      <c r="D307" s="1" t="s">
        <v>11</v>
      </c>
      <c r="E307" s="2" t="s">
        <v>21</v>
      </c>
      <c r="G307" s="1" t="s">
        <v>998</v>
      </c>
      <c r="H307" s="1" t="s">
        <v>999</v>
      </c>
      <c r="R307" t="s">
        <v>79</v>
      </c>
      <c r="W307" s="1" t="str">
        <f t="shared" si="21"/>
        <v>CI_ Referenced_ Document. Type. Code</v>
      </c>
      <c r="X307" s="1" cm="1">
        <f t="array" ref="X307">_xlfn.IFS(LEN(K307)&gt;0,1,LEN(L307)&gt;0,2,LEN(M307)&gt;0,3,LEN(N307)&gt;0,4,LEN(O307)&gt;0,5,LEN(P307)&gt;0,6,LEN(Q307)&gt;0,7,LEN(R307)&gt;0,8,LEN(S307)&gt;0,9,LEN(T307)&gt;0,10,LEN(U307)&gt;0,11,LEN(V307)&gt;0,12,TRUE,13)</f>
        <v>8</v>
      </c>
      <c r="Y307" s="1" t="str">
        <f t="shared" si="28"/>
        <v>ram:TypeCode</v>
      </c>
      <c r="Z307" s="1" t="str">
        <f>Z$303&amp;"/"&amp;Y307</f>
        <v>//rsm:CIIHSupplyChainTradeTransaction/ram:IncludedCIILSupplyChainTradeLineItem/ram:AssociatedCIILDocumentLineDocument/ram:ReferenceCIReferencedDocument/ram:TypeCode</v>
      </c>
      <c r="AA307" s="1" t="s">
        <v>4769</v>
      </c>
      <c r="AB307" s="2" t="s">
        <v>3</v>
      </c>
      <c r="AC307" s="1" t="s">
        <v>24</v>
      </c>
      <c r="AD307" s="1" t="s">
        <v>24</v>
      </c>
      <c r="AE307" s="1" t="s">
        <v>50</v>
      </c>
      <c r="AF307" s="1" t="s">
        <v>50</v>
      </c>
      <c r="AG307" s="1" t="s">
        <v>50</v>
      </c>
      <c r="AH307" s="1" t="s">
        <v>432</v>
      </c>
    </row>
    <row r="308" spans="1:34" ht="14.25" customHeight="1">
      <c r="A308" s="1">
        <v>381</v>
      </c>
      <c r="B308" s="1" t="s">
        <v>5478</v>
      </c>
      <c r="C308" s="1" t="s">
        <v>84</v>
      </c>
      <c r="D308" s="1" t="s">
        <v>11</v>
      </c>
      <c r="E308" s="2" t="s">
        <v>21</v>
      </c>
      <c r="G308" s="1" t="s">
        <v>1000</v>
      </c>
      <c r="H308" s="1" t="s">
        <v>1001</v>
      </c>
      <c r="R308" t="s">
        <v>85</v>
      </c>
      <c r="W308" s="1" t="str">
        <f t="shared" si="21"/>
        <v>CI_ Referenced_ Document. Subtype. Code</v>
      </c>
      <c r="X308" s="1" cm="1">
        <f t="array" ref="X308">_xlfn.IFS(LEN(K308)&gt;0,1,LEN(L308)&gt;0,2,LEN(M308)&gt;0,3,LEN(N308)&gt;0,4,LEN(O308)&gt;0,5,LEN(P308)&gt;0,6,LEN(Q308)&gt;0,7,LEN(R308)&gt;0,8,LEN(S308)&gt;0,9,LEN(T308)&gt;0,10,LEN(U308)&gt;0,11,LEN(V308)&gt;0,12,TRUE,13)</f>
        <v>8</v>
      </c>
      <c r="Y308" s="1" t="str">
        <f t="shared" si="28"/>
        <v>ram:SubtypeCode</v>
      </c>
      <c r="Z308" s="1" t="str">
        <f>Z$303&amp;"/"&amp;Y308</f>
        <v>//rsm:CIIHSupplyChainTradeTransaction/ram:IncludedCIILSupplyChainTradeLineItem/ram:AssociatedCIILDocumentLineDocument/ram:ReferenceCIReferencedDocument/ram:SubtypeCode</v>
      </c>
      <c r="AA308" s="1" t="s">
        <v>4770</v>
      </c>
      <c r="AB308" s="2" t="s">
        <v>3</v>
      </c>
      <c r="AE308" s="1" t="s">
        <v>50</v>
      </c>
      <c r="AF308" s="1" t="s">
        <v>50</v>
      </c>
      <c r="AG308" s="1" t="s">
        <v>50</v>
      </c>
      <c r="AH308" s="1" t="s">
        <v>24</v>
      </c>
    </row>
    <row r="309" spans="1:34" ht="14.25" customHeight="1">
      <c r="A309" s="1">
        <v>382</v>
      </c>
      <c r="B309" s="1" t="s">
        <v>5478</v>
      </c>
      <c r="C309" s="1" t="s">
        <v>289</v>
      </c>
      <c r="D309" s="1" t="s">
        <v>19</v>
      </c>
      <c r="E309" s="2" t="s">
        <v>16</v>
      </c>
      <c r="G309" s="1" t="s">
        <v>4242</v>
      </c>
      <c r="H309" s="1" t="s">
        <v>4243</v>
      </c>
      <c r="N309" t="s">
        <v>290</v>
      </c>
      <c r="W309" s="1" t="str">
        <f t="shared" si="21"/>
        <v>CIIL_ Supply Chain_ Trade Line Item. Specified. CIIL_ Supply Chain_ Trade Agreement</v>
      </c>
      <c r="X309" s="1" cm="1">
        <f t="array" ref="X309">_xlfn.IFS(LEN(K309)&gt;0,1,LEN(L309)&gt;0,2,LEN(M309)&gt;0,3,LEN(N309)&gt;0,4,LEN(O309)&gt;0,5,LEN(P309)&gt;0,6,LEN(Q309)&gt;0,7,LEN(R309)&gt;0,8,LEN(S309)&gt;0,9,LEN(T309)&gt;0,10,LEN(U309)&gt;0,11,LEN(V309)&gt;0,12,TRUE,13)</f>
        <v>4</v>
      </c>
      <c r="Y309" s="1" t="str">
        <f t="shared" si="28"/>
        <v>ram:SpecifiedCIILSupplyChainTradeAgreement</v>
      </c>
      <c r="Z309" s="1" t="str">
        <f>Z$295&amp;"/"&amp;Y309</f>
        <v>//rsm:CIIHSupplyChainTradeTransaction/ram:IncludedCIILSupplyChainTradeLineItem/ram:SpecifiedCIILSupplyChainTradeAgreement</v>
      </c>
      <c r="AA309" s="1" t="s">
        <v>4771</v>
      </c>
      <c r="AB309" s="2" t="s">
        <v>3</v>
      </c>
      <c r="AC309" s="1" t="s">
        <v>24</v>
      </c>
      <c r="AD309" s="1" t="s">
        <v>24</v>
      </c>
      <c r="AE309" s="1" t="s">
        <v>24</v>
      </c>
      <c r="AF309" s="1" t="s">
        <v>196</v>
      </c>
      <c r="AG309" s="1" t="s">
        <v>196</v>
      </c>
      <c r="AH309" s="1" t="s">
        <v>24</v>
      </c>
    </row>
    <row r="310" spans="1:34" ht="14.25" customHeight="1">
      <c r="A310" s="1">
        <v>384</v>
      </c>
      <c r="B310" s="1" t="s">
        <v>5478</v>
      </c>
      <c r="C310" s="1" t="s">
        <v>291</v>
      </c>
      <c r="D310" s="1" t="s">
        <v>19</v>
      </c>
      <c r="E310" s="2" t="s">
        <v>16</v>
      </c>
      <c r="G310" s="1" t="s">
        <v>4244</v>
      </c>
      <c r="H310" s="1" t="s">
        <v>4245</v>
      </c>
      <c r="P310" t="s">
        <v>292</v>
      </c>
      <c r="W310" s="1" t="str">
        <f t="shared" si="21"/>
        <v>CIIL_ Supply Chain_ Trade Agreement. Seller Order_ Referenced. CI_ Referenced_ Document</v>
      </c>
      <c r="X310" s="1" cm="1">
        <f t="array" ref="X310">_xlfn.IFS(LEN(K310)&gt;0,1,LEN(L310)&gt;0,2,LEN(M310)&gt;0,3,LEN(N310)&gt;0,4,LEN(O310)&gt;0,5,LEN(P310)&gt;0,6,LEN(Q310)&gt;0,7,LEN(R310)&gt;0,8,LEN(S310)&gt;0,9,LEN(T310)&gt;0,10,LEN(U310)&gt;0,11,LEN(V310)&gt;0,12,TRUE,13)</f>
        <v>6</v>
      </c>
      <c r="Y310" s="1" t="str">
        <f t="shared" si="28"/>
        <v>ram:SellerOrderReferencedCIReferencedDocument</v>
      </c>
      <c r="Z310" s="1" t="str">
        <f>Z$309&amp;"/"&amp;Y310</f>
        <v>//rsm:CIIHSupplyChainTradeTransaction/ram:IncludedCIILSupplyChainTradeLineItem/ram:SpecifiedCIILSupplyChainTradeAgreement/ram:SellerOrderReferencedCIReferencedDocument</v>
      </c>
      <c r="AA310" s="1" t="s">
        <v>4772</v>
      </c>
      <c r="AB310" s="2" t="s">
        <v>3</v>
      </c>
      <c r="AC310" s="1" t="s">
        <v>24</v>
      </c>
      <c r="AD310" s="1" t="s">
        <v>24</v>
      </c>
      <c r="AE310" s="1" t="s">
        <v>50</v>
      </c>
      <c r="AF310" s="1" t="s">
        <v>50</v>
      </c>
      <c r="AG310" s="1" t="s">
        <v>196</v>
      </c>
      <c r="AH310" s="1" t="s">
        <v>432</v>
      </c>
    </row>
    <row r="311" spans="1:34" ht="14.25" customHeight="1">
      <c r="A311" s="1">
        <v>386</v>
      </c>
      <c r="B311" s="1" t="s">
        <v>5478</v>
      </c>
      <c r="C311" s="1" t="s">
        <v>69</v>
      </c>
      <c r="D311" s="1" t="s">
        <v>11</v>
      </c>
      <c r="E311" s="2" t="s">
        <v>16</v>
      </c>
      <c r="G311" s="1" t="s">
        <v>4246</v>
      </c>
      <c r="H311" s="1" t="s">
        <v>4247</v>
      </c>
      <c r="R311" t="s">
        <v>70</v>
      </c>
      <c r="W311" s="1" t="str">
        <f t="shared" si="21"/>
        <v>CI_ Referenced_ Document. Issuer Assigned_ Identification. Identifier</v>
      </c>
      <c r="X311" s="1" cm="1">
        <f t="array" ref="X311">_xlfn.IFS(LEN(K311)&gt;0,1,LEN(L311)&gt;0,2,LEN(M311)&gt;0,3,LEN(N311)&gt;0,4,LEN(O311)&gt;0,5,LEN(P311)&gt;0,6,LEN(Q311)&gt;0,7,LEN(R311)&gt;0,8,LEN(S311)&gt;0,9,LEN(T311)&gt;0,10,LEN(U311)&gt;0,11,LEN(V311)&gt;0,12,TRUE,13)</f>
        <v>8</v>
      </c>
      <c r="Y311" s="1" t="str">
        <f t="shared" si="28"/>
        <v>ram:IssuerAssignedID</v>
      </c>
      <c r="Z311" s="1" t="str">
        <f>Z$310&amp;"/"&amp;Y311</f>
        <v>//rsm:CIIHSupplyChainTradeTransaction/ram:IncludedCIILSupplyChainTradeLineItem/ram:SpecifiedCIILSupplyChainTradeAgreement/ram:SellerOrderReferencedCIReferencedDocument/ram:IssuerAssignedID</v>
      </c>
      <c r="AA311" s="1" t="s">
        <v>4773</v>
      </c>
      <c r="AB311" s="2" t="s">
        <v>3</v>
      </c>
      <c r="AC311" s="1" t="s">
        <v>24</v>
      </c>
      <c r="AD311" s="1" t="s">
        <v>24</v>
      </c>
      <c r="AE311" s="1" t="s">
        <v>24</v>
      </c>
      <c r="AF311" s="1" t="s">
        <v>196</v>
      </c>
      <c r="AG311" s="1" t="s">
        <v>196</v>
      </c>
      <c r="AH311" s="1" t="s">
        <v>24</v>
      </c>
    </row>
    <row r="312" spans="1:34" ht="14.25" customHeight="1">
      <c r="A312" s="1">
        <v>387</v>
      </c>
      <c r="B312" s="1" t="s">
        <v>5478</v>
      </c>
      <c r="C312" s="1" t="s">
        <v>74</v>
      </c>
      <c r="D312" s="1" t="s">
        <v>11</v>
      </c>
      <c r="E312" s="2" t="s">
        <v>16</v>
      </c>
      <c r="G312" s="1" t="s">
        <v>4248</v>
      </c>
      <c r="H312" s="1" t="s">
        <v>4249</v>
      </c>
      <c r="R312" t="s">
        <v>75</v>
      </c>
      <c r="W312" s="1" t="str">
        <f t="shared" si="21"/>
        <v>CI_ Referenced_ Document. Revision_ Identification. Identifier</v>
      </c>
      <c r="X312" s="1" cm="1">
        <f t="array" ref="X312">_xlfn.IFS(LEN(K312)&gt;0,1,LEN(L312)&gt;0,2,LEN(M312)&gt;0,3,LEN(N312)&gt;0,4,LEN(O312)&gt;0,5,LEN(P312)&gt;0,6,LEN(Q312)&gt;0,7,LEN(R312)&gt;0,8,LEN(S312)&gt;0,9,LEN(T312)&gt;0,10,LEN(U312)&gt;0,11,LEN(V312)&gt;0,12,TRUE,13)</f>
        <v>8</v>
      </c>
      <c r="Y312" s="1" t="str">
        <f t="shared" si="28"/>
        <v>ram:RevisionID</v>
      </c>
      <c r="Z312" s="1" t="str">
        <f>Z$310&amp;"/"&amp;Y312</f>
        <v>//rsm:CIIHSupplyChainTradeTransaction/ram:IncludedCIILSupplyChainTradeLineItem/ram:SpecifiedCIILSupplyChainTradeAgreement/ram:SellerOrderReferencedCIReferencedDocument/ram:RevisionID</v>
      </c>
      <c r="AA312" s="1" t="s">
        <v>4774</v>
      </c>
      <c r="AB312" s="2" t="s">
        <v>3</v>
      </c>
      <c r="AC312" s="1" t="s">
        <v>24</v>
      </c>
      <c r="AD312" s="1" t="s">
        <v>24</v>
      </c>
      <c r="AE312" s="1" t="s">
        <v>24</v>
      </c>
      <c r="AF312" s="1" t="s">
        <v>196</v>
      </c>
      <c r="AG312" s="1" t="s">
        <v>196</v>
      </c>
      <c r="AH312" s="1" t="s">
        <v>24</v>
      </c>
    </row>
    <row r="313" spans="1:34" ht="14.25" customHeight="1">
      <c r="A313" s="1">
        <v>388</v>
      </c>
      <c r="B313" s="1" t="s">
        <v>5478</v>
      </c>
      <c r="C313" s="1" t="s">
        <v>293</v>
      </c>
      <c r="D313" s="1" t="s">
        <v>19</v>
      </c>
      <c r="E313" s="2" t="s">
        <v>16</v>
      </c>
      <c r="G313" s="1" t="s">
        <v>4250</v>
      </c>
      <c r="H313" s="1" t="s">
        <v>4251</v>
      </c>
      <c r="P313" t="s">
        <v>294</v>
      </c>
      <c r="W313" s="1" t="str">
        <f t="shared" si="21"/>
        <v>CIIL_ Supply Chain_ Trade Agreement. Buyer Order_ Referenced. CI_ Referenced_ Document</v>
      </c>
      <c r="X313" s="1" cm="1">
        <f t="array" ref="X313">_xlfn.IFS(LEN(K313)&gt;0,1,LEN(L313)&gt;0,2,LEN(M313)&gt;0,3,LEN(N313)&gt;0,4,LEN(O313)&gt;0,5,LEN(P313)&gt;0,6,LEN(Q313)&gt;0,7,LEN(R313)&gt;0,8,LEN(S313)&gt;0,9,LEN(T313)&gt;0,10,LEN(U313)&gt;0,11,LEN(V313)&gt;0,12,TRUE,13)</f>
        <v>6</v>
      </c>
      <c r="Y313" s="1" t="str">
        <f t="shared" si="28"/>
        <v>ram:BuyerOrderReferencedCIReferencedDocument</v>
      </c>
      <c r="Z313" s="1" t="str">
        <f>Z$309&amp;"/"&amp;Y313</f>
        <v>//rsm:CIIHSupplyChainTradeTransaction/ram:IncludedCIILSupplyChainTradeLineItem/ram:SpecifiedCIILSupplyChainTradeAgreement/ram:BuyerOrderReferencedCIReferencedDocument</v>
      </c>
      <c r="AA313" s="1" t="s">
        <v>4775</v>
      </c>
      <c r="AB313" s="2" t="s">
        <v>3</v>
      </c>
      <c r="AC313" s="1" t="s">
        <v>24</v>
      </c>
      <c r="AD313" s="1" t="s">
        <v>24</v>
      </c>
      <c r="AE313" s="1" t="s">
        <v>24</v>
      </c>
      <c r="AF313" s="1" t="s">
        <v>196</v>
      </c>
      <c r="AG313" s="1" t="s">
        <v>196</v>
      </c>
      <c r="AH313" s="1" t="s">
        <v>432</v>
      </c>
    </row>
    <row r="314" spans="1:34" ht="14.25" customHeight="1">
      <c r="A314" s="1">
        <v>390</v>
      </c>
      <c r="B314" s="1" t="s">
        <v>5478</v>
      </c>
      <c r="C314" s="1" t="s">
        <v>69</v>
      </c>
      <c r="D314" s="1" t="s">
        <v>11</v>
      </c>
      <c r="E314" s="2" t="s">
        <v>16</v>
      </c>
      <c r="G314" s="1" t="s">
        <v>4252</v>
      </c>
      <c r="H314" s="1" t="s">
        <v>4253</v>
      </c>
      <c r="R314" t="s">
        <v>70</v>
      </c>
      <c r="W314" s="1" t="str">
        <f t="shared" si="21"/>
        <v>CI_ Referenced_ Document. Issuer Assigned_ Identification. Identifier</v>
      </c>
      <c r="X314" s="1" cm="1">
        <f t="array" ref="X314">_xlfn.IFS(LEN(K314)&gt;0,1,LEN(L314)&gt;0,2,LEN(M314)&gt;0,3,LEN(N314)&gt;0,4,LEN(O314)&gt;0,5,LEN(P314)&gt;0,6,LEN(Q314)&gt;0,7,LEN(R314)&gt;0,8,LEN(S314)&gt;0,9,LEN(T314)&gt;0,10,LEN(U314)&gt;0,11,LEN(V314)&gt;0,12,TRUE,13)</f>
        <v>8</v>
      </c>
      <c r="Y314" s="1" t="str">
        <f t="shared" si="28"/>
        <v>ram:IssuerAssignedID</v>
      </c>
      <c r="Z314" s="1" t="str">
        <f>Z313&amp;"/"&amp;Y314</f>
        <v>//rsm:CIIHSupplyChainTradeTransaction/ram:IncludedCIILSupplyChainTradeLineItem/ram:SpecifiedCIILSupplyChainTradeAgreement/ram:BuyerOrderReferencedCIReferencedDocument/ram:IssuerAssignedID</v>
      </c>
      <c r="AA314" s="1" t="s">
        <v>4776</v>
      </c>
      <c r="AB314" s="2" t="s">
        <v>3</v>
      </c>
      <c r="AC314" s="1" t="s">
        <v>24</v>
      </c>
      <c r="AD314" s="1" t="s">
        <v>24</v>
      </c>
      <c r="AE314" s="1" t="s">
        <v>50</v>
      </c>
      <c r="AF314" s="1" t="s">
        <v>50</v>
      </c>
      <c r="AG314" s="1" t="s">
        <v>196</v>
      </c>
      <c r="AH314" s="1" t="s">
        <v>196</v>
      </c>
    </row>
    <row r="315" spans="1:34" ht="14.25" customHeight="1">
      <c r="A315" s="1">
        <v>391</v>
      </c>
      <c r="B315" s="1" t="s">
        <v>5478</v>
      </c>
      <c r="C315" s="1" t="s">
        <v>74</v>
      </c>
      <c r="D315" s="1" t="s">
        <v>11</v>
      </c>
      <c r="E315" s="2" t="s">
        <v>16</v>
      </c>
      <c r="G315" s="1" t="s">
        <v>4254</v>
      </c>
      <c r="H315" s="1" t="s">
        <v>4255</v>
      </c>
      <c r="R315" t="s">
        <v>75</v>
      </c>
      <c r="W315" s="1" t="str">
        <f t="shared" si="21"/>
        <v>CI_ Referenced_ Document. Revision_ Identification. Identifier</v>
      </c>
      <c r="X315" s="1" cm="1">
        <f t="array" ref="X315">_xlfn.IFS(LEN(K315)&gt;0,1,LEN(L315)&gt;0,2,LEN(M315)&gt;0,3,LEN(N315)&gt;0,4,LEN(O315)&gt;0,5,LEN(P315)&gt;0,6,LEN(Q315)&gt;0,7,LEN(R315)&gt;0,8,LEN(S315)&gt;0,9,LEN(T315)&gt;0,10,LEN(U315)&gt;0,11,LEN(V315)&gt;0,12,TRUE,13)</f>
        <v>8</v>
      </c>
      <c r="Y315" s="1" t="str">
        <f t="shared" si="28"/>
        <v>ram:RevisionID</v>
      </c>
      <c r="Z315" s="1" t="str">
        <f>Z$313&amp;"/"&amp;Y315</f>
        <v>//rsm:CIIHSupplyChainTradeTransaction/ram:IncludedCIILSupplyChainTradeLineItem/ram:SpecifiedCIILSupplyChainTradeAgreement/ram:BuyerOrderReferencedCIReferencedDocument/ram:RevisionID</v>
      </c>
      <c r="AA315" s="1" t="s">
        <v>4777</v>
      </c>
      <c r="AB315" s="2" t="s">
        <v>3</v>
      </c>
      <c r="AC315" s="1" t="s">
        <v>0</v>
      </c>
      <c r="AD315" s="1" t="s">
        <v>109</v>
      </c>
      <c r="AE315" s="1" t="s">
        <v>50</v>
      </c>
      <c r="AF315" s="1" t="s">
        <v>50</v>
      </c>
      <c r="AG315" s="1" t="s">
        <v>196</v>
      </c>
      <c r="AH315" s="1" t="s">
        <v>24</v>
      </c>
    </row>
    <row r="316" spans="1:34" ht="14.25" customHeight="1">
      <c r="A316" s="1">
        <v>392</v>
      </c>
      <c r="B316" s="1" t="s">
        <v>5478</v>
      </c>
      <c r="C316" s="1" t="s">
        <v>716</v>
      </c>
      <c r="D316" s="1" t="s">
        <v>19</v>
      </c>
      <c r="E316" s="2" t="s">
        <v>16</v>
      </c>
      <c r="G316" s="1" t="s">
        <v>4256</v>
      </c>
      <c r="H316" s="1" t="s">
        <v>4257</v>
      </c>
      <c r="P316" t="s">
        <v>295</v>
      </c>
      <c r="W316" s="1" t="str">
        <f t="shared" si="21"/>
        <v>CIIL_ Supply Chain_ Trade Agreement. Contract_ Referenced. CI_ Referenced_ Document</v>
      </c>
      <c r="X316" s="1" cm="1">
        <f t="array" ref="X316">_xlfn.IFS(LEN(K316)&gt;0,1,LEN(L316)&gt;0,2,LEN(M316)&gt;0,3,LEN(N316)&gt;0,4,LEN(O316)&gt;0,5,LEN(P316)&gt;0,6,LEN(Q316)&gt;0,7,LEN(R316)&gt;0,8,LEN(S316)&gt;0,9,LEN(T316)&gt;0,10,LEN(U316)&gt;0,11,LEN(V316)&gt;0,12,TRUE,13)</f>
        <v>6</v>
      </c>
      <c r="Y316" s="1" t="str">
        <f t="shared" si="28"/>
        <v>ram:ContractReferencedCIReferencedDocument</v>
      </c>
      <c r="Z316" s="1" t="str">
        <f>Z$309&amp;"/"&amp;Y316</f>
        <v>//rsm:CIIHSupplyChainTradeTransaction/ram:IncludedCIILSupplyChainTradeLineItem/ram:SpecifiedCIILSupplyChainTradeAgreement/ram:ContractReferencedCIReferencedDocument</v>
      </c>
      <c r="AA316" s="1" t="s">
        <v>4778</v>
      </c>
      <c r="AB316" s="2" t="s">
        <v>3</v>
      </c>
      <c r="AC316" s="1" t="s">
        <v>35</v>
      </c>
      <c r="AD316" s="1" t="s">
        <v>36</v>
      </c>
      <c r="AE316" s="1" t="s">
        <v>50</v>
      </c>
      <c r="AF316" s="1" t="s">
        <v>50</v>
      </c>
      <c r="AG316" s="1" t="s">
        <v>196</v>
      </c>
      <c r="AH316" s="1" t="s">
        <v>432</v>
      </c>
    </row>
    <row r="317" spans="1:34" ht="14.25" customHeight="1">
      <c r="A317" s="1">
        <v>394</v>
      </c>
      <c r="B317" s="1" t="s">
        <v>5478</v>
      </c>
      <c r="C317" s="1" t="s">
        <v>69</v>
      </c>
      <c r="D317" s="1" t="s">
        <v>11</v>
      </c>
      <c r="E317" s="2" t="s">
        <v>16</v>
      </c>
      <c r="G317" s="1" t="s">
        <v>4258</v>
      </c>
      <c r="H317" s="1" t="s">
        <v>4259</v>
      </c>
      <c r="R317" t="s">
        <v>70</v>
      </c>
      <c r="W317" s="1" t="str">
        <f t="shared" si="21"/>
        <v>CI_ Referenced_ Document. Issuer Assigned_ Identification. Identifier</v>
      </c>
      <c r="X317" s="1" cm="1">
        <f t="array" ref="X317">_xlfn.IFS(LEN(K317)&gt;0,1,LEN(L317)&gt;0,2,LEN(M317)&gt;0,3,LEN(N317)&gt;0,4,LEN(O317)&gt;0,5,LEN(P317)&gt;0,6,LEN(Q317)&gt;0,7,LEN(R317)&gt;0,8,LEN(S317)&gt;0,9,LEN(T317)&gt;0,10,LEN(U317)&gt;0,11,LEN(V317)&gt;0,12,TRUE,13)</f>
        <v>8</v>
      </c>
      <c r="Y317" s="1" t="str">
        <f t="shared" si="28"/>
        <v>ram:IssuerAssignedID</v>
      </c>
      <c r="Z317" s="1" t="str">
        <f>Z$316&amp;"/"&amp;Y317</f>
        <v>//rsm:CIIHSupplyChainTradeTransaction/ram:IncludedCIILSupplyChainTradeLineItem/ram:SpecifiedCIILSupplyChainTradeAgreement/ram:ContractReferencedCIReferencedDocument/ram:IssuerAssignedID</v>
      </c>
      <c r="AA317" s="1" t="s">
        <v>4779</v>
      </c>
      <c r="AB317" s="2" t="s">
        <v>3</v>
      </c>
      <c r="AC317" s="1" t="s">
        <v>24</v>
      </c>
      <c r="AD317" s="1" t="s">
        <v>24</v>
      </c>
      <c r="AE317" s="1" t="s">
        <v>24</v>
      </c>
      <c r="AF317" s="1" t="s">
        <v>196</v>
      </c>
      <c r="AG317" s="1" t="s">
        <v>196</v>
      </c>
      <c r="AH317" s="1" t="s">
        <v>24</v>
      </c>
    </row>
    <row r="318" spans="1:34" ht="14.25" customHeight="1">
      <c r="A318" s="1">
        <v>395</v>
      </c>
      <c r="B318" s="1" t="s">
        <v>5478</v>
      </c>
      <c r="C318" s="1" t="s">
        <v>74</v>
      </c>
      <c r="D318" s="1" t="s">
        <v>11</v>
      </c>
      <c r="E318" s="2" t="s">
        <v>16</v>
      </c>
      <c r="G318" s="1" t="s">
        <v>4260</v>
      </c>
      <c r="H318" s="1" t="s">
        <v>1002</v>
      </c>
      <c r="R318" t="s">
        <v>75</v>
      </c>
      <c r="W318" s="1" t="str">
        <f t="shared" si="21"/>
        <v>CI_ Referenced_ Document. Revision_ Identification. Identifier</v>
      </c>
      <c r="X318" s="1" cm="1">
        <f t="array" ref="X318">_xlfn.IFS(LEN(K318)&gt;0,1,LEN(L318)&gt;0,2,LEN(M318)&gt;0,3,LEN(N318)&gt;0,4,LEN(O318)&gt;0,5,LEN(P318)&gt;0,6,LEN(Q318)&gt;0,7,LEN(R318)&gt;0,8,LEN(S318)&gt;0,9,LEN(T318)&gt;0,10,LEN(U318)&gt;0,11,LEN(V318)&gt;0,12,TRUE,13)</f>
        <v>8</v>
      </c>
      <c r="Y318" s="1" t="str">
        <f t="shared" si="28"/>
        <v>ram:RevisionID</v>
      </c>
      <c r="Z318" s="1" t="str">
        <f>Z$316&amp;"/"&amp;Y318</f>
        <v>//rsm:CIIHSupplyChainTradeTransaction/ram:IncludedCIILSupplyChainTradeLineItem/ram:SpecifiedCIILSupplyChainTradeAgreement/ram:ContractReferencedCIReferencedDocument/ram:RevisionID</v>
      </c>
      <c r="AA318" s="1" t="s">
        <v>4780</v>
      </c>
      <c r="AB318" s="2" t="s">
        <v>3</v>
      </c>
      <c r="AC318" s="1" t="s">
        <v>24</v>
      </c>
      <c r="AD318" s="1" t="s">
        <v>24</v>
      </c>
      <c r="AE318" s="1" t="s">
        <v>50</v>
      </c>
      <c r="AF318" s="1" t="s">
        <v>50</v>
      </c>
      <c r="AG318" s="1" t="s">
        <v>196</v>
      </c>
      <c r="AH318" s="1" t="s">
        <v>432</v>
      </c>
    </row>
    <row r="319" spans="1:34" ht="14.25" customHeight="1">
      <c r="A319" s="1">
        <v>396</v>
      </c>
      <c r="B319" s="1" t="s">
        <v>5478</v>
      </c>
      <c r="C319" s="1" t="s">
        <v>296</v>
      </c>
      <c r="D319" s="1" t="s">
        <v>19</v>
      </c>
      <c r="E319" s="2" t="s">
        <v>16</v>
      </c>
      <c r="G319" s="1" t="s">
        <v>4261</v>
      </c>
      <c r="H319" s="1" t="s">
        <v>4262</v>
      </c>
      <c r="N319" t="s">
        <v>1003</v>
      </c>
      <c r="W319" s="1" t="str">
        <f t="shared" si="21"/>
        <v>CIIL_ Supply Chain_ Trade Line Item. Specified. CIIL_ Supply Chain_ Trade Delivery</v>
      </c>
      <c r="X319" s="1" cm="1">
        <f t="array" ref="X319">_xlfn.IFS(LEN(K319)&gt;0,1,LEN(L319)&gt;0,2,LEN(M319)&gt;0,3,LEN(N319)&gt;0,4,LEN(O319)&gt;0,5,LEN(P319)&gt;0,6,LEN(Q319)&gt;0,7,LEN(R319)&gt;0,8,LEN(S319)&gt;0,9,LEN(T319)&gt;0,10,LEN(U319)&gt;0,11,LEN(V319)&gt;0,12,TRUE,13)</f>
        <v>4</v>
      </c>
      <c r="Y319" s="1" t="str">
        <f t="shared" si="28"/>
        <v>ram:SpecifiedCIILSupplyChainTradeDelivery</v>
      </c>
      <c r="Z319" s="1" t="str">
        <f>Z$295&amp;"/"&amp;Y319</f>
        <v>//rsm:CIIHSupplyChainTradeTransaction/ram:IncludedCIILSupplyChainTradeLineItem/ram:SpecifiedCIILSupplyChainTradeDelivery</v>
      </c>
      <c r="AA319" s="1" t="s">
        <v>4781</v>
      </c>
      <c r="AB319" s="2" t="s">
        <v>3</v>
      </c>
      <c r="AC319" s="1" t="s">
        <v>35</v>
      </c>
      <c r="AD319" s="1" t="s">
        <v>36</v>
      </c>
      <c r="AE319" s="1" t="s">
        <v>50</v>
      </c>
      <c r="AF319" s="1" t="s">
        <v>50</v>
      </c>
      <c r="AG319" s="1" t="s">
        <v>196</v>
      </c>
      <c r="AH319" s="1" t="s">
        <v>432</v>
      </c>
    </row>
    <row r="320" spans="1:34" ht="14.25" customHeight="1">
      <c r="A320" s="1">
        <v>398</v>
      </c>
      <c r="B320" s="1" t="s">
        <v>5478</v>
      </c>
      <c r="C320" s="1" t="s">
        <v>717</v>
      </c>
      <c r="D320" s="1" t="s">
        <v>19</v>
      </c>
      <c r="E320" s="2" t="s">
        <v>16</v>
      </c>
      <c r="G320" s="1" t="s">
        <v>4263</v>
      </c>
      <c r="H320" s="1" t="s">
        <v>4264</v>
      </c>
      <c r="P320" t="s">
        <v>297</v>
      </c>
      <c r="W320" s="1" t="str">
        <f t="shared" si="21"/>
        <v>CIIL_ Supply Chain_ Trade Delivery. Ship To. CI_ Trade_ Party</v>
      </c>
      <c r="X320" s="1" cm="1">
        <f t="array" ref="X320">_xlfn.IFS(LEN(K320)&gt;0,1,LEN(L320)&gt;0,2,LEN(M320)&gt;0,3,LEN(N320)&gt;0,4,LEN(O320)&gt;0,5,LEN(P320)&gt;0,6,LEN(Q320)&gt;0,7,LEN(R320)&gt;0,8,LEN(S320)&gt;0,9,LEN(T320)&gt;0,10,LEN(U320)&gt;0,11,LEN(V320)&gt;0,12,TRUE,13)</f>
        <v>6</v>
      </c>
      <c r="Y320" s="1" t="str">
        <f t="shared" si="28"/>
        <v>ram:ShipToCITradeParty</v>
      </c>
      <c r="Z320" s="1" t="str">
        <f>Z$319&amp;"/"&amp;Y320</f>
        <v>//rsm:CIIHSupplyChainTradeTransaction/ram:IncludedCIILSupplyChainTradeLineItem/ram:SpecifiedCIILSupplyChainTradeDelivery/ram:ShipToCITradeParty</v>
      </c>
      <c r="AA320" s="1" t="s">
        <v>4782</v>
      </c>
      <c r="AB320" s="2" t="s">
        <v>3</v>
      </c>
      <c r="AC320" s="1" t="s">
        <v>35</v>
      </c>
      <c r="AD320" s="1" t="s">
        <v>36</v>
      </c>
      <c r="AE320" s="1" t="s">
        <v>50</v>
      </c>
      <c r="AF320" s="1" t="s">
        <v>50</v>
      </c>
      <c r="AG320" s="1" t="s">
        <v>196</v>
      </c>
      <c r="AH320" s="1" t="s">
        <v>432</v>
      </c>
    </row>
    <row r="321" spans="1:34" ht="14.25" customHeight="1">
      <c r="A321" s="1">
        <v>400</v>
      </c>
      <c r="B321" s="1" t="s">
        <v>5478</v>
      </c>
      <c r="C321" s="1" t="s">
        <v>104</v>
      </c>
      <c r="D321" s="1" t="s">
        <v>11</v>
      </c>
      <c r="E321" s="2" t="s">
        <v>16</v>
      </c>
      <c r="G321" s="1" t="s">
        <v>4265</v>
      </c>
      <c r="H321" s="1" t="s">
        <v>4266</v>
      </c>
      <c r="R321" t="s">
        <v>105</v>
      </c>
      <c r="W321" s="1" t="str">
        <f t="shared" si="21"/>
        <v>CI_ Trade_ Party. Identification. Identifier</v>
      </c>
      <c r="X321" s="1" cm="1">
        <f t="array" ref="X321">_xlfn.IFS(LEN(K321)&gt;0,1,LEN(L321)&gt;0,2,LEN(M321)&gt;0,3,LEN(N321)&gt;0,4,LEN(O321)&gt;0,5,LEN(P321)&gt;0,6,LEN(Q321)&gt;0,7,LEN(R321)&gt;0,8,LEN(S321)&gt;0,9,LEN(T321)&gt;0,10,LEN(U321)&gt;0,11,LEN(V321)&gt;0,12,TRUE,13)</f>
        <v>8</v>
      </c>
      <c r="Y321" s="1" t="str">
        <f t="shared" si="28"/>
        <v>ram:ID</v>
      </c>
      <c r="Z321" s="1" t="str">
        <f>Z$320&amp;"/"&amp;Y321</f>
        <v>//rsm:CIIHSupplyChainTradeTransaction/ram:IncludedCIILSupplyChainTradeLineItem/ram:SpecifiedCIILSupplyChainTradeDelivery/ram:ShipToCITradeParty/ram:ID</v>
      </c>
      <c r="AA321" s="1" t="s">
        <v>4783</v>
      </c>
      <c r="AB321" s="2" t="s">
        <v>3</v>
      </c>
      <c r="AC321" s="1" t="s">
        <v>24</v>
      </c>
      <c r="AD321" s="1" t="s">
        <v>24</v>
      </c>
      <c r="AE321" s="1" t="s">
        <v>24</v>
      </c>
      <c r="AF321" s="1" t="s">
        <v>196</v>
      </c>
      <c r="AG321" s="1" t="s">
        <v>196</v>
      </c>
      <c r="AH321" s="1" t="s">
        <v>24</v>
      </c>
    </row>
    <row r="322" spans="1:34" ht="14.25" customHeight="1">
      <c r="A322" s="1">
        <v>401</v>
      </c>
      <c r="B322" s="1" t="s">
        <v>5478</v>
      </c>
      <c r="C322" s="1" t="s">
        <v>107</v>
      </c>
      <c r="D322" s="1" t="s">
        <v>11</v>
      </c>
      <c r="E322" s="2" t="s">
        <v>16</v>
      </c>
      <c r="G322" s="1" t="s">
        <v>4267</v>
      </c>
      <c r="H322" s="1" t="s">
        <v>4268</v>
      </c>
      <c r="R322" t="s">
        <v>108</v>
      </c>
      <c r="W322" s="1" t="str">
        <f t="shared" ref="W322:W385" si="29">K322&amp;L322&amp;M322&amp;N322&amp;O322&amp;P322&amp;Q322&amp;R322&amp;S322&amp;T322</f>
        <v>CI_ Trade_ Party. Global_ Identification. Identifier</v>
      </c>
      <c r="X322" s="1" cm="1">
        <f t="array" ref="X322">_xlfn.IFS(LEN(K322)&gt;0,1,LEN(L322)&gt;0,2,LEN(M322)&gt;0,3,LEN(N322)&gt;0,4,LEN(O322)&gt;0,5,LEN(P322)&gt;0,6,LEN(Q322)&gt;0,7,LEN(R322)&gt;0,8,LEN(S322)&gt;0,9,LEN(T322)&gt;0,10,LEN(U322)&gt;0,11,LEN(V322)&gt;0,12,TRUE,13)</f>
        <v>8</v>
      </c>
      <c r="Y322" s="1" t="str">
        <f t="shared" si="28"/>
        <v>ram:GlobalID</v>
      </c>
      <c r="Z322" s="1" t="str">
        <f>Z$320&amp;"/"&amp;Y322</f>
        <v>//rsm:CIIHSupplyChainTradeTransaction/ram:IncludedCIILSupplyChainTradeLineItem/ram:SpecifiedCIILSupplyChainTradeDelivery/ram:ShipToCITradeParty/ram:GlobalID</v>
      </c>
      <c r="AA322" s="1" t="s">
        <v>4784</v>
      </c>
      <c r="AB322" s="2" t="s">
        <v>3</v>
      </c>
      <c r="AC322" s="1" t="s">
        <v>24</v>
      </c>
      <c r="AD322" s="1" t="s">
        <v>24</v>
      </c>
      <c r="AE322" s="1" t="s">
        <v>24</v>
      </c>
      <c r="AF322" s="1" t="s">
        <v>196</v>
      </c>
      <c r="AG322" s="1" t="s">
        <v>196</v>
      </c>
      <c r="AH322" s="1" t="s">
        <v>24</v>
      </c>
    </row>
    <row r="323" spans="1:34" ht="14.25" customHeight="1">
      <c r="A323" s="1">
        <v>402</v>
      </c>
      <c r="B323" s="1" t="s">
        <v>5478</v>
      </c>
      <c r="C323" s="1" t="s">
        <v>110</v>
      </c>
      <c r="D323" s="1" t="s">
        <v>11</v>
      </c>
      <c r="E323" s="2" t="s">
        <v>16</v>
      </c>
      <c r="G323" s="1" t="s">
        <v>722</v>
      </c>
      <c r="H323" s="1" t="s">
        <v>723</v>
      </c>
      <c r="R323" t="s">
        <v>141</v>
      </c>
      <c r="W323" s="1" t="str">
        <f t="shared" si="29"/>
        <v>CI_ Trade_ Party. Name. Text</v>
      </c>
      <c r="X323" s="1" cm="1">
        <f t="array" ref="X323">_xlfn.IFS(LEN(K323)&gt;0,1,LEN(L323)&gt;0,2,LEN(M323)&gt;0,3,LEN(N323)&gt;0,4,LEN(O323)&gt;0,5,LEN(P323)&gt;0,6,LEN(Q323)&gt;0,7,LEN(R323)&gt;0,8,LEN(S323)&gt;0,9,LEN(T323)&gt;0,10,LEN(U323)&gt;0,11,LEN(V323)&gt;0,12,TRUE,13)</f>
        <v>8</v>
      </c>
      <c r="Y323" s="1" t="str">
        <f t="shared" si="28"/>
        <v>ram:Name</v>
      </c>
      <c r="Z323" s="1" t="str">
        <f>Z$320&amp;"/"&amp;Y323</f>
        <v>//rsm:CIIHSupplyChainTradeTransaction/ram:IncludedCIILSupplyChainTradeLineItem/ram:SpecifiedCIILSupplyChainTradeDelivery/ram:ShipToCITradeParty/ram:Name</v>
      </c>
      <c r="AA323" s="1" t="s">
        <v>4785</v>
      </c>
      <c r="AB323" s="2" t="s">
        <v>3</v>
      </c>
      <c r="AC323" s="1" t="s">
        <v>73</v>
      </c>
      <c r="AD323" s="1" t="s">
        <v>24</v>
      </c>
      <c r="AE323" s="1" t="s">
        <v>50</v>
      </c>
      <c r="AF323" s="1" t="s">
        <v>50</v>
      </c>
      <c r="AG323" s="1" t="s">
        <v>196</v>
      </c>
      <c r="AH323" s="1" t="s">
        <v>432</v>
      </c>
    </row>
    <row r="324" spans="1:34" ht="14.25" customHeight="1">
      <c r="A324" s="1">
        <v>403</v>
      </c>
      <c r="B324" s="1" t="s">
        <v>5478</v>
      </c>
      <c r="C324" s="1" t="s">
        <v>129</v>
      </c>
      <c r="D324" s="1" t="s">
        <v>19</v>
      </c>
      <c r="E324" s="2" t="s">
        <v>16</v>
      </c>
      <c r="G324" s="1" t="s">
        <v>724</v>
      </c>
      <c r="H324" s="1" t="s">
        <v>725</v>
      </c>
      <c r="R324" t="s">
        <v>298</v>
      </c>
      <c r="W324" s="1" t="str">
        <f t="shared" si="29"/>
        <v>CI_ Trade_ Party. Postal. CI_ Trade_ Address</v>
      </c>
      <c r="X324" s="1" cm="1">
        <f t="array" ref="X324">_xlfn.IFS(LEN(K324)&gt;0,1,LEN(L324)&gt;0,2,LEN(M324)&gt;0,3,LEN(N324)&gt;0,4,LEN(O324)&gt;0,5,LEN(P324)&gt;0,6,LEN(Q324)&gt;0,7,LEN(R324)&gt;0,8,LEN(S324)&gt;0,9,LEN(T324)&gt;0,10,LEN(U324)&gt;0,11,LEN(V324)&gt;0,12,TRUE,13)</f>
        <v>8</v>
      </c>
      <c r="Y324" s="1" t="str">
        <f t="shared" si="28"/>
        <v>ram:PostalCITradeAddress</v>
      </c>
      <c r="Z324" s="1" t="str">
        <f>Z$320&amp;"/"&amp;Y324</f>
        <v>//rsm:CIIHSupplyChainTradeTransaction/ram:IncludedCIILSupplyChainTradeLineItem/ram:SpecifiedCIILSupplyChainTradeDelivery/ram:ShipToCITradeParty/ram:PostalCITradeAddress</v>
      </c>
      <c r="AA324" s="1" t="s">
        <v>4786</v>
      </c>
      <c r="AB324" s="2" t="s">
        <v>3</v>
      </c>
      <c r="AC324" s="1" t="s">
        <v>24</v>
      </c>
      <c r="AD324" s="1" t="s">
        <v>24</v>
      </c>
      <c r="AE324" s="1" t="s">
        <v>24</v>
      </c>
      <c r="AF324" s="1" t="s">
        <v>196</v>
      </c>
      <c r="AG324" s="1" t="s">
        <v>196</v>
      </c>
      <c r="AH324" s="1" t="s">
        <v>24</v>
      </c>
    </row>
    <row r="325" spans="1:34" ht="14.25" customHeight="1">
      <c r="A325" s="1">
        <v>405</v>
      </c>
      <c r="B325" s="1" t="s">
        <v>5478</v>
      </c>
      <c r="C325" s="1" t="s">
        <v>130</v>
      </c>
      <c r="D325" s="1" t="s">
        <v>11</v>
      </c>
      <c r="E325" s="2" t="s">
        <v>16</v>
      </c>
      <c r="G325" s="1" t="s">
        <v>726</v>
      </c>
      <c r="H325" s="1" t="s">
        <v>727</v>
      </c>
      <c r="T325" t="s">
        <v>299</v>
      </c>
      <c r="W325" s="1" t="str">
        <f t="shared" si="29"/>
        <v>CI_ Trade_ Address. Postcode. Code</v>
      </c>
      <c r="X325" s="1" cm="1">
        <f t="array" ref="X325">_xlfn.IFS(LEN(K325)&gt;0,1,LEN(L325)&gt;0,2,LEN(M325)&gt;0,3,LEN(N325)&gt;0,4,LEN(O325)&gt;0,5,LEN(P325)&gt;0,6,LEN(Q325)&gt;0,7,LEN(R325)&gt;0,8,LEN(S325)&gt;0,9,LEN(T325)&gt;0,10,LEN(U325)&gt;0,11,LEN(V325)&gt;0,12,TRUE,13)</f>
        <v>10</v>
      </c>
      <c r="Y325" s="1" t="str">
        <f t="shared" si="28"/>
        <v>ram:PostcodeCode</v>
      </c>
      <c r="Z325" s="1" t="str">
        <f>Z$324&amp;"/"&amp;Y325</f>
        <v>//rsm:CIIHSupplyChainTradeTransaction/ram:IncludedCIILSupplyChainTradeLineItem/ram:SpecifiedCIILSupplyChainTradeDelivery/ram:ShipToCITradeParty/ram:PostalCITradeAddress/ram:PostcodeCode</v>
      </c>
      <c r="AA325" s="1" t="s">
        <v>4787</v>
      </c>
      <c r="AB325" s="2" t="s">
        <v>3</v>
      </c>
      <c r="AC325" s="1" t="s">
        <v>24</v>
      </c>
      <c r="AD325" s="1" t="s">
        <v>24</v>
      </c>
      <c r="AE325" s="1" t="s">
        <v>50</v>
      </c>
      <c r="AF325" s="1" t="s">
        <v>50</v>
      </c>
      <c r="AG325" s="1" t="s">
        <v>196</v>
      </c>
      <c r="AH325" s="1" t="s">
        <v>432</v>
      </c>
    </row>
    <row r="326" spans="1:34" ht="14.25" customHeight="1">
      <c r="A326" s="1">
        <v>406</v>
      </c>
      <c r="B326" s="1" t="s">
        <v>5478</v>
      </c>
      <c r="C326" s="1" t="s">
        <v>131</v>
      </c>
      <c r="D326" s="1" t="s">
        <v>11</v>
      </c>
      <c r="E326" s="2" t="s">
        <v>16</v>
      </c>
      <c r="G326" s="1" t="s">
        <v>728</v>
      </c>
      <c r="H326" s="1" t="s">
        <v>729</v>
      </c>
      <c r="T326" t="s">
        <v>300</v>
      </c>
      <c r="W326" s="1" t="str">
        <f t="shared" si="29"/>
        <v>CI_ Trade_ Address. Line One. Text</v>
      </c>
      <c r="X326" s="1" cm="1">
        <f t="array" ref="X326">_xlfn.IFS(LEN(K326)&gt;0,1,LEN(L326)&gt;0,2,LEN(M326)&gt;0,3,LEN(N326)&gt;0,4,LEN(O326)&gt;0,5,LEN(P326)&gt;0,6,LEN(Q326)&gt;0,7,LEN(R326)&gt;0,8,LEN(S326)&gt;0,9,LEN(T326)&gt;0,10,LEN(U326)&gt;0,11,LEN(V326)&gt;0,12,TRUE,13)</f>
        <v>10</v>
      </c>
      <c r="Y326" s="1" t="str">
        <f t="shared" si="28"/>
        <v>ram:LineOne</v>
      </c>
      <c r="Z326" s="1" t="str">
        <f>Z$324&amp;"/"&amp;Y326</f>
        <v>//rsm:CIIHSupplyChainTradeTransaction/ram:IncludedCIILSupplyChainTradeLineItem/ram:SpecifiedCIILSupplyChainTradeDelivery/ram:ShipToCITradeParty/ram:PostalCITradeAddress/ram:LineOne</v>
      </c>
      <c r="AA326" s="1" t="s">
        <v>4788</v>
      </c>
      <c r="AB326" s="2" t="s">
        <v>3</v>
      </c>
      <c r="AE326" s="1" t="s">
        <v>50</v>
      </c>
      <c r="AF326" s="1" t="s">
        <v>50</v>
      </c>
      <c r="AG326" s="1" t="s">
        <v>24</v>
      </c>
      <c r="AH326" s="1" t="s">
        <v>24</v>
      </c>
    </row>
    <row r="327" spans="1:34" ht="14.25" customHeight="1">
      <c r="A327" s="1">
        <v>407</v>
      </c>
      <c r="B327" s="1" t="s">
        <v>5478</v>
      </c>
      <c r="C327" s="1" t="s">
        <v>132</v>
      </c>
      <c r="D327" s="1" t="s">
        <v>11</v>
      </c>
      <c r="E327" s="2" t="s">
        <v>16</v>
      </c>
      <c r="G327" s="1" t="s">
        <v>730</v>
      </c>
      <c r="H327" s="1" t="s">
        <v>731</v>
      </c>
      <c r="T327" t="s">
        <v>133</v>
      </c>
      <c r="W327" s="1" t="str">
        <f t="shared" si="29"/>
        <v>CI_ Trade_ Address. Line Two. Text</v>
      </c>
      <c r="X327" s="1" cm="1">
        <f t="array" ref="X327">_xlfn.IFS(LEN(K327)&gt;0,1,LEN(L327)&gt;0,2,LEN(M327)&gt;0,3,LEN(N327)&gt;0,4,LEN(O327)&gt;0,5,LEN(P327)&gt;0,6,LEN(Q327)&gt;0,7,LEN(R327)&gt;0,8,LEN(S327)&gt;0,9,LEN(T327)&gt;0,10,LEN(U327)&gt;0,11,LEN(V327)&gt;0,12,TRUE,13)</f>
        <v>10</v>
      </c>
      <c r="Y327" s="1" t="str">
        <f t="shared" si="28"/>
        <v>ram:LineTwo</v>
      </c>
      <c r="Z327" s="1" t="str">
        <f>Z$324&amp;"/"&amp;Y327</f>
        <v>//rsm:CIIHSupplyChainTradeTransaction/ram:IncludedCIILSupplyChainTradeLineItem/ram:SpecifiedCIILSupplyChainTradeDelivery/ram:ShipToCITradeParty/ram:PostalCITradeAddress/ram:LineTwo</v>
      </c>
      <c r="AA327" s="1" t="s">
        <v>4789</v>
      </c>
      <c r="AB327" s="2" t="s">
        <v>3</v>
      </c>
      <c r="AC327" s="1" t="s">
        <v>80</v>
      </c>
      <c r="AD327" s="1" t="s">
        <v>53</v>
      </c>
      <c r="AE327" s="1" t="s">
        <v>50</v>
      </c>
      <c r="AF327" s="1" t="s">
        <v>50</v>
      </c>
      <c r="AG327" s="1" t="s">
        <v>196</v>
      </c>
      <c r="AH327" s="1" t="s">
        <v>24</v>
      </c>
    </row>
    <row r="328" spans="1:34" ht="14.25" customHeight="1">
      <c r="A328" s="1">
        <v>408</v>
      </c>
      <c r="B328" s="1" t="s">
        <v>5478</v>
      </c>
      <c r="C328" s="1" t="s">
        <v>134</v>
      </c>
      <c r="D328" s="1" t="s">
        <v>11</v>
      </c>
      <c r="E328" s="2" t="s">
        <v>16</v>
      </c>
      <c r="G328" s="1" t="s">
        <v>732</v>
      </c>
      <c r="H328" s="1" t="s">
        <v>733</v>
      </c>
      <c r="T328" t="s">
        <v>135</v>
      </c>
      <c r="W328" s="1" t="str">
        <f t="shared" si="29"/>
        <v>CI_ Trade_ Address. Line Three. Text</v>
      </c>
      <c r="X328" s="1" cm="1">
        <f t="array" ref="X328">_xlfn.IFS(LEN(K328)&gt;0,1,LEN(L328)&gt;0,2,LEN(M328)&gt;0,3,LEN(N328)&gt;0,4,LEN(O328)&gt;0,5,LEN(P328)&gt;0,6,LEN(Q328)&gt;0,7,LEN(R328)&gt;0,8,LEN(S328)&gt;0,9,LEN(T328)&gt;0,10,LEN(U328)&gt;0,11,LEN(V328)&gt;0,12,TRUE,13)</f>
        <v>10</v>
      </c>
      <c r="Y328" s="1" t="str">
        <f t="shared" si="28"/>
        <v>ram:LineThree</v>
      </c>
      <c r="Z328" s="1" t="str">
        <f>Z$324&amp;"/"&amp;Y328</f>
        <v>//rsm:CIIHSupplyChainTradeTransaction/ram:IncludedCIILSupplyChainTradeLineItem/ram:SpecifiedCIILSupplyChainTradeDelivery/ram:ShipToCITradeParty/ram:PostalCITradeAddress/ram:LineThree</v>
      </c>
      <c r="AA328" s="1" t="s">
        <v>4790</v>
      </c>
      <c r="AB328" s="2" t="s">
        <v>3</v>
      </c>
      <c r="AC328" s="1" t="s">
        <v>29</v>
      </c>
      <c r="AD328" s="1" t="s">
        <v>30</v>
      </c>
      <c r="AE328" s="1" t="s">
        <v>50</v>
      </c>
      <c r="AF328" s="1" t="s">
        <v>50</v>
      </c>
      <c r="AG328" s="1" t="s">
        <v>196</v>
      </c>
      <c r="AH328" s="1" t="s">
        <v>24</v>
      </c>
    </row>
    <row r="329" spans="1:34" ht="14.25" customHeight="1">
      <c r="A329" s="1">
        <v>409</v>
      </c>
      <c r="B329" s="1" t="s">
        <v>5478</v>
      </c>
      <c r="C329" s="1" t="s">
        <v>136</v>
      </c>
      <c r="D329" s="1" t="s">
        <v>11</v>
      </c>
      <c r="E329" s="2" t="s">
        <v>21</v>
      </c>
      <c r="G329" s="1" t="s">
        <v>734</v>
      </c>
      <c r="H329" s="1" t="s">
        <v>735</v>
      </c>
      <c r="T329" t="s">
        <v>137</v>
      </c>
      <c r="W329" s="1" t="str">
        <f t="shared" si="29"/>
        <v>CI_ Trade_ Address. Country. Identifier</v>
      </c>
      <c r="X329" s="1" cm="1">
        <f t="array" ref="X329">_xlfn.IFS(LEN(K329)&gt;0,1,LEN(L329)&gt;0,2,LEN(M329)&gt;0,3,LEN(N329)&gt;0,4,LEN(O329)&gt;0,5,LEN(P329)&gt;0,6,LEN(Q329)&gt;0,7,LEN(R329)&gt;0,8,LEN(S329)&gt;0,9,LEN(T329)&gt;0,10,LEN(U329)&gt;0,11,LEN(V329)&gt;0,12,TRUE,13)</f>
        <v>10</v>
      </c>
      <c r="Y329" s="1" t="str">
        <f t="shared" si="28"/>
        <v>ram:CountryID</v>
      </c>
      <c r="Z329" s="1" t="str">
        <f>Z$324&amp;"/"&amp;Y329</f>
        <v>//rsm:CIIHSupplyChainTradeTransaction/ram:IncludedCIILSupplyChainTradeLineItem/ram:SpecifiedCIILSupplyChainTradeDelivery/ram:ShipToCITradeParty/ram:PostalCITradeAddress/ram:CountryID</v>
      </c>
      <c r="AA329" s="1" t="s">
        <v>4791</v>
      </c>
      <c r="AB329" s="2" t="s">
        <v>3</v>
      </c>
      <c r="AC329" s="1" t="s">
        <v>29</v>
      </c>
      <c r="AD329" s="1" t="s">
        <v>30</v>
      </c>
      <c r="AE329" s="1" t="s">
        <v>50</v>
      </c>
      <c r="AF329" s="1" t="s">
        <v>50</v>
      </c>
      <c r="AG329" s="1" t="s">
        <v>196</v>
      </c>
      <c r="AH329" s="1" t="s">
        <v>24</v>
      </c>
    </row>
    <row r="330" spans="1:34" ht="14.25" customHeight="1">
      <c r="A330" s="1">
        <v>410</v>
      </c>
      <c r="B330" s="1" t="s">
        <v>5478</v>
      </c>
      <c r="C330" s="1" t="s">
        <v>736</v>
      </c>
      <c r="D330" s="1" t="s">
        <v>19</v>
      </c>
      <c r="E330" s="2" t="s">
        <v>16</v>
      </c>
      <c r="G330" s="1" t="s">
        <v>4269</v>
      </c>
      <c r="H330" s="1" t="s">
        <v>4270</v>
      </c>
      <c r="P330" t="s">
        <v>301</v>
      </c>
      <c r="W330" s="1" t="str">
        <f t="shared" si="29"/>
        <v>CIIL_ Supply Chain_ Trade Delivery. Actual_ Delivery. CI_ Supply Chain_ Event</v>
      </c>
      <c r="X330" s="1" cm="1">
        <f t="array" ref="X330">_xlfn.IFS(LEN(K330)&gt;0,1,LEN(L330)&gt;0,2,LEN(M330)&gt;0,3,LEN(N330)&gt;0,4,LEN(O330)&gt;0,5,LEN(P330)&gt;0,6,LEN(Q330)&gt;0,7,LEN(R330)&gt;0,8,LEN(S330)&gt;0,9,LEN(T330)&gt;0,10,LEN(U330)&gt;0,11,LEN(V330)&gt;0,12,TRUE,13)</f>
        <v>6</v>
      </c>
      <c r="Y330" s="1" t="str">
        <f t="shared" si="28"/>
        <v>ram:ActualDeliveryCISupplyChainEvent</v>
      </c>
      <c r="Z330" s="1" t="str">
        <f>Z$319&amp;"/"&amp;Y330</f>
        <v>//rsm:CIIHSupplyChainTradeTransaction/ram:IncludedCIILSupplyChainTradeLineItem/ram:SpecifiedCIILSupplyChainTradeDelivery/ram:ActualDeliveryCISupplyChainEvent</v>
      </c>
      <c r="AA330" s="1" t="s">
        <v>4792</v>
      </c>
      <c r="AB330" s="2" t="s">
        <v>3</v>
      </c>
      <c r="AC330" s="1" t="s">
        <v>24</v>
      </c>
      <c r="AD330" s="1" t="s">
        <v>24</v>
      </c>
      <c r="AE330" s="1" t="s">
        <v>24</v>
      </c>
      <c r="AF330" s="1" t="s">
        <v>196</v>
      </c>
      <c r="AG330" s="1" t="s">
        <v>196</v>
      </c>
      <c r="AH330" s="1" t="s">
        <v>24</v>
      </c>
    </row>
    <row r="331" spans="1:34" ht="14.25" customHeight="1">
      <c r="A331" s="1">
        <v>412</v>
      </c>
      <c r="B331" s="1" t="s">
        <v>5478</v>
      </c>
      <c r="C331" s="1" t="s">
        <v>302</v>
      </c>
      <c r="D331" s="1" t="s">
        <v>11</v>
      </c>
      <c r="E331" s="2" t="s">
        <v>16</v>
      </c>
      <c r="G331" s="1" t="s">
        <v>737</v>
      </c>
      <c r="H331" s="1" t="s">
        <v>738</v>
      </c>
      <c r="R331" t="s">
        <v>303</v>
      </c>
      <c r="W331" s="1" t="str">
        <f t="shared" si="29"/>
        <v>CI_ Supply Chain_ Event. Occurrence. Date Time</v>
      </c>
      <c r="X331" s="1" cm="1">
        <f t="array" ref="X331">_xlfn.IFS(LEN(K331)&gt;0,1,LEN(L331)&gt;0,2,LEN(M331)&gt;0,3,LEN(N331)&gt;0,4,LEN(O331)&gt;0,5,LEN(P331)&gt;0,6,LEN(Q331)&gt;0,7,LEN(R331)&gt;0,8,LEN(S331)&gt;0,9,LEN(T331)&gt;0,10,LEN(U331)&gt;0,11,LEN(V331)&gt;0,12,TRUE,13)</f>
        <v>8</v>
      </c>
      <c r="Y331" s="1" t="str">
        <f>IF(OR("ASMA"=D331,"MA"=D331),"rsm:","ram:")&amp;
IF("ABIE"=D331,
  SUBSTITUTE(
    SUBSTITUTE(
      SUBSTITUTE(W331,". Details","Type"),
      "_",""
    ),
    " ",""
  ),
  IF("ASMA"=D331,
  SUBSTITUTE(
    SUBSTITUTE(
      SUBSTITUTE(W331,". Details",""),
      "_",""
    ),
    " ",""
  ),
  SUBSTITUTE(
    SUBSTITUTE(
      SUBSTITUTE(
        SUBSTITUTE(
          SUBSTITUTE(
            SUBSTITUTE(
              MID(W331,FIND(".",W331)+2,LEN(W331)-FIND(".",W331)-1),
              "_",""
            ),
            "Identification",""
          ),
          "Text",""
        ),
        ".",""
      ),
      " ",""
    ),
    "Identifier","ID"
  )
))&amp;"/udt:DateTimeString"</f>
        <v>ram:OccurrenceDateTime/udt:DateTimeString</v>
      </c>
      <c r="Z331" s="1" t="str">
        <f>Z330&amp;"/"&amp;Y331</f>
        <v>//rsm:CIIHSupplyChainTradeTransaction/ram:IncludedCIILSupplyChainTradeLineItem/ram:SpecifiedCIILSupplyChainTradeDelivery/ram:ActualDeliveryCISupplyChainEvent/ram:OccurrenceDateTime/udt:DateTimeString</v>
      </c>
      <c r="AA331" s="1" t="s">
        <v>5591</v>
      </c>
      <c r="AB331" s="2" t="s">
        <v>3</v>
      </c>
      <c r="AC331" s="1" t="s">
        <v>29</v>
      </c>
      <c r="AD331" s="1" t="s">
        <v>30</v>
      </c>
      <c r="AE331" s="1" t="s">
        <v>50</v>
      </c>
      <c r="AF331" s="1" t="s">
        <v>196</v>
      </c>
      <c r="AG331" s="1" t="s">
        <v>196</v>
      </c>
      <c r="AH331" s="1" t="s">
        <v>24</v>
      </c>
    </row>
    <row r="332" spans="1:34" ht="14.25" customHeight="1">
      <c r="A332" s="1">
        <v>413</v>
      </c>
      <c r="B332" s="1" t="s">
        <v>5478</v>
      </c>
      <c r="C332" s="1" t="s">
        <v>4271</v>
      </c>
      <c r="D332" s="1" t="s">
        <v>19</v>
      </c>
      <c r="E332" s="2" t="s">
        <v>65</v>
      </c>
      <c r="G332" s="1" t="s">
        <v>4272</v>
      </c>
      <c r="H332" s="1" t="s">
        <v>4273</v>
      </c>
      <c r="P332" t="s">
        <v>5652</v>
      </c>
      <c r="W332" s="1" t="str">
        <f t="shared" si="29"/>
        <v>CIIL_ Supply Chain_ Trade Delivery. Despatch Advice_ Referenced. CI_ Referenced_ Document</v>
      </c>
      <c r="X332" s="1" cm="1">
        <f t="array" ref="X332">_xlfn.IFS(LEN(K332)&gt;0,1,LEN(L332)&gt;0,2,LEN(M332)&gt;0,3,LEN(N332)&gt;0,4,LEN(O332)&gt;0,5,LEN(P332)&gt;0,6,LEN(Q332)&gt;0,7,LEN(R332)&gt;0,8,LEN(S332)&gt;0,9,LEN(T332)&gt;0,10,LEN(U332)&gt;0,11,LEN(V332)&gt;0,12,TRUE,13)</f>
        <v>6</v>
      </c>
      <c r="Y332" s="1" t="str">
        <f t="shared" ref="Y332:Y344" si="30">IF(OR("ASMA"=D332,"MA"=D332),"rsm:","ram:")&amp;
IF("ABIE"=D332,
  SUBSTITUTE(
    SUBSTITUTE(
      SUBSTITUTE(W332,". Details","Type"),
      "_",""
    ),
    " ",""
  ),
  IF("ASMA"=D332,
  SUBSTITUTE(
    SUBSTITUTE(
      SUBSTITUTE(W332,". Details",""),
      "_",""
    ),
    " ",""
  ),
  SUBSTITUTE(
    SUBSTITUTE(
      SUBSTITUTE(
        SUBSTITUTE(
          SUBSTITUTE(
            SUBSTITUTE(
              MID(W332,FIND(".",W332)+2,LEN(W332)-FIND(".",W332)-1),
              "_",""
            ),
            "Identification",""
          ),
          "Text",""
        ),
        ".",""
      ),
      " ",""
    ),
    "Identifier","ID"
  )
))</f>
        <v>ram:DespatchAdviceReferencedCIReferencedDocument</v>
      </c>
      <c r="Z332" s="1" t="str">
        <f>Z$319&amp;"/"&amp;Y332</f>
        <v>//rsm:CIIHSupplyChainTradeTransaction/ram:IncludedCIILSupplyChainTradeLineItem/ram:SpecifiedCIILSupplyChainTradeDelivery/ram:DespatchAdviceReferencedCIReferencedDocument</v>
      </c>
      <c r="AA332" s="1" t="s">
        <v>4793</v>
      </c>
      <c r="AB332" s="2" t="s">
        <v>3</v>
      </c>
      <c r="AC332" s="1" t="s">
        <v>24</v>
      </c>
      <c r="AD332" s="1" t="s">
        <v>24</v>
      </c>
      <c r="AE332" s="1" t="s">
        <v>24</v>
      </c>
      <c r="AF332" s="1" t="s">
        <v>196</v>
      </c>
      <c r="AG332" s="1" t="s">
        <v>196</v>
      </c>
      <c r="AH332" s="1" t="s">
        <v>24</v>
      </c>
    </row>
    <row r="333" spans="1:34" ht="14.25" customHeight="1">
      <c r="A333" s="1">
        <v>415</v>
      </c>
      <c r="B333" s="1" t="s">
        <v>5478</v>
      </c>
      <c r="C333" s="1" t="s">
        <v>69</v>
      </c>
      <c r="D333" s="1" t="s">
        <v>11</v>
      </c>
      <c r="E333" s="2" t="s">
        <v>21</v>
      </c>
      <c r="G333" s="1" t="s">
        <v>4274</v>
      </c>
      <c r="H333" s="1" t="s">
        <v>4275</v>
      </c>
      <c r="R333" t="s">
        <v>70</v>
      </c>
      <c r="W333" s="1" t="str">
        <f t="shared" si="29"/>
        <v>CI_ Referenced_ Document. Issuer Assigned_ Identification. Identifier</v>
      </c>
      <c r="X333" s="1" cm="1">
        <f t="array" ref="X333">_xlfn.IFS(LEN(K333)&gt;0,1,LEN(L333)&gt;0,2,LEN(M333)&gt;0,3,LEN(N333)&gt;0,4,LEN(O333)&gt;0,5,LEN(P333)&gt;0,6,LEN(Q333)&gt;0,7,LEN(R333)&gt;0,8,LEN(S333)&gt;0,9,LEN(T333)&gt;0,10,LEN(U333)&gt;0,11,LEN(V333)&gt;0,12,TRUE,13)</f>
        <v>8</v>
      </c>
      <c r="Y333" s="1" t="str">
        <f t="shared" si="30"/>
        <v>ram:IssuerAssignedID</v>
      </c>
      <c r="Z333" s="1" t="str">
        <f>Z$332&amp;"/"&amp;Y333</f>
        <v>//rsm:CIIHSupplyChainTradeTransaction/ram:IncludedCIILSupplyChainTradeLineItem/ram:SpecifiedCIILSupplyChainTradeDelivery/ram:DespatchAdviceReferencedCIReferencedDocument/ram:IssuerAssignedID</v>
      </c>
      <c r="AA333" s="1" t="s">
        <v>4794</v>
      </c>
      <c r="AB333" s="2" t="s">
        <v>3</v>
      </c>
      <c r="AC333" s="1" t="s">
        <v>24</v>
      </c>
      <c r="AD333" s="1" t="s">
        <v>24</v>
      </c>
      <c r="AE333" s="1" t="s">
        <v>50</v>
      </c>
      <c r="AF333" s="1" t="s">
        <v>196</v>
      </c>
      <c r="AG333" s="1" t="s">
        <v>196</v>
      </c>
      <c r="AH333" s="1" t="s">
        <v>24</v>
      </c>
    </row>
    <row r="334" spans="1:34" ht="14.25" customHeight="1">
      <c r="A334" s="1">
        <v>416</v>
      </c>
      <c r="B334" s="1" t="s">
        <v>5478</v>
      </c>
      <c r="C334" s="1" t="s">
        <v>74</v>
      </c>
      <c r="D334" s="1" t="s">
        <v>11</v>
      </c>
      <c r="E334" s="2" t="s">
        <v>16</v>
      </c>
      <c r="G334" s="1" t="s">
        <v>4276</v>
      </c>
      <c r="H334" s="1" t="s">
        <v>4277</v>
      </c>
      <c r="R334" t="s">
        <v>75</v>
      </c>
      <c r="W334" s="1" t="str">
        <f t="shared" si="29"/>
        <v>CI_ Referenced_ Document. Revision_ Identification. Identifier</v>
      </c>
      <c r="X334" s="1" cm="1">
        <f t="array" ref="X334">_xlfn.IFS(LEN(K334)&gt;0,1,LEN(L334)&gt;0,2,LEN(M334)&gt;0,3,LEN(N334)&gt;0,4,LEN(O334)&gt;0,5,LEN(P334)&gt;0,6,LEN(Q334)&gt;0,7,LEN(R334)&gt;0,8,LEN(S334)&gt;0,9,LEN(T334)&gt;0,10,LEN(U334)&gt;0,11,LEN(V334)&gt;0,12,TRUE,13)</f>
        <v>8</v>
      </c>
      <c r="Y334" s="1" t="str">
        <f t="shared" si="30"/>
        <v>ram:RevisionID</v>
      </c>
      <c r="Z334" s="1" t="str">
        <f>Z$332&amp;"/"&amp;Y334</f>
        <v>//rsm:CIIHSupplyChainTradeTransaction/ram:IncludedCIILSupplyChainTradeLineItem/ram:SpecifiedCIILSupplyChainTradeDelivery/ram:DespatchAdviceReferencedCIReferencedDocument/ram:RevisionID</v>
      </c>
      <c r="AA334" s="1" t="s">
        <v>4795</v>
      </c>
      <c r="AB334" s="2" t="s">
        <v>3</v>
      </c>
      <c r="AC334" s="1" t="s">
        <v>24</v>
      </c>
      <c r="AD334" s="1" t="s">
        <v>24</v>
      </c>
      <c r="AE334" s="1" t="s">
        <v>24</v>
      </c>
      <c r="AF334" s="1" t="s">
        <v>196</v>
      </c>
      <c r="AG334" s="1" t="s">
        <v>196</v>
      </c>
      <c r="AH334" s="1" t="s">
        <v>24</v>
      </c>
    </row>
    <row r="335" spans="1:34" ht="14.25" customHeight="1">
      <c r="A335" s="1">
        <v>417</v>
      </c>
      <c r="B335" s="1" t="s">
        <v>5478</v>
      </c>
      <c r="C335" s="1" t="s">
        <v>78</v>
      </c>
      <c r="D335" s="1" t="s">
        <v>11</v>
      </c>
      <c r="E335" s="2" t="s">
        <v>21</v>
      </c>
      <c r="G335" s="1" t="s">
        <v>4278</v>
      </c>
      <c r="H335" s="1" t="s">
        <v>5653</v>
      </c>
      <c r="R335" t="s">
        <v>79</v>
      </c>
      <c r="W335" s="1" t="str">
        <f t="shared" si="29"/>
        <v>CI_ Referenced_ Document. Type. Code</v>
      </c>
      <c r="X335" s="1" cm="1">
        <f t="array" ref="X335">_xlfn.IFS(LEN(K335)&gt;0,1,LEN(L335)&gt;0,2,LEN(M335)&gt;0,3,LEN(N335)&gt;0,4,LEN(O335)&gt;0,5,LEN(P335)&gt;0,6,LEN(Q335)&gt;0,7,LEN(R335)&gt;0,8,LEN(S335)&gt;0,9,LEN(T335)&gt;0,10,LEN(U335)&gt;0,11,LEN(V335)&gt;0,12,TRUE,13)</f>
        <v>8</v>
      </c>
      <c r="Y335" s="1" t="str">
        <f t="shared" si="30"/>
        <v>ram:TypeCode</v>
      </c>
      <c r="Z335" s="1" t="str">
        <f>Z$332&amp;"/"&amp;Y335</f>
        <v>//rsm:CIIHSupplyChainTradeTransaction/ram:IncludedCIILSupplyChainTradeLineItem/ram:SpecifiedCIILSupplyChainTradeDelivery/ram:DespatchAdviceReferencedCIReferencedDocument/ram:TypeCode</v>
      </c>
      <c r="AA335" s="1" t="s">
        <v>4796</v>
      </c>
      <c r="AB335" s="2" t="s">
        <v>3</v>
      </c>
      <c r="AC335" s="1" t="s">
        <v>24</v>
      </c>
      <c r="AD335" s="1" t="s">
        <v>24</v>
      </c>
      <c r="AE335" s="1" t="s">
        <v>24</v>
      </c>
      <c r="AF335" s="1" t="s">
        <v>196</v>
      </c>
      <c r="AG335" s="1" t="s">
        <v>196</v>
      </c>
      <c r="AH335" s="1" t="s">
        <v>24</v>
      </c>
    </row>
    <row r="336" spans="1:34" ht="14.25" customHeight="1">
      <c r="A336" s="1">
        <v>418</v>
      </c>
      <c r="B336" s="1" t="s">
        <v>5478</v>
      </c>
      <c r="C336" s="1" t="s">
        <v>304</v>
      </c>
      <c r="D336" s="1" t="s">
        <v>11</v>
      </c>
      <c r="E336" s="2" t="s">
        <v>16</v>
      </c>
      <c r="G336" s="1" t="s">
        <v>4279</v>
      </c>
      <c r="H336" s="1" t="s">
        <v>5654</v>
      </c>
      <c r="R336" t="s">
        <v>305</v>
      </c>
      <c r="W336" s="1" t="str">
        <f t="shared" si="29"/>
        <v>CI_ Referenced_ Document. Category. Code</v>
      </c>
      <c r="X336" s="1" cm="1">
        <f t="array" ref="X336">_xlfn.IFS(LEN(K336)&gt;0,1,LEN(L336)&gt;0,2,LEN(M336)&gt;0,3,LEN(N336)&gt;0,4,LEN(O336)&gt;0,5,LEN(P336)&gt;0,6,LEN(Q336)&gt;0,7,LEN(R336)&gt;0,8,LEN(S336)&gt;0,9,LEN(T336)&gt;0,10,LEN(U336)&gt;0,11,LEN(V336)&gt;0,12,TRUE,13)</f>
        <v>8</v>
      </c>
      <c r="Y336" s="1" t="str">
        <f t="shared" si="30"/>
        <v>ram:CategoryCode</v>
      </c>
      <c r="Z336" s="1" t="str">
        <f>Z$332&amp;"/"&amp;Y336</f>
        <v>//rsm:CIIHSupplyChainTradeTransaction/ram:IncludedCIILSupplyChainTradeLineItem/ram:SpecifiedCIILSupplyChainTradeDelivery/ram:DespatchAdviceReferencedCIReferencedDocument/ram:CategoryCode</v>
      </c>
      <c r="AA336" s="1" t="s">
        <v>4797</v>
      </c>
      <c r="AB336" s="2" t="s">
        <v>3</v>
      </c>
      <c r="AC336" s="1" t="s">
        <v>254</v>
      </c>
      <c r="AD336" s="1" t="s">
        <v>36</v>
      </c>
      <c r="AE336" s="1" t="s">
        <v>50</v>
      </c>
      <c r="AF336" s="1" t="s">
        <v>196</v>
      </c>
      <c r="AG336" s="1" t="s">
        <v>196</v>
      </c>
      <c r="AH336" s="1" t="s">
        <v>24</v>
      </c>
    </row>
    <row r="337" spans="1:34" ht="14.25" customHeight="1">
      <c r="A337" s="1">
        <v>419</v>
      </c>
      <c r="B337" s="1" t="s">
        <v>5478</v>
      </c>
      <c r="C337" s="1" t="s">
        <v>84</v>
      </c>
      <c r="D337" s="1" t="s">
        <v>11</v>
      </c>
      <c r="E337" s="2" t="s">
        <v>21</v>
      </c>
      <c r="G337" s="1" t="s">
        <v>4280</v>
      </c>
      <c r="H337" s="1" t="s">
        <v>5655</v>
      </c>
      <c r="R337" t="s">
        <v>85</v>
      </c>
      <c r="W337" s="1" t="str">
        <f t="shared" si="29"/>
        <v>CI_ Referenced_ Document. Subtype. Code</v>
      </c>
      <c r="X337" s="1" cm="1">
        <f t="array" ref="X337">_xlfn.IFS(LEN(K337)&gt;0,1,LEN(L337)&gt;0,2,LEN(M337)&gt;0,3,LEN(N337)&gt;0,4,LEN(O337)&gt;0,5,LEN(P337)&gt;0,6,LEN(Q337)&gt;0,7,LEN(R337)&gt;0,8,LEN(S337)&gt;0,9,LEN(T337)&gt;0,10,LEN(U337)&gt;0,11,LEN(V337)&gt;0,12,TRUE,13)</f>
        <v>8</v>
      </c>
      <c r="Y337" s="1" t="str">
        <f t="shared" si="30"/>
        <v>ram:SubtypeCode</v>
      </c>
      <c r="Z337" s="1" t="str">
        <f>Z$332&amp;"/"&amp;Y337</f>
        <v>//rsm:CIIHSupplyChainTradeTransaction/ram:IncludedCIILSupplyChainTradeLineItem/ram:SpecifiedCIILSupplyChainTradeDelivery/ram:DespatchAdviceReferencedCIReferencedDocument/ram:SubtypeCode</v>
      </c>
      <c r="AA337" s="1" t="s">
        <v>4798</v>
      </c>
      <c r="AB337" s="2" t="s">
        <v>3</v>
      </c>
      <c r="AC337" s="1" t="s">
        <v>24</v>
      </c>
      <c r="AD337" s="1" t="s">
        <v>24</v>
      </c>
      <c r="AE337" s="1" t="s">
        <v>50</v>
      </c>
      <c r="AF337" s="1" t="s">
        <v>196</v>
      </c>
      <c r="AG337" s="1" t="s">
        <v>196</v>
      </c>
      <c r="AH337" s="1" t="s">
        <v>24</v>
      </c>
    </row>
    <row r="338" spans="1:34" ht="14.25" customHeight="1">
      <c r="A338" s="1">
        <v>420</v>
      </c>
      <c r="B338" s="1" t="s">
        <v>5478</v>
      </c>
      <c r="C338" s="1" t="s">
        <v>4281</v>
      </c>
      <c r="D338" s="1" t="s">
        <v>19</v>
      </c>
      <c r="E338" s="2" t="s">
        <v>65</v>
      </c>
      <c r="G338" s="1" t="s">
        <v>4282</v>
      </c>
      <c r="H338" s="1" t="s">
        <v>4283</v>
      </c>
      <c r="P338" t="s">
        <v>5656</v>
      </c>
      <c r="W338" s="1" t="str">
        <f t="shared" si="29"/>
        <v>CIIL_ Supply Chain_ Trade Delivery. Receiving Advice_ Referenced. CI_ Referenced_ Document</v>
      </c>
      <c r="X338" s="1" cm="1">
        <f t="array" ref="X338">_xlfn.IFS(LEN(K338)&gt;0,1,LEN(L338)&gt;0,2,LEN(M338)&gt;0,3,LEN(N338)&gt;0,4,LEN(O338)&gt;0,5,LEN(P338)&gt;0,6,LEN(Q338)&gt;0,7,LEN(R338)&gt;0,8,LEN(S338)&gt;0,9,LEN(T338)&gt;0,10,LEN(U338)&gt;0,11,LEN(V338)&gt;0,12,TRUE,13)</f>
        <v>6</v>
      </c>
      <c r="Y338" s="1" t="str">
        <f t="shared" si="30"/>
        <v>ram:ReceivingAdviceReferencedCIReferencedDocument</v>
      </c>
      <c r="Z338" s="1" t="str">
        <f>Z$319&amp;"/"&amp;Y338</f>
        <v>//rsm:CIIHSupplyChainTradeTransaction/ram:IncludedCIILSupplyChainTradeLineItem/ram:SpecifiedCIILSupplyChainTradeDelivery/ram:ReceivingAdviceReferencedCIReferencedDocument</v>
      </c>
      <c r="AA338" s="1" t="s">
        <v>4799</v>
      </c>
      <c r="AB338" s="2" t="s">
        <v>3</v>
      </c>
      <c r="AC338" s="1" t="s">
        <v>254</v>
      </c>
      <c r="AD338" s="1" t="s">
        <v>36</v>
      </c>
      <c r="AE338" s="1" t="s">
        <v>50</v>
      </c>
      <c r="AF338" s="1" t="s">
        <v>196</v>
      </c>
      <c r="AG338" s="1" t="s">
        <v>196</v>
      </c>
      <c r="AH338" s="1" t="s">
        <v>24</v>
      </c>
    </row>
    <row r="339" spans="1:34" ht="14.25" customHeight="1">
      <c r="A339" s="1">
        <v>422</v>
      </c>
      <c r="B339" s="1" t="s">
        <v>5478</v>
      </c>
      <c r="C339" s="1" t="s">
        <v>69</v>
      </c>
      <c r="D339" s="1" t="s">
        <v>11</v>
      </c>
      <c r="E339" s="2" t="s">
        <v>21</v>
      </c>
      <c r="G339" s="1" t="s">
        <v>4284</v>
      </c>
      <c r="H339" s="1" t="s">
        <v>4285</v>
      </c>
      <c r="R339" t="s">
        <v>70</v>
      </c>
      <c r="W339" s="1" t="str">
        <f t="shared" si="29"/>
        <v>CI_ Referenced_ Document. Issuer Assigned_ Identification. Identifier</v>
      </c>
      <c r="X339" s="1" cm="1">
        <f t="array" ref="X339">_xlfn.IFS(LEN(K339)&gt;0,1,LEN(L339)&gt;0,2,LEN(M339)&gt;0,3,LEN(N339)&gt;0,4,LEN(O339)&gt;0,5,LEN(P339)&gt;0,6,LEN(Q339)&gt;0,7,LEN(R339)&gt;0,8,LEN(S339)&gt;0,9,LEN(T339)&gt;0,10,LEN(U339)&gt;0,11,LEN(V339)&gt;0,12,TRUE,13)</f>
        <v>8</v>
      </c>
      <c r="Y339" s="1" t="str">
        <f t="shared" si="30"/>
        <v>ram:IssuerAssignedID</v>
      </c>
      <c r="Z339" s="1" t="str">
        <f>Z$338&amp;"/"&amp;Y339</f>
        <v>//rsm:CIIHSupplyChainTradeTransaction/ram:IncludedCIILSupplyChainTradeLineItem/ram:SpecifiedCIILSupplyChainTradeDelivery/ram:ReceivingAdviceReferencedCIReferencedDocument/ram:IssuerAssignedID</v>
      </c>
      <c r="AA339" s="1" t="s">
        <v>4800</v>
      </c>
      <c r="AB339" s="2" t="s">
        <v>3</v>
      </c>
      <c r="AC339" s="1" t="s">
        <v>24</v>
      </c>
      <c r="AD339" s="1" t="s">
        <v>24</v>
      </c>
      <c r="AE339" s="1" t="s">
        <v>24</v>
      </c>
      <c r="AF339" s="1" t="s">
        <v>196</v>
      </c>
      <c r="AG339" s="1" t="s">
        <v>196</v>
      </c>
      <c r="AH339" s="1" t="s">
        <v>24</v>
      </c>
    </row>
    <row r="340" spans="1:34" ht="14.25" customHeight="1">
      <c r="A340" s="1">
        <v>423</v>
      </c>
      <c r="B340" s="1" t="s">
        <v>5478</v>
      </c>
      <c r="C340" s="1" t="s">
        <v>74</v>
      </c>
      <c r="D340" s="1" t="s">
        <v>11</v>
      </c>
      <c r="E340" s="2" t="s">
        <v>16</v>
      </c>
      <c r="G340" s="1" t="s">
        <v>4286</v>
      </c>
      <c r="H340" s="1" t="s">
        <v>4287</v>
      </c>
      <c r="R340" t="s">
        <v>75</v>
      </c>
      <c r="W340" s="1" t="str">
        <f t="shared" si="29"/>
        <v>CI_ Referenced_ Document. Revision_ Identification. Identifier</v>
      </c>
      <c r="X340" s="1" cm="1">
        <f t="array" ref="X340">_xlfn.IFS(LEN(K340)&gt;0,1,LEN(L340)&gt;0,2,LEN(M340)&gt;0,3,LEN(N340)&gt;0,4,LEN(O340)&gt;0,5,LEN(P340)&gt;0,6,LEN(Q340)&gt;0,7,LEN(R340)&gt;0,8,LEN(S340)&gt;0,9,LEN(T340)&gt;0,10,LEN(U340)&gt;0,11,LEN(V340)&gt;0,12,TRUE,13)</f>
        <v>8</v>
      </c>
      <c r="Y340" s="1" t="str">
        <f t="shared" si="30"/>
        <v>ram:RevisionID</v>
      </c>
      <c r="Z340" s="1" t="str">
        <f>Z$338&amp;"/"&amp;Y340</f>
        <v>//rsm:CIIHSupplyChainTradeTransaction/ram:IncludedCIILSupplyChainTradeLineItem/ram:SpecifiedCIILSupplyChainTradeDelivery/ram:ReceivingAdviceReferencedCIReferencedDocument/ram:RevisionID</v>
      </c>
      <c r="AA340" s="1" t="s">
        <v>4801</v>
      </c>
      <c r="AB340" s="2" t="s">
        <v>3</v>
      </c>
      <c r="AC340" s="1" t="s">
        <v>24</v>
      </c>
      <c r="AD340" s="1" t="s">
        <v>24</v>
      </c>
      <c r="AE340" s="1" t="s">
        <v>24</v>
      </c>
      <c r="AF340" s="1" t="s">
        <v>196</v>
      </c>
      <c r="AG340" s="1" t="s">
        <v>196</v>
      </c>
      <c r="AH340" s="1" t="s">
        <v>24</v>
      </c>
    </row>
    <row r="341" spans="1:34" ht="14.25" customHeight="1">
      <c r="A341" s="1">
        <v>424</v>
      </c>
      <c r="B341" s="1" t="s">
        <v>5478</v>
      </c>
      <c r="C341" s="1" t="s">
        <v>78</v>
      </c>
      <c r="D341" s="1" t="s">
        <v>11</v>
      </c>
      <c r="E341" s="2" t="s">
        <v>21</v>
      </c>
      <c r="G341" s="1" t="s">
        <v>4288</v>
      </c>
      <c r="H341" s="1" t="s">
        <v>5657</v>
      </c>
      <c r="R341" t="s">
        <v>79</v>
      </c>
      <c r="W341" s="1" t="str">
        <f t="shared" si="29"/>
        <v>CI_ Referenced_ Document. Type. Code</v>
      </c>
      <c r="X341" s="1" cm="1">
        <f t="array" ref="X341">_xlfn.IFS(LEN(K341)&gt;0,1,LEN(L341)&gt;0,2,LEN(M341)&gt;0,3,LEN(N341)&gt;0,4,LEN(O341)&gt;0,5,LEN(P341)&gt;0,6,LEN(Q341)&gt;0,7,LEN(R341)&gt;0,8,LEN(S341)&gt;0,9,LEN(T341)&gt;0,10,LEN(U341)&gt;0,11,LEN(V341)&gt;0,12,TRUE,13)</f>
        <v>8</v>
      </c>
      <c r="Y341" s="1" t="str">
        <f t="shared" si="30"/>
        <v>ram:TypeCode</v>
      </c>
      <c r="Z341" s="1" t="str">
        <f>Z$338&amp;"/"&amp;Y341</f>
        <v>//rsm:CIIHSupplyChainTradeTransaction/ram:IncludedCIILSupplyChainTradeLineItem/ram:SpecifiedCIILSupplyChainTradeDelivery/ram:ReceivingAdviceReferencedCIReferencedDocument/ram:TypeCode</v>
      </c>
      <c r="AA341" s="1" t="s">
        <v>4802</v>
      </c>
      <c r="AB341" s="2" t="s">
        <v>3</v>
      </c>
      <c r="AC341" s="1" t="s">
        <v>254</v>
      </c>
      <c r="AD341" s="1" t="s">
        <v>36</v>
      </c>
      <c r="AE341" s="1" t="s">
        <v>111</v>
      </c>
      <c r="AF341" s="1" t="s">
        <v>196</v>
      </c>
      <c r="AG341" s="1" t="s">
        <v>196</v>
      </c>
      <c r="AH341" s="1" t="s">
        <v>24</v>
      </c>
    </row>
    <row r="342" spans="1:34" ht="14.25" customHeight="1">
      <c r="A342" s="1">
        <v>425</v>
      </c>
      <c r="B342" s="1" t="s">
        <v>5478</v>
      </c>
      <c r="C342" s="1" t="s">
        <v>84</v>
      </c>
      <c r="D342" s="1" t="s">
        <v>11</v>
      </c>
      <c r="E342" s="2" t="s">
        <v>21</v>
      </c>
      <c r="G342" s="1" t="s">
        <v>4280</v>
      </c>
      <c r="H342" s="1" t="s">
        <v>5658</v>
      </c>
      <c r="R342" t="s">
        <v>85</v>
      </c>
      <c r="W342" s="1" t="str">
        <f t="shared" si="29"/>
        <v>CI_ Referenced_ Document. Subtype. Code</v>
      </c>
      <c r="X342" s="1" cm="1">
        <f t="array" ref="X342">_xlfn.IFS(LEN(K342)&gt;0,1,LEN(L342)&gt;0,2,LEN(M342)&gt;0,3,LEN(N342)&gt;0,4,LEN(O342)&gt;0,5,LEN(P342)&gt;0,6,LEN(Q342)&gt;0,7,LEN(R342)&gt;0,8,LEN(S342)&gt;0,9,LEN(T342)&gt;0,10,LEN(U342)&gt;0,11,LEN(V342)&gt;0,12,TRUE,13)</f>
        <v>8</v>
      </c>
      <c r="Y342" s="1" t="str">
        <f t="shared" si="30"/>
        <v>ram:SubtypeCode</v>
      </c>
      <c r="Z342" s="1" t="str">
        <f>Z$338&amp;"/"&amp;Y342</f>
        <v>//rsm:CIIHSupplyChainTradeTransaction/ram:IncludedCIILSupplyChainTradeLineItem/ram:SpecifiedCIILSupplyChainTradeDelivery/ram:ReceivingAdviceReferencedCIReferencedDocument/ram:SubtypeCode</v>
      </c>
      <c r="AA342" s="1" t="s">
        <v>4803</v>
      </c>
      <c r="AB342" s="2" t="s">
        <v>3</v>
      </c>
      <c r="AC342" s="1" t="s">
        <v>313</v>
      </c>
      <c r="AD342" s="1" t="s">
        <v>53</v>
      </c>
      <c r="AE342" s="1" t="s">
        <v>50</v>
      </c>
      <c r="AF342" s="1" t="s">
        <v>196</v>
      </c>
      <c r="AG342" s="1" t="s">
        <v>196</v>
      </c>
      <c r="AH342" s="1" t="s">
        <v>24</v>
      </c>
    </row>
    <row r="343" spans="1:34" ht="14.25" customHeight="1">
      <c r="A343" s="1">
        <v>426</v>
      </c>
      <c r="B343" s="1" t="s">
        <v>5478</v>
      </c>
      <c r="C343" s="1" t="s">
        <v>1006</v>
      </c>
      <c r="D343" s="1" t="s">
        <v>19</v>
      </c>
      <c r="E343" s="2" t="s">
        <v>16</v>
      </c>
      <c r="G343" s="1" t="s">
        <v>4291</v>
      </c>
      <c r="H343" s="1" t="s">
        <v>5659</v>
      </c>
      <c r="N343" t="s">
        <v>1007</v>
      </c>
      <c r="W343" s="1" t="str">
        <f t="shared" si="29"/>
        <v>CIIL_ Supply Chain_ Trade Line Item. Specified. CIIL_ Supply Chain_ Trade Settlement</v>
      </c>
      <c r="X343" s="1" cm="1">
        <f t="array" ref="X343">_xlfn.IFS(LEN(K343)&gt;0,1,LEN(L343)&gt;0,2,LEN(M343)&gt;0,3,LEN(N343)&gt;0,4,LEN(O343)&gt;0,5,LEN(P343)&gt;0,6,LEN(Q343)&gt;0,7,LEN(R343)&gt;0,8,LEN(S343)&gt;0,9,LEN(T343)&gt;0,10,LEN(U343)&gt;0,11,LEN(V343)&gt;0,12,TRUE,13)</f>
        <v>4</v>
      </c>
      <c r="Y343" s="1" t="str">
        <f t="shared" si="30"/>
        <v>ram:SpecifiedCIILSupplyChainTradeSettlement</v>
      </c>
      <c r="Z343" s="1" t="str">
        <f>Z$295&amp;"/"&amp;Y343</f>
        <v>//rsm:CIIHSupplyChainTradeTransaction/ram:IncludedCIILSupplyChainTradeLineItem/ram:SpecifiedCIILSupplyChainTradeSettlement</v>
      </c>
      <c r="AA343" s="1" t="s">
        <v>4804</v>
      </c>
      <c r="AB343" s="2" t="s">
        <v>3</v>
      </c>
      <c r="AC343" s="1" t="s">
        <v>254</v>
      </c>
      <c r="AD343" s="1" t="s">
        <v>36</v>
      </c>
      <c r="AE343" s="1" t="s">
        <v>233</v>
      </c>
      <c r="AF343" s="1" t="s">
        <v>196</v>
      </c>
      <c r="AG343" s="1" t="s">
        <v>196</v>
      </c>
      <c r="AH343" s="1" t="s">
        <v>24</v>
      </c>
    </row>
    <row r="344" spans="1:34" ht="14.25" customHeight="1">
      <c r="A344" s="1">
        <v>428</v>
      </c>
      <c r="B344" s="1" t="s">
        <v>5478</v>
      </c>
      <c r="C344" s="1" t="s">
        <v>306</v>
      </c>
      <c r="D344" s="1" t="s">
        <v>11</v>
      </c>
      <c r="E344" s="2" t="s">
        <v>16</v>
      </c>
      <c r="G344" s="1" t="s">
        <v>4293</v>
      </c>
      <c r="H344" s="1" t="s">
        <v>5660</v>
      </c>
      <c r="P344" t="s">
        <v>1008</v>
      </c>
      <c r="W344" s="1" t="str">
        <f t="shared" si="29"/>
        <v>CIIL_ Supply Chain_ Trade Settlement. Direction. Code</v>
      </c>
      <c r="X344" s="1" cm="1">
        <f t="array" ref="X344">_xlfn.IFS(LEN(K344)&gt;0,1,LEN(L344)&gt;0,2,LEN(M344)&gt;0,3,LEN(N344)&gt;0,4,LEN(O344)&gt;0,5,LEN(P344)&gt;0,6,LEN(Q344)&gt;0,7,LEN(R344)&gt;0,8,LEN(S344)&gt;0,9,LEN(T344)&gt;0,10,LEN(U344)&gt;0,11,LEN(V344)&gt;0,12,TRUE,13)</f>
        <v>6</v>
      </c>
      <c r="Y344" s="1" t="str">
        <f t="shared" si="30"/>
        <v>ram:DirectionCode</v>
      </c>
      <c r="Z344" s="1" t="str">
        <f>Z$343&amp;"/"&amp;Y344</f>
        <v>//rsm:CIIHSupplyChainTradeTransaction/ram:IncludedCIILSupplyChainTradeLineItem/ram:SpecifiedCIILSupplyChainTradeSettlement/ram:DirectionCode</v>
      </c>
      <c r="AA344" s="1" t="s">
        <v>4805</v>
      </c>
      <c r="AB344" s="2" t="s">
        <v>3</v>
      </c>
      <c r="AC344" s="1" t="s">
        <v>35</v>
      </c>
      <c r="AD344" s="1" t="s">
        <v>36</v>
      </c>
      <c r="AE344" s="1" t="s">
        <v>50</v>
      </c>
      <c r="AF344" s="1" t="s">
        <v>196</v>
      </c>
      <c r="AG344" s="1" t="s">
        <v>196</v>
      </c>
      <c r="AH344" s="1" t="s">
        <v>24</v>
      </c>
    </row>
    <row r="345" spans="1:34" ht="14.25" customHeight="1">
      <c r="A345" s="1">
        <v>429</v>
      </c>
      <c r="B345" s="1" t="s">
        <v>5478</v>
      </c>
      <c r="C345" s="1" t="s">
        <v>307</v>
      </c>
      <c r="D345" s="1" t="s">
        <v>19</v>
      </c>
      <c r="E345" s="2" t="s">
        <v>65</v>
      </c>
      <c r="G345" s="1" t="s">
        <v>4294</v>
      </c>
      <c r="H345" s="1" t="s">
        <v>4295</v>
      </c>
      <c r="P345" t="s">
        <v>308</v>
      </c>
      <c r="W345" s="1" t="str">
        <f t="shared" si="29"/>
        <v>CIIL_ Supply Chain_ Trade Settlement. Specified. CI_ Trade_ Allowance Charge</v>
      </c>
      <c r="X345" s="1" cm="1">
        <f t="array" ref="X345">_xlfn.IFS(LEN(K345)&gt;0,1,LEN(L345)&gt;0,2,LEN(M345)&gt;0,3,LEN(N345)&gt;0,4,LEN(O345)&gt;0,5,LEN(P345)&gt;0,6,LEN(Q345)&gt;0,7,LEN(R345)&gt;0,8,LEN(S345)&gt;0,9,LEN(T345)&gt;0,10,LEN(U345)&gt;0,11,LEN(V345)&gt;0,12,TRUE,13)</f>
        <v>6</v>
      </c>
      <c r="Y345" s="1" t="str">
        <f>IF(OR("ASMA"=D345,"MA"=D345),"rsm:","ram:")&amp;
IF("ABIE"=D345,
  SUBSTITUTE(
    SUBSTITUTE(
      SUBSTITUTE(W345,". Details","Type"),
      "_",""
    ),
    " ",""
  ),
  IF("ASMA"=D345,
  SUBSTITUTE(
    SUBSTITUTE(
      SUBSTITUTE(W345,". Details",""),
      "_",""
    ),
    " ",""
  ),
  SUBSTITUTE(
    SUBSTITUTE(
      SUBSTITUTE(
        SUBSTITUTE(
          SUBSTITUTE(
            SUBSTITUTE(
              MID(W345,FIND(".",W345)+2,LEN(W345)-FIND(".",W345)-1),
              "_",""
            ),
            "Identification",""
          ),
          "Text",""
        ),
        ".",""
      ),
      " ",""
    ),
    "Identifier","ID"
  )
))&amp;"[ram:ChargeIndicator/udt:Indicator=false()]"</f>
        <v>ram:SpecifiedCITradeAllowanceCharge[ram:ChargeIndicator/udt:Indicator=false()]</v>
      </c>
      <c r="Z345" s="1" t="str">
        <f>Z$343&amp;"/"&amp;Y345</f>
        <v>//rsm:CIIHSupplyChainTradeTransaction/ram:IncludedCIILSupplyChainTradeLineItem/ram:SpecifiedCIILSupplyChainTradeSettlement/ram:SpecifiedCITradeAllowanceCharge[ram:ChargeIndicator/udt:Indicator=false()]</v>
      </c>
      <c r="AA345" s="1" t="s">
        <v>5607</v>
      </c>
      <c r="AB345" s="2" t="s">
        <v>3</v>
      </c>
      <c r="AE345" s="1" t="s">
        <v>111</v>
      </c>
      <c r="AF345" s="1" t="s">
        <v>196</v>
      </c>
      <c r="AG345" s="1" t="s">
        <v>196</v>
      </c>
      <c r="AH345" s="1" t="s">
        <v>24</v>
      </c>
    </row>
    <row r="346" spans="1:34" ht="14.25" customHeight="1">
      <c r="A346" s="1">
        <v>431</v>
      </c>
      <c r="B346" s="1" t="s">
        <v>5478</v>
      </c>
      <c r="C346" s="1" t="s">
        <v>309</v>
      </c>
      <c r="D346" s="1" t="s">
        <v>11</v>
      </c>
      <c r="E346" s="2" t="s">
        <v>21</v>
      </c>
      <c r="G346" s="1" t="s">
        <v>4296</v>
      </c>
      <c r="H346" s="1" t="s">
        <v>5661</v>
      </c>
      <c r="R346" t="s">
        <v>310</v>
      </c>
      <c r="W346" s="1" t="str">
        <f t="shared" si="29"/>
        <v>CI_ Trade_ Allowance Charge. Charge. Indicator</v>
      </c>
      <c r="X346" s="1" cm="1">
        <f t="array" ref="X346">_xlfn.IFS(LEN(K346)&gt;0,1,LEN(L346)&gt;0,2,LEN(M346)&gt;0,3,LEN(N346)&gt;0,4,LEN(O346)&gt;0,5,LEN(P346)&gt;0,6,LEN(Q346)&gt;0,7,LEN(R346)&gt;0,8,LEN(S346)&gt;0,9,LEN(T346)&gt;0,10,LEN(U346)&gt;0,11,LEN(V346)&gt;0,12,TRUE,13)</f>
        <v>8</v>
      </c>
      <c r="Y346" s="1" t="str">
        <f t="shared" ref="Y346:Y354" si="31">IF(OR("ASMA"=D346,"MA"=D346),"rsm:","ram:")&amp;
IF("ABIE"=D346,
  SUBSTITUTE(
    SUBSTITUTE(
      SUBSTITUTE(W346,". Details","Type"),
      "_",""
    ),
    " ",""
  ),
  IF("ASMA"=D346,
  SUBSTITUTE(
    SUBSTITUTE(
      SUBSTITUTE(W346,". Details",""),
      "_",""
    ),
    " ",""
  ),
  SUBSTITUTE(
    SUBSTITUTE(
      SUBSTITUTE(
        SUBSTITUTE(
          SUBSTITUTE(
            SUBSTITUTE(
              MID(W346,FIND(".",W346)+2,LEN(W346)-FIND(".",W346)-1),
              "_",""
            ),
            "Identification",""
          ),
          "Text",""
        ),
        ".",""
      ),
      " ",""
    ),
    "Identifier","ID"
  )
))</f>
        <v>ram:ChargeIndicator</v>
      </c>
      <c r="Z346" s="1" t="str">
        <f t="shared" ref="Z346:Z352" si="32">Z$345&amp;"/"&amp;Y346</f>
        <v>//rsm:CIIHSupplyChainTradeTransaction/ram:IncludedCIILSupplyChainTradeLineItem/ram:SpecifiedCIILSupplyChainTradeSettlement/ram:SpecifiedCITradeAllowanceCharge[ram:ChargeIndicator/udt:Indicator=false()]/ram:ChargeIndicator</v>
      </c>
      <c r="AA346" s="1" t="s">
        <v>5608</v>
      </c>
      <c r="AB346" s="2" t="s">
        <v>3</v>
      </c>
      <c r="AC346" s="1" t="s">
        <v>29</v>
      </c>
      <c r="AD346" s="1" t="s">
        <v>30</v>
      </c>
      <c r="AE346" s="1" t="s">
        <v>106</v>
      </c>
      <c r="AF346" s="1" t="s">
        <v>196</v>
      </c>
      <c r="AG346" s="1" t="s">
        <v>196</v>
      </c>
      <c r="AH346" s="1" t="s">
        <v>24</v>
      </c>
    </row>
    <row r="347" spans="1:34" ht="14.25" customHeight="1">
      <c r="A347" s="1">
        <v>432</v>
      </c>
      <c r="B347" s="1" t="s">
        <v>5478</v>
      </c>
      <c r="C347" s="1" t="s">
        <v>3789</v>
      </c>
      <c r="D347" s="1" t="s">
        <v>11</v>
      </c>
      <c r="E347" s="2" t="s">
        <v>16</v>
      </c>
      <c r="G347" s="1" t="s">
        <v>4297</v>
      </c>
      <c r="H347" s="1" t="s">
        <v>4298</v>
      </c>
      <c r="R347" t="s">
        <v>3790</v>
      </c>
      <c r="W347" s="1" t="str">
        <f t="shared" si="29"/>
        <v>CI_ Trade_ Allowance Charge. Calculation. Percent</v>
      </c>
      <c r="X347" s="1" cm="1">
        <f t="array" ref="X347">_xlfn.IFS(LEN(K347)&gt;0,1,LEN(L347)&gt;0,2,LEN(M347)&gt;0,3,LEN(N347)&gt;0,4,LEN(O347)&gt;0,5,LEN(P347)&gt;0,6,LEN(Q347)&gt;0,7,LEN(R347)&gt;0,8,LEN(S347)&gt;0,9,LEN(T347)&gt;0,10,LEN(U347)&gt;0,11,LEN(V347)&gt;0,12,TRUE,13)</f>
        <v>8</v>
      </c>
      <c r="Y347" s="1" t="str">
        <f t="shared" si="31"/>
        <v>ram:CalculationPercent</v>
      </c>
      <c r="Z347" s="1" t="str">
        <f t="shared" si="32"/>
        <v>//rsm:CIIHSupplyChainTradeTransaction/ram:IncludedCIILSupplyChainTradeLineItem/ram:SpecifiedCIILSupplyChainTradeSettlement/ram:SpecifiedCITradeAllowanceCharge[ram:ChargeIndicator/udt:Indicator=false()]/ram:CalculationPercent</v>
      </c>
      <c r="AA347" s="1" t="s">
        <v>5609</v>
      </c>
      <c r="AB347" s="2" t="s">
        <v>3</v>
      </c>
      <c r="AC347" s="1" t="s">
        <v>29</v>
      </c>
      <c r="AD347" s="1" t="s">
        <v>30</v>
      </c>
      <c r="AE347" s="1" t="s">
        <v>50</v>
      </c>
      <c r="AF347" s="1" t="s">
        <v>196</v>
      </c>
      <c r="AG347" s="1" t="s">
        <v>196</v>
      </c>
      <c r="AH347" s="1" t="s">
        <v>24</v>
      </c>
    </row>
    <row r="348" spans="1:34" ht="14.25" customHeight="1">
      <c r="A348" s="1">
        <v>433</v>
      </c>
      <c r="B348" s="1" t="s">
        <v>5478</v>
      </c>
      <c r="C348" s="1" t="s">
        <v>360</v>
      </c>
      <c r="D348" s="1" t="s">
        <v>11</v>
      </c>
      <c r="E348" s="2" t="s">
        <v>16</v>
      </c>
      <c r="G348" s="1" t="s">
        <v>4299</v>
      </c>
      <c r="H348" s="1" t="s">
        <v>4514</v>
      </c>
      <c r="R348" t="s">
        <v>361</v>
      </c>
      <c r="W348" s="1" t="str">
        <f t="shared" si="29"/>
        <v>CI_ Trade_ Allowance Charge. Actual. Amount</v>
      </c>
      <c r="X348" s="1" cm="1">
        <f t="array" ref="X348">_xlfn.IFS(LEN(K348)&gt;0,1,LEN(L348)&gt;0,2,LEN(M348)&gt;0,3,LEN(N348)&gt;0,4,LEN(O348)&gt;0,5,LEN(P348)&gt;0,6,LEN(Q348)&gt;0,7,LEN(R348)&gt;0,8,LEN(S348)&gt;0,9,LEN(T348)&gt;0,10,LEN(U348)&gt;0,11,LEN(V348)&gt;0,12,TRUE,13)</f>
        <v>8</v>
      </c>
      <c r="Y348" s="1" t="str">
        <f t="shared" si="31"/>
        <v>ram:ActualAmount</v>
      </c>
      <c r="Z348" s="1" t="str">
        <f t="shared" si="32"/>
        <v>//rsm:CIIHSupplyChainTradeTransaction/ram:IncludedCIILSupplyChainTradeLineItem/ram:SpecifiedCIILSupplyChainTradeSettlement/ram:SpecifiedCITradeAllowanceCharge[ram:ChargeIndicator/udt:Indicator=false()]/ram:ActualAmount</v>
      </c>
      <c r="AA348" s="1" t="s">
        <v>5610</v>
      </c>
      <c r="AB348" s="2" t="s">
        <v>3</v>
      </c>
      <c r="AC348" s="1" t="s">
        <v>24</v>
      </c>
      <c r="AD348" s="1" t="s">
        <v>24</v>
      </c>
      <c r="AE348" s="1" t="s">
        <v>24</v>
      </c>
      <c r="AF348" s="1" t="s">
        <v>196</v>
      </c>
      <c r="AG348" s="1" t="s">
        <v>196</v>
      </c>
      <c r="AH348" s="1" t="s">
        <v>24</v>
      </c>
    </row>
    <row r="349" spans="1:34" ht="14.25" customHeight="1">
      <c r="A349" s="1">
        <v>434</v>
      </c>
      <c r="B349" s="1" t="s">
        <v>5478</v>
      </c>
      <c r="C349" s="1" t="s">
        <v>362</v>
      </c>
      <c r="D349" s="1" t="s">
        <v>11</v>
      </c>
      <c r="E349" s="2" t="s">
        <v>16</v>
      </c>
      <c r="G349" s="1" t="s">
        <v>4300</v>
      </c>
      <c r="H349" s="1" t="s">
        <v>4301</v>
      </c>
      <c r="R349" t="s">
        <v>363</v>
      </c>
      <c r="W349" s="1" t="str">
        <f t="shared" si="29"/>
        <v>CI_ Trade_ Allowance Charge. Reason. Code</v>
      </c>
      <c r="X349" s="1" cm="1">
        <f t="array" ref="X349">_xlfn.IFS(LEN(K349)&gt;0,1,LEN(L349)&gt;0,2,LEN(M349)&gt;0,3,LEN(N349)&gt;0,4,LEN(O349)&gt;0,5,LEN(P349)&gt;0,6,LEN(Q349)&gt;0,7,LEN(R349)&gt;0,8,LEN(S349)&gt;0,9,LEN(T349)&gt;0,10,LEN(U349)&gt;0,11,LEN(V349)&gt;0,12,TRUE,13)</f>
        <v>8</v>
      </c>
      <c r="Y349" s="1" t="str">
        <f t="shared" si="31"/>
        <v>ram:ReasonCode</v>
      </c>
      <c r="Z349" s="1" t="str">
        <f t="shared" si="32"/>
        <v>//rsm:CIIHSupplyChainTradeTransaction/ram:IncludedCIILSupplyChainTradeLineItem/ram:SpecifiedCIILSupplyChainTradeSettlement/ram:SpecifiedCITradeAllowanceCharge[ram:ChargeIndicator/udt:Indicator=false()]/ram:ReasonCode</v>
      </c>
      <c r="AA349" s="1" t="s">
        <v>5611</v>
      </c>
      <c r="AB349" s="2" t="s">
        <v>3</v>
      </c>
      <c r="AC349" s="1" t="s">
        <v>24</v>
      </c>
      <c r="AD349" s="1" t="s">
        <v>24</v>
      </c>
      <c r="AE349" s="1" t="s">
        <v>24</v>
      </c>
      <c r="AF349" s="1" t="s">
        <v>196</v>
      </c>
      <c r="AG349" s="1" t="s">
        <v>196</v>
      </c>
      <c r="AH349" s="1" t="s">
        <v>24</v>
      </c>
    </row>
    <row r="350" spans="1:34" ht="14.25" customHeight="1">
      <c r="A350" s="1">
        <v>435</v>
      </c>
      <c r="B350" s="1" t="s">
        <v>5478</v>
      </c>
      <c r="C350" s="1" t="s">
        <v>364</v>
      </c>
      <c r="D350" s="1" t="s">
        <v>11</v>
      </c>
      <c r="E350" s="2" t="s">
        <v>16</v>
      </c>
      <c r="G350" s="1" t="s">
        <v>4302</v>
      </c>
      <c r="H350" s="1" t="s">
        <v>4303</v>
      </c>
      <c r="R350" t="s">
        <v>365</v>
      </c>
      <c r="W350" s="1" t="str">
        <f t="shared" si="29"/>
        <v>CI_ Trade_ Allowance Charge. Reason. Text</v>
      </c>
      <c r="X350" s="1" cm="1">
        <f t="array" ref="X350">_xlfn.IFS(LEN(K350)&gt;0,1,LEN(L350)&gt;0,2,LEN(M350)&gt;0,3,LEN(N350)&gt;0,4,LEN(O350)&gt;0,5,LEN(P350)&gt;0,6,LEN(Q350)&gt;0,7,LEN(R350)&gt;0,8,LEN(S350)&gt;0,9,LEN(T350)&gt;0,10,LEN(U350)&gt;0,11,LEN(V350)&gt;0,12,TRUE,13)</f>
        <v>8</v>
      </c>
      <c r="Y350" s="1" t="str">
        <f t="shared" si="31"/>
        <v>ram:Reason</v>
      </c>
      <c r="Z350" s="1" t="str">
        <f t="shared" si="32"/>
        <v>//rsm:CIIHSupplyChainTradeTransaction/ram:IncludedCIILSupplyChainTradeLineItem/ram:SpecifiedCIILSupplyChainTradeSettlement/ram:SpecifiedCITradeAllowanceCharge[ram:ChargeIndicator/udt:Indicator=false()]/ram:Reason</v>
      </c>
      <c r="AA350" s="1" t="s">
        <v>5612</v>
      </c>
      <c r="AB350" s="2" t="s">
        <v>3</v>
      </c>
      <c r="AC350" s="1" t="s">
        <v>73</v>
      </c>
      <c r="AD350" s="1" t="s">
        <v>59</v>
      </c>
      <c r="AE350" s="1" t="s">
        <v>50</v>
      </c>
      <c r="AF350" s="1" t="s">
        <v>196</v>
      </c>
      <c r="AG350" s="1" t="s">
        <v>196</v>
      </c>
      <c r="AH350" s="1" t="s">
        <v>24</v>
      </c>
    </row>
    <row r="351" spans="1:34" ht="14.25" customHeight="1">
      <c r="A351" s="1">
        <v>436</v>
      </c>
      <c r="B351" s="1" t="s">
        <v>5478</v>
      </c>
      <c r="C351" s="1" t="s">
        <v>3791</v>
      </c>
      <c r="D351" s="1" t="s">
        <v>11</v>
      </c>
      <c r="E351" s="2" t="s">
        <v>16</v>
      </c>
      <c r="G351" s="1" t="s">
        <v>5213</v>
      </c>
      <c r="H351" s="1" t="s">
        <v>4304</v>
      </c>
      <c r="R351" t="s">
        <v>3792</v>
      </c>
      <c r="W351" s="1" t="str">
        <f t="shared" si="29"/>
        <v>CI_ Trade_ Allowance Charge. Basis. Amount</v>
      </c>
      <c r="X351" s="1" cm="1">
        <f t="array" ref="X351">_xlfn.IFS(LEN(K351)&gt;0,1,LEN(L351)&gt;0,2,LEN(M351)&gt;0,3,LEN(N351)&gt;0,4,LEN(O351)&gt;0,5,LEN(P351)&gt;0,6,LEN(Q351)&gt;0,7,LEN(R351)&gt;0,8,LEN(S351)&gt;0,9,LEN(T351)&gt;0,10,LEN(U351)&gt;0,11,LEN(V351)&gt;0,12,TRUE,13)</f>
        <v>8</v>
      </c>
      <c r="Y351" s="1" t="str">
        <f t="shared" si="31"/>
        <v>ram:BasisAmount</v>
      </c>
      <c r="Z351" s="1" t="str">
        <f t="shared" si="32"/>
        <v>//rsm:CIIHSupplyChainTradeTransaction/ram:IncludedCIILSupplyChainTradeLineItem/ram:SpecifiedCIILSupplyChainTradeSettlement/ram:SpecifiedCITradeAllowanceCharge[ram:ChargeIndicator/udt:Indicator=false()]/ram:BasisAmount</v>
      </c>
      <c r="AA351" s="1" t="s">
        <v>5613</v>
      </c>
      <c r="AB351" s="2" t="s">
        <v>3</v>
      </c>
      <c r="AC351" s="1" t="s">
        <v>73</v>
      </c>
      <c r="AD351" s="1" t="s">
        <v>59</v>
      </c>
      <c r="AE351" s="1" t="s">
        <v>50</v>
      </c>
      <c r="AF351" s="1" t="s">
        <v>196</v>
      </c>
      <c r="AG351" s="1" t="s">
        <v>196</v>
      </c>
      <c r="AH351" s="1" t="s">
        <v>24</v>
      </c>
    </row>
    <row r="352" spans="1:34" ht="14.25" customHeight="1">
      <c r="A352" s="1">
        <v>437</v>
      </c>
      <c r="B352" s="1" t="s">
        <v>5478</v>
      </c>
      <c r="C352" s="1" t="s">
        <v>223</v>
      </c>
      <c r="D352" s="1" t="s">
        <v>19</v>
      </c>
      <c r="E352" s="2" t="s">
        <v>65</v>
      </c>
      <c r="G352" s="1" t="s">
        <v>4305</v>
      </c>
      <c r="H352" s="1" t="s">
        <v>4306</v>
      </c>
      <c r="R352" t="s">
        <v>224</v>
      </c>
      <c r="W352" s="1" t="str">
        <f t="shared" si="29"/>
        <v>CI_ Trade_ Allowance Charge. Category. CI_ Trade_ Tax</v>
      </c>
      <c r="X352" s="1" cm="1">
        <f t="array" ref="X352">_xlfn.IFS(LEN(K352)&gt;0,1,LEN(L352)&gt;0,2,LEN(M352)&gt;0,3,LEN(N352)&gt;0,4,LEN(O352)&gt;0,5,LEN(P352)&gt;0,6,LEN(Q352)&gt;0,7,LEN(R352)&gt;0,8,LEN(S352)&gt;0,9,LEN(T352)&gt;0,10,LEN(U352)&gt;0,11,LEN(V352)&gt;0,12,TRUE,13)</f>
        <v>8</v>
      </c>
      <c r="Y352" s="1" t="str">
        <f t="shared" si="31"/>
        <v>ram:CategoryCITradeTax</v>
      </c>
      <c r="Z352" s="1" t="str">
        <f t="shared" si="32"/>
        <v>//rsm:CIIHSupplyChainTradeTransaction/ram:IncludedCIILSupplyChainTradeLineItem/ram:SpecifiedCIILSupplyChainTradeSettlement/ram:SpecifiedCITradeAllowanceCharge[ram:ChargeIndicator/udt:Indicator=false()]/ram:CategoryCITradeTax</v>
      </c>
      <c r="AA352" s="1" t="s">
        <v>5614</v>
      </c>
      <c r="AB352" s="2" t="s">
        <v>3</v>
      </c>
      <c r="AC352" s="1" t="s">
        <v>24</v>
      </c>
      <c r="AD352" s="1" t="s">
        <v>24</v>
      </c>
      <c r="AE352" s="1" t="s">
        <v>24</v>
      </c>
      <c r="AF352" s="1" t="s">
        <v>196</v>
      </c>
      <c r="AG352" s="1" t="s">
        <v>196</v>
      </c>
      <c r="AH352" s="1" t="s">
        <v>24</v>
      </c>
    </row>
    <row r="353" spans="1:34" ht="14.25" customHeight="1">
      <c r="A353" s="1">
        <v>439</v>
      </c>
      <c r="B353" s="1" t="s">
        <v>5478</v>
      </c>
      <c r="C353" s="1" t="s">
        <v>227</v>
      </c>
      <c r="D353" s="1" t="s">
        <v>11</v>
      </c>
      <c r="E353" s="2" t="s">
        <v>21</v>
      </c>
      <c r="G353" s="1" t="s">
        <v>4307</v>
      </c>
      <c r="H353" s="1" t="s">
        <v>4308</v>
      </c>
      <c r="T353" t="s">
        <v>228</v>
      </c>
      <c r="W353" s="1" t="str">
        <f t="shared" si="29"/>
        <v>CI_ Trade_ Tax. Calculated. Rate</v>
      </c>
      <c r="X353" s="1" cm="1">
        <f t="array" ref="X353">_xlfn.IFS(LEN(K353)&gt;0,1,LEN(L353)&gt;0,2,LEN(M353)&gt;0,3,LEN(N353)&gt;0,4,LEN(O353)&gt;0,5,LEN(P353)&gt;0,6,LEN(Q353)&gt;0,7,LEN(R353)&gt;0,8,LEN(S353)&gt;0,9,LEN(T353)&gt;0,10,LEN(U353)&gt;0,11,LEN(V353)&gt;0,12,TRUE,13)</f>
        <v>10</v>
      </c>
      <c r="Y353" s="1" t="str">
        <f t="shared" si="31"/>
        <v>ram:CalculatedRate</v>
      </c>
      <c r="Z353" s="1" t="str">
        <f>Z$352&amp;"/"&amp;Y353</f>
        <v>//rsm:CIIHSupplyChainTradeTransaction/ram:IncludedCIILSupplyChainTradeLineItem/ram:SpecifiedCIILSupplyChainTradeSettlement/ram:SpecifiedCITradeAllowanceCharge[ram:ChargeIndicator/udt:Indicator=false()]/ram:CategoryCITradeTax/ram:CalculatedRate</v>
      </c>
      <c r="AA353" s="1" t="s">
        <v>5615</v>
      </c>
      <c r="AB353" s="2" t="s">
        <v>3</v>
      </c>
      <c r="AC353" s="1" t="s">
        <v>254</v>
      </c>
      <c r="AD353" s="1" t="s">
        <v>36</v>
      </c>
      <c r="AE353" s="1" t="s">
        <v>50</v>
      </c>
      <c r="AF353" s="1" t="s">
        <v>196</v>
      </c>
      <c r="AG353" s="1" t="s">
        <v>196</v>
      </c>
      <c r="AH353" s="1" t="s">
        <v>24</v>
      </c>
    </row>
    <row r="354" spans="1:34" ht="14.25" customHeight="1">
      <c r="A354" s="1">
        <v>440</v>
      </c>
      <c r="B354" s="1" t="s">
        <v>5478</v>
      </c>
      <c r="C354" s="1" t="s">
        <v>231</v>
      </c>
      <c r="D354" s="1" t="s">
        <v>11</v>
      </c>
      <c r="E354" s="2" t="s">
        <v>21</v>
      </c>
      <c r="G354" s="1" t="s">
        <v>4309</v>
      </c>
      <c r="H354" s="1" t="s">
        <v>4310</v>
      </c>
      <c r="T354" t="s">
        <v>232</v>
      </c>
      <c r="W354" s="1" t="str">
        <f t="shared" si="29"/>
        <v>CI_ Trade_ Tax. Category. Code</v>
      </c>
      <c r="X354" s="1" cm="1">
        <f t="array" ref="X354">_xlfn.IFS(LEN(K354)&gt;0,1,LEN(L354)&gt;0,2,LEN(M354)&gt;0,3,LEN(N354)&gt;0,4,LEN(O354)&gt;0,5,LEN(P354)&gt;0,6,LEN(Q354)&gt;0,7,LEN(R354)&gt;0,8,LEN(S354)&gt;0,9,LEN(T354)&gt;0,10,LEN(U354)&gt;0,11,LEN(V354)&gt;0,12,TRUE,13)</f>
        <v>10</v>
      </c>
      <c r="Y354" s="1" t="str">
        <f t="shared" si="31"/>
        <v>ram:CategoryCode</v>
      </c>
      <c r="Z354" s="1" t="str">
        <f>Z$352&amp;"/"&amp;Y354</f>
        <v>//rsm:CIIHSupplyChainTradeTransaction/ram:IncludedCIILSupplyChainTradeLineItem/ram:SpecifiedCIILSupplyChainTradeSettlement/ram:SpecifiedCITradeAllowanceCharge[ram:ChargeIndicator/udt:Indicator=false()]/ram:CategoryCITradeTax/ram:CategoryCode</v>
      </c>
      <c r="AA354" s="1" t="s">
        <v>5616</v>
      </c>
      <c r="AB354" s="2" t="s">
        <v>3</v>
      </c>
      <c r="AC354" s="1" t="s">
        <v>254</v>
      </c>
      <c r="AD354" s="1" t="s">
        <v>36</v>
      </c>
      <c r="AE354" s="1" t="s">
        <v>50</v>
      </c>
      <c r="AF354" s="1" t="s">
        <v>196</v>
      </c>
      <c r="AG354" s="1" t="s">
        <v>196</v>
      </c>
      <c r="AH354" s="1" t="s">
        <v>24</v>
      </c>
    </row>
    <row r="355" spans="1:34" ht="14.25" customHeight="1">
      <c r="A355" s="1">
        <v>441</v>
      </c>
      <c r="B355" s="1" t="s">
        <v>5478</v>
      </c>
      <c r="C355" s="1" t="s">
        <v>307</v>
      </c>
      <c r="D355" s="1" t="s">
        <v>19</v>
      </c>
      <c r="E355" s="2" t="s">
        <v>65</v>
      </c>
      <c r="G355" s="1" t="s">
        <v>4311</v>
      </c>
      <c r="H355" s="1" t="s">
        <v>4312</v>
      </c>
      <c r="P355" t="s">
        <v>308</v>
      </c>
      <c r="W355" s="1" t="str">
        <f t="shared" si="29"/>
        <v>CIIL_ Supply Chain_ Trade Settlement. Specified. CI_ Trade_ Allowance Charge</v>
      </c>
      <c r="X355" s="1" cm="1">
        <f t="array" ref="X355">_xlfn.IFS(LEN(K355)&gt;0,1,LEN(L355)&gt;0,2,LEN(M355)&gt;0,3,LEN(N355)&gt;0,4,LEN(O355)&gt;0,5,LEN(P355)&gt;0,6,LEN(Q355)&gt;0,7,LEN(R355)&gt;0,8,LEN(S355)&gt;0,9,LEN(T355)&gt;0,10,LEN(U355)&gt;0,11,LEN(V355)&gt;0,12,TRUE,13)</f>
        <v>6</v>
      </c>
      <c r="Y355" s="1" t="str">
        <f>IF(OR("ASMA"=D355,"MA"=D355),"rsm:","ram:")&amp;
IF("ABIE"=D355,
  SUBSTITUTE(
    SUBSTITUTE(
      SUBSTITUTE(W355,". Details","Type"),
      "_",""
    ),
    " ",""
  ),
  IF("ASMA"=D355,
  SUBSTITUTE(
    SUBSTITUTE(
      SUBSTITUTE(W355,". Details",""),
      "_",""
    ),
    " ",""
  ),
  SUBSTITUTE(
    SUBSTITUTE(
      SUBSTITUTE(
        SUBSTITUTE(
          SUBSTITUTE(
            SUBSTITUTE(
              MID(W355,FIND(".",W355)+2,LEN(W355)-FIND(".",W355)-1),
              "_",""
            ),
            "Identification",""
          ),
          "Text",""
        ),
        ".",""
      ),
      " ",""
    ),
    "Identifier","ID"
  )
))&amp;"[ram:ChargeIndicator/udt:Indicator=true()]"</f>
        <v>ram:SpecifiedCITradeAllowanceCharge[ram:ChargeIndicator/udt:Indicator=true()]</v>
      </c>
      <c r="Z355" s="1" t="str">
        <f>Z$343&amp;"/"&amp;Y355</f>
        <v>//rsm:CIIHSupplyChainTradeTransaction/ram:IncludedCIILSupplyChainTradeLineItem/ram:SpecifiedCIILSupplyChainTradeSettlement/ram:SpecifiedCITradeAllowanceCharge[ram:ChargeIndicator/udt:Indicator=true()]</v>
      </c>
      <c r="AA355" s="1" t="s">
        <v>5617</v>
      </c>
      <c r="AB355" s="2" t="s">
        <v>3</v>
      </c>
      <c r="AC355" s="1" t="s">
        <v>254</v>
      </c>
      <c r="AD355" s="1" t="s">
        <v>36</v>
      </c>
      <c r="AE355" s="1" t="s">
        <v>50</v>
      </c>
      <c r="AF355" s="1" t="s">
        <v>196</v>
      </c>
      <c r="AG355" s="1" t="s">
        <v>196</v>
      </c>
      <c r="AH355" s="1" t="s">
        <v>24</v>
      </c>
    </row>
    <row r="356" spans="1:34" ht="14.25" customHeight="1">
      <c r="A356" s="1">
        <v>443</v>
      </c>
      <c r="B356" s="1" t="s">
        <v>5478</v>
      </c>
      <c r="C356" s="1" t="s">
        <v>309</v>
      </c>
      <c r="D356" s="1" t="s">
        <v>11</v>
      </c>
      <c r="E356" s="2" t="s">
        <v>21</v>
      </c>
      <c r="G356" s="1" t="s">
        <v>4313</v>
      </c>
      <c r="H356" s="1" t="s">
        <v>5662</v>
      </c>
      <c r="R356" t="s">
        <v>310</v>
      </c>
      <c r="W356" s="1" t="str">
        <f t="shared" si="29"/>
        <v>CI_ Trade_ Allowance Charge. Charge. Indicator</v>
      </c>
      <c r="X356" s="1" cm="1">
        <f t="array" ref="X356">_xlfn.IFS(LEN(K356)&gt;0,1,LEN(L356)&gt;0,2,LEN(M356)&gt;0,3,LEN(N356)&gt;0,4,LEN(O356)&gt;0,5,LEN(P356)&gt;0,6,LEN(Q356)&gt;0,7,LEN(R356)&gt;0,8,LEN(S356)&gt;0,9,LEN(T356)&gt;0,10,LEN(U356)&gt;0,11,LEN(V356)&gt;0,12,TRUE,13)</f>
        <v>8</v>
      </c>
      <c r="Y356" s="1" t="str">
        <f t="shared" ref="Y356:Y364" si="33">IF(OR("ASMA"=D356,"MA"=D356),"rsm:","ram:")&amp;
IF("ABIE"=D356,
  SUBSTITUTE(
    SUBSTITUTE(
      SUBSTITUTE(W356,". Details","Type"),
      "_",""
    ),
    " ",""
  ),
  IF("ASMA"=D356,
  SUBSTITUTE(
    SUBSTITUTE(
      SUBSTITUTE(W356,". Details",""),
      "_",""
    ),
    " ",""
  ),
  SUBSTITUTE(
    SUBSTITUTE(
      SUBSTITUTE(
        SUBSTITUTE(
          SUBSTITUTE(
            SUBSTITUTE(
              MID(W356,FIND(".",W356)+2,LEN(W356)-FIND(".",W356)-1),
              "_",""
            ),
            "Identification",""
          ),
          "Text",""
        ),
        ".",""
      ),
      " ",""
    ),
    "Identifier","ID"
  )
))</f>
        <v>ram:ChargeIndicator</v>
      </c>
      <c r="Z356" s="1" t="str">
        <f t="shared" ref="Z356:Z362" si="34">Z$355&amp;"/"&amp;Y356</f>
        <v>//rsm:CIIHSupplyChainTradeTransaction/ram:IncludedCIILSupplyChainTradeLineItem/ram:SpecifiedCIILSupplyChainTradeSettlement/ram:SpecifiedCITradeAllowanceCharge[ram:ChargeIndicator/udt:Indicator=true()]/ram:ChargeIndicator</v>
      </c>
      <c r="AA356" s="1" t="s">
        <v>5618</v>
      </c>
      <c r="AB356" s="2" t="s">
        <v>3</v>
      </c>
      <c r="AC356" s="1" t="s">
        <v>24</v>
      </c>
      <c r="AD356" s="1" t="s">
        <v>24</v>
      </c>
      <c r="AE356" s="1" t="s">
        <v>24</v>
      </c>
      <c r="AF356" s="1" t="s">
        <v>196</v>
      </c>
      <c r="AG356" s="1" t="s">
        <v>196</v>
      </c>
      <c r="AH356" s="1" t="s">
        <v>24</v>
      </c>
    </row>
    <row r="357" spans="1:34" ht="14.25" customHeight="1">
      <c r="A357" s="1">
        <v>444</v>
      </c>
      <c r="B357" s="1" t="s">
        <v>5478</v>
      </c>
      <c r="C357" s="1" t="s">
        <v>3789</v>
      </c>
      <c r="D357" s="1" t="s">
        <v>11</v>
      </c>
      <c r="E357" s="2" t="s">
        <v>16</v>
      </c>
      <c r="G357" s="1" t="s">
        <v>4315</v>
      </c>
      <c r="H357" s="1" t="s">
        <v>4316</v>
      </c>
      <c r="R357" t="s">
        <v>3790</v>
      </c>
      <c r="W357" s="1" t="str">
        <f t="shared" si="29"/>
        <v>CI_ Trade_ Allowance Charge. Calculation. Percent</v>
      </c>
      <c r="X357" s="1" cm="1">
        <f t="array" ref="X357">_xlfn.IFS(LEN(K357)&gt;0,1,LEN(L357)&gt;0,2,LEN(M357)&gt;0,3,LEN(N357)&gt;0,4,LEN(O357)&gt;0,5,LEN(P357)&gt;0,6,LEN(Q357)&gt;0,7,LEN(R357)&gt;0,8,LEN(S357)&gt;0,9,LEN(T357)&gt;0,10,LEN(U357)&gt;0,11,LEN(V357)&gt;0,12,TRUE,13)</f>
        <v>8</v>
      </c>
      <c r="Y357" s="1" t="str">
        <f t="shared" si="33"/>
        <v>ram:CalculationPercent</v>
      </c>
      <c r="Z357" s="1" t="str">
        <f t="shared" si="34"/>
        <v>//rsm:CIIHSupplyChainTradeTransaction/ram:IncludedCIILSupplyChainTradeLineItem/ram:SpecifiedCIILSupplyChainTradeSettlement/ram:SpecifiedCITradeAllowanceCharge[ram:ChargeIndicator/udt:Indicator=true()]/ram:CalculationPercent</v>
      </c>
      <c r="AA357" s="1" t="s">
        <v>5619</v>
      </c>
      <c r="AB357" s="2" t="s">
        <v>3</v>
      </c>
      <c r="AC357" s="1" t="s">
        <v>24</v>
      </c>
      <c r="AD357" s="1" t="s">
        <v>24</v>
      </c>
      <c r="AE357" s="1" t="s">
        <v>24</v>
      </c>
      <c r="AF357" s="1" t="s">
        <v>196</v>
      </c>
      <c r="AG357" s="1" t="s">
        <v>196</v>
      </c>
      <c r="AH357" s="1" t="s">
        <v>24</v>
      </c>
    </row>
    <row r="358" spans="1:34" ht="14.25" customHeight="1">
      <c r="A358" s="1">
        <v>445</v>
      </c>
      <c r="B358" s="1" t="s">
        <v>5478</v>
      </c>
      <c r="C358" s="1" t="s">
        <v>360</v>
      </c>
      <c r="D358" s="1" t="s">
        <v>11</v>
      </c>
      <c r="E358" s="2" t="s">
        <v>16</v>
      </c>
      <c r="G358" s="1" t="s">
        <v>4317</v>
      </c>
      <c r="H358" s="1" t="s">
        <v>4515</v>
      </c>
      <c r="R358" t="s">
        <v>361</v>
      </c>
      <c r="W358" s="1" t="str">
        <f t="shared" si="29"/>
        <v>CI_ Trade_ Allowance Charge. Actual. Amount</v>
      </c>
      <c r="X358" s="1" cm="1">
        <f t="array" ref="X358">_xlfn.IFS(LEN(K358)&gt;0,1,LEN(L358)&gt;0,2,LEN(M358)&gt;0,3,LEN(N358)&gt;0,4,LEN(O358)&gt;0,5,LEN(P358)&gt;0,6,LEN(Q358)&gt;0,7,LEN(R358)&gt;0,8,LEN(S358)&gt;0,9,LEN(T358)&gt;0,10,LEN(U358)&gt;0,11,LEN(V358)&gt;0,12,TRUE,13)</f>
        <v>8</v>
      </c>
      <c r="Y358" s="1" t="str">
        <f t="shared" si="33"/>
        <v>ram:ActualAmount</v>
      </c>
      <c r="Z358" s="1" t="str">
        <f t="shared" si="34"/>
        <v>//rsm:CIIHSupplyChainTradeTransaction/ram:IncludedCIILSupplyChainTradeLineItem/ram:SpecifiedCIILSupplyChainTradeSettlement/ram:SpecifiedCITradeAllowanceCharge[ram:ChargeIndicator/udt:Indicator=true()]/ram:ActualAmount</v>
      </c>
      <c r="AA358" s="1" t="s">
        <v>5620</v>
      </c>
      <c r="AB358" s="2" t="s">
        <v>3</v>
      </c>
      <c r="AC358" s="1" t="s">
        <v>680</v>
      </c>
      <c r="AD358" s="1" t="s">
        <v>53</v>
      </c>
      <c r="AE358" s="1" t="s">
        <v>50</v>
      </c>
      <c r="AF358" s="1" t="s">
        <v>196</v>
      </c>
      <c r="AG358" s="1" t="s">
        <v>196</v>
      </c>
      <c r="AH358" s="1" t="s">
        <v>24</v>
      </c>
    </row>
    <row r="359" spans="1:34" ht="14.25" customHeight="1">
      <c r="A359" s="1">
        <v>446</v>
      </c>
      <c r="B359" s="1" t="s">
        <v>5478</v>
      </c>
      <c r="C359" s="1" t="s">
        <v>362</v>
      </c>
      <c r="D359" s="1" t="s">
        <v>11</v>
      </c>
      <c r="E359" s="2" t="s">
        <v>16</v>
      </c>
      <c r="G359" s="1" t="s">
        <v>4318</v>
      </c>
      <c r="H359" s="1" t="s">
        <v>4319</v>
      </c>
      <c r="R359" t="s">
        <v>363</v>
      </c>
      <c r="W359" s="1" t="str">
        <f t="shared" si="29"/>
        <v>CI_ Trade_ Allowance Charge. Reason. Code</v>
      </c>
      <c r="X359" s="1" cm="1">
        <f t="array" ref="X359">_xlfn.IFS(LEN(K359)&gt;0,1,LEN(L359)&gt;0,2,LEN(M359)&gt;0,3,LEN(N359)&gt;0,4,LEN(O359)&gt;0,5,LEN(P359)&gt;0,6,LEN(Q359)&gt;0,7,LEN(R359)&gt;0,8,LEN(S359)&gt;0,9,LEN(T359)&gt;0,10,LEN(U359)&gt;0,11,LEN(V359)&gt;0,12,TRUE,13)</f>
        <v>8</v>
      </c>
      <c r="Y359" s="1" t="str">
        <f t="shared" si="33"/>
        <v>ram:ReasonCode</v>
      </c>
      <c r="Z359" s="1" t="str">
        <f t="shared" si="34"/>
        <v>//rsm:CIIHSupplyChainTradeTransaction/ram:IncludedCIILSupplyChainTradeLineItem/ram:SpecifiedCIILSupplyChainTradeSettlement/ram:SpecifiedCITradeAllowanceCharge[ram:ChargeIndicator/udt:Indicator=true()]/ram:ReasonCode</v>
      </c>
      <c r="AA359" s="1" t="s">
        <v>5621</v>
      </c>
      <c r="AB359" s="2" t="s">
        <v>3</v>
      </c>
      <c r="AC359" s="1" t="s">
        <v>35</v>
      </c>
      <c r="AD359" s="1" t="s">
        <v>36</v>
      </c>
      <c r="AE359" s="1" t="s">
        <v>50</v>
      </c>
      <c r="AF359" s="1" t="s">
        <v>196</v>
      </c>
      <c r="AG359" s="1" t="s">
        <v>196</v>
      </c>
      <c r="AH359" s="1" t="s">
        <v>24</v>
      </c>
    </row>
    <row r="360" spans="1:34" ht="14.25" customHeight="1">
      <c r="A360" s="1">
        <v>447</v>
      </c>
      <c r="B360" s="1" t="s">
        <v>5478</v>
      </c>
      <c r="C360" s="1" t="s">
        <v>364</v>
      </c>
      <c r="D360" s="1" t="s">
        <v>11</v>
      </c>
      <c r="E360" s="2" t="s">
        <v>16</v>
      </c>
      <c r="G360" s="1" t="s">
        <v>4320</v>
      </c>
      <c r="H360" s="1" t="s">
        <v>4321</v>
      </c>
      <c r="R360" t="s">
        <v>365</v>
      </c>
      <c r="W360" s="1" t="str">
        <f t="shared" si="29"/>
        <v>CI_ Trade_ Allowance Charge. Reason. Text</v>
      </c>
      <c r="X360" s="1" cm="1">
        <f t="array" ref="X360">_xlfn.IFS(LEN(K360)&gt;0,1,LEN(L360)&gt;0,2,LEN(M360)&gt;0,3,LEN(N360)&gt;0,4,LEN(O360)&gt;0,5,LEN(P360)&gt;0,6,LEN(Q360)&gt;0,7,LEN(R360)&gt;0,8,LEN(S360)&gt;0,9,LEN(T360)&gt;0,10,LEN(U360)&gt;0,11,LEN(V360)&gt;0,12,TRUE,13)</f>
        <v>8</v>
      </c>
      <c r="Y360" s="1" t="str">
        <f t="shared" si="33"/>
        <v>ram:Reason</v>
      </c>
      <c r="Z360" s="1" t="str">
        <f t="shared" si="34"/>
        <v>//rsm:CIIHSupplyChainTradeTransaction/ram:IncludedCIILSupplyChainTradeLineItem/ram:SpecifiedCIILSupplyChainTradeSettlement/ram:SpecifiedCITradeAllowanceCharge[ram:ChargeIndicator/udt:Indicator=true()]/ram:Reason</v>
      </c>
      <c r="AA360" s="1" t="s">
        <v>5622</v>
      </c>
      <c r="AB360" s="2" t="s">
        <v>3</v>
      </c>
      <c r="AC360" s="1" t="s">
        <v>254</v>
      </c>
      <c r="AD360" s="1" t="s">
        <v>36</v>
      </c>
      <c r="AE360" s="1" t="s">
        <v>50</v>
      </c>
      <c r="AF360" s="1" t="s">
        <v>196</v>
      </c>
      <c r="AG360" s="1" t="s">
        <v>196</v>
      </c>
      <c r="AH360" s="1" t="s">
        <v>24</v>
      </c>
    </row>
    <row r="361" spans="1:34" ht="14.25" customHeight="1">
      <c r="A361" s="1">
        <v>448</v>
      </c>
      <c r="B361" s="1" t="s">
        <v>5478</v>
      </c>
      <c r="C361" s="1" t="s">
        <v>3791</v>
      </c>
      <c r="D361" s="1" t="s">
        <v>11</v>
      </c>
      <c r="E361" s="2" t="s">
        <v>16</v>
      </c>
      <c r="G361" s="1" t="s">
        <v>5214</v>
      </c>
      <c r="H361" s="1" t="s">
        <v>4322</v>
      </c>
      <c r="R361" t="s">
        <v>3792</v>
      </c>
      <c r="W361" s="1" t="str">
        <f t="shared" si="29"/>
        <v>CI_ Trade_ Allowance Charge. Basis. Amount</v>
      </c>
      <c r="X361" s="1" cm="1">
        <f t="array" ref="X361">_xlfn.IFS(LEN(K361)&gt;0,1,LEN(L361)&gt;0,2,LEN(M361)&gt;0,3,LEN(N361)&gt;0,4,LEN(O361)&gt;0,5,LEN(P361)&gt;0,6,LEN(Q361)&gt;0,7,LEN(R361)&gt;0,8,LEN(S361)&gt;0,9,LEN(T361)&gt;0,10,LEN(U361)&gt;0,11,LEN(V361)&gt;0,12,TRUE,13)</f>
        <v>8</v>
      </c>
      <c r="Y361" s="1" t="str">
        <f t="shared" si="33"/>
        <v>ram:BasisAmount</v>
      </c>
      <c r="Z361" s="1" t="str">
        <f t="shared" si="34"/>
        <v>//rsm:CIIHSupplyChainTradeTransaction/ram:IncludedCIILSupplyChainTradeLineItem/ram:SpecifiedCIILSupplyChainTradeSettlement/ram:SpecifiedCITradeAllowanceCharge[ram:ChargeIndicator/udt:Indicator=true()]/ram:BasisAmount</v>
      </c>
      <c r="AA361" s="1" t="s">
        <v>5623</v>
      </c>
      <c r="AB361" s="2" t="s">
        <v>3</v>
      </c>
      <c r="AC361" s="1" t="s">
        <v>29</v>
      </c>
      <c r="AD361" s="1" t="s">
        <v>30</v>
      </c>
      <c r="AE361" s="1" t="s">
        <v>50</v>
      </c>
      <c r="AF361" s="1" t="s">
        <v>196</v>
      </c>
      <c r="AG361" s="1" t="s">
        <v>196</v>
      </c>
      <c r="AH361" s="1" t="s">
        <v>24</v>
      </c>
    </row>
    <row r="362" spans="1:34" ht="14.25" customHeight="1">
      <c r="A362" s="1">
        <v>449</v>
      </c>
      <c r="B362" s="1" t="s">
        <v>5478</v>
      </c>
      <c r="C362" s="1" t="s">
        <v>223</v>
      </c>
      <c r="D362" s="1" t="s">
        <v>19</v>
      </c>
      <c r="E362" s="2" t="s">
        <v>65</v>
      </c>
      <c r="G362" s="1" t="s">
        <v>4323</v>
      </c>
      <c r="H362" s="1" t="s">
        <v>4324</v>
      </c>
      <c r="R362" t="s">
        <v>224</v>
      </c>
      <c r="W362" s="1" t="str">
        <f t="shared" si="29"/>
        <v>CI_ Trade_ Allowance Charge. Category. CI_ Trade_ Tax</v>
      </c>
      <c r="X362" s="1" cm="1">
        <f t="array" ref="X362">_xlfn.IFS(LEN(K362)&gt;0,1,LEN(L362)&gt;0,2,LEN(M362)&gt;0,3,LEN(N362)&gt;0,4,LEN(O362)&gt;0,5,LEN(P362)&gt;0,6,LEN(Q362)&gt;0,7,LEN(R362)&gt;0,8,LEN(S362)&gt;0,9,LEN(T362)&gt;0,10,LEN(U362)&gt;0,11,LEN(V362)&gt;0,12,TRUE,13)</f>
        <v>8</v>
      </c>
      <c r="Y362" s="1" t="str">
        <f t="shared" si="33"/>
        <v>ram:CategoryCITradeTax</v>
      </c>
      <c r="Z362" s="1" t="str">
        <f t="shared" si="34"/>
        <v>//rsm:CIIHSupplyChainTradeTransaction/ram:IncludedCIILSupplyChainTradeLineItem/ram:SpecifiedCIILSupplyChainTradeSettlement/ram:SpecifiedCITradeAllowanceCharge[ram:ChargeIndicator/udt:Indicator=true()]/ram:CategoryCITradeTax</v>
      </c>
      <c r="AA362" s="1" t="s">
        <v>5624</v>
      </c>
      <c r="AB362" s="2" t="s">
        <v>3</v>
      </c>
      <c r="AC362" s="1" t="s">
        <v>24</v>
      </c>
      <c r="AD362" s="1" t="s">
        <v>24</v>
      </c>
      <c r="AE362" s="1" t="s">
        <v>24</v>
      </c>
      <c r="AF362" s="1" t="s">
        <v>196</v>
      </c>
      <c r="AG362" s="1" t="s">
        <v>196</v>
      </c>
      <c r="AH362" s="1" t="s">
        <v>24</v>
      </c>
    </row>
    <row r="363" spans="1:34" ht="14.25" customHeight="1">
      <c r="A363" s="1">
        <v>451</v>
      </c>
      <c r="B363" s="1" t="s">
        <v>5478</v>
      </c>
      <c r="C363" s="1" t="s">
        <v>227</v>
      </c>
      <c r="D363" s="1" t="s">
        <v>11</v>
      </c>
      <c r="E363" s="2" t="s">
        <v>21</v>
      </c>
      <c r="G363" s="1" t="s">
        <v>4325</v>
      </c>
      <c r="H363" s="1" t="s">
        <v>4326</v>
      </c>
      <c r="T363" t="s">
        <v>228</v>
      </c>
      <c r="W363" s="1" t="str">
        <f t="shared" si="29"/>
        <v>CI_ Trade_ Tax. Calculated. Rate</v>
      </c>
      <c r="X363" s="1" cm="1">
        <f t="array" ref="X363">_xlfn.IFS(LEN(K363)&gt;0,1,LEN(L363)&gt;0,2,LEN(M363)&gt;0,3,LEN(N363)&gt;0,4,LEN(O363)&gt;0,5,LEN(P363)&gt;0,6,LEN(Q363)&gt;0,7,LEN(R363)&gt;0,8,LEN(S363)&gt;0,9,LEN(T363)&gt;0,10,LEN(U363)&gt;0,11,LEN(V363)&gt;0,12,TRUE,13)</f>
        <v>10</v>
      </c>
      <c r="Y363" s="1" t="str">
        <f t="shared" si="33"/>
        <v>ram:CalculatedRate</v>
      </c>
      <c r="Z363" s="1" t="str">
        <f>Z$362&amp;"/"&amp;Y363</f>
        <v>//rsm:CIIHSupplyChainTradeTransaction/ram:IncludedCIILSupplyChainTradeLineItem/ram:SpecifiedCIILSupplyChainTradeSettlement/ram:SpecifiedCITradeAllowanceCharge[ram:ChargeIndicator/udt:Indicator=true()]/ram:CategoryCITradeTax/ram:CalculatedRate</v>
      </c>
      <c r="AA363" s="1" t="s">
        <v>5625</v>
      </c>
      <c r="AB363" s="2" t="s">
        <v>3</v>
      </c>
      <c r="AC363" s="1" t="s">
        <v>24</v>
      </c>
      <c r="AD363" s="1" t="s">
        <v>24</v>
      </c>
      <c r="AE363" s="1" t="s">
        <v>50</v>
      </c>
      <c r="AF363" s="1" t="s">
        <v>196</v>
      </c>
      <c r="AG363" s="1" t="s">
        <v>196</v>
      </c>
      <c r="AH363" s="1" t="s">
        <v>24</v>
      </c>
    </row>
    <row r="364" spans="1:34" ht="14.25" customHeight="1">
      <c r="A364" s="1">
        <v>452</v>
      </c>
      <c r="B364" s="1" t="s">
        <v>5478</v>
      </c>
      <c r="C364" s="1" t="s">
        <v>231</v>
      </c>
      <c r="D364" s="1" t="s">
        <v>11</v>
      </c>
      <c r="E364" s="2" t="s">
        <v>21</v>
      </c>
      <c r="G364" s="1" t="s">
        <v>4327</v>
      </c>
      <c r="H364" s="1" t="s">
        <v>4328</v>
      </c>
      <c r="T364" t="s">
        <v>232</v>
      </c>
      <c r="W364" s="1" t="str">
        <f t="shared" si="29"/>
        <v>CI_ Trade_ Tax. Category. Code</v>
      </c>
      <c r="X364" s="1" cm="1">
        <f t="array" ref="X364">_xlfn.IFS(LEN(K364)&gt;0,1,LEN(L364)&gt;0,2,LEN(M364)&gt;0,3,LEN(N364)&gt;0,4,LEN(O364)&gt;0,5,LEN(P364)&gt;0,6,LEN(Q364)&gt;0,7,LEN(R364)&gt;0,8,LEN(S364)&gt;0,9,LEN(T364)&gt;0,10,LEN(U364)&gt;0,11,LEN(V364)&gt;0,12,TRUE,13)</f>
        <v>10</v>
      </c>
      <c r="Y364" s="1" t="str">
        <f t="shared" si="33"/>
        <v>ram:CategoryCode</v>
      </c>
      <c r="Z364" s="1" t="str">
        <f>Z$362&amp;"/"&amp;Y364</f>
        <v>//rsm:CIIHSupplyChainTradeTransaction/ram:IncludedCIILSupplyChainTradeLineItem/ram:SpecifiedCIILSupplyChainTradeSettlement/ram:SpecifiedCITradeAllowanceCharge[ram:ChargeIndicator/udt:Indicator=true()]/ram:CategoryCITradeTax/ram:CategoryCode</v>
      </c>
      <c r="AA364" s="1" t="s">
        <v>5626</v>
      </c>
      <c r="AB364" s="2" t="s">
        <v>3</v>
      </c>
      <c r="AC364" s="1" t="s">
        <v>73</v>
      </c>
      <c r="AD364" s="1" t="s">
        <v>59</v>
      </c>
      <c r="AE364" s="1" t="s">
        <v>50</v>
      </c>
      <c r="AF364" s="1" t="s">
        <v>196</v>
      </c>
      <c r="AG364" s="1" t="s">
        <v>196</v>
      </c>
      <c r="AH364" s="1" t="s">
        <v>24</v>
      </c>
    </row>
    <row r="365" spans="1:34" ht="14.25" customHeight="1">
      <c r="A365" s="1">
        <v>453</v>
      </c>
      <c r="B365" s="1" t="s">
        <v>5478</v>
      </c>
      <c r="C365" s="1" t="s">
        <v>1009</v>
      </c>
      <c r="D365" s="1" t="s">
        <v>19</v>
      </c>
      <c r="E365" s="2" t="s">
        <v>708</v>
      </c>
      <c r="G365" s="1" t="s">
        <v>4329</v>
      </c>
      <c r="H365" s="1" t="s">
        <v>4330</v>
      </c>
      <c r="P365" t="s">
        <v>1010</v>
      </c>
      <c r="W365" s="1" t="str">
        <f t="shared" si="29"/>
        <v>CIIL_ Supply Chain_ Trade Settlement. Applicable. CI_ Trade_ Tax</v>
      </c>
      <c r="X365" s="1" cm="1">
        <f t="array" ref="X365">_xlfn.IFS(LEN(K365)&gt;0,1,LEN(L365)&gt;0,2,LEN(M365)&gt;0,3,LEN(N365)&gt;0,4,LEN(O365)&gt;0,5,LEN(P365)&gt;0,6,LEN(Q365)&gt;0,7,LEN(R365)&gt;0,8,LEN(S365)&gt;0,9,LEN(T365)&gt;0,10,LEN(U365)&gt;0,11,LEN(V365)&gt;0,12,TRUE,13)</f>
        <v>6</v>
      </c>
      <c r="Y365" s="1" t="str">
        <f>IF(OR("ASMA"=D365,"MA"=D365),"rsm:","ram:")&amp;
IF("ABIE"=D365,
  SUBSTITUTE(
    SUBSTITUTE(
      SUBSTITUTE(W365,". Details","Type"),
      "_",""
    ),
    " ",""
  ),
  IF("ASMA"=D365,
  SUBSTITUTE(
    SUBSTITUTE(
      SUBSTITUTE(W365,". Details",""),
      "_",""
    ),
    " ",""
  ),
  SUBSTITUTE(
    SUBSTITUTE(
      SUBSTITUTE(
        SUBSTITUTE(
          SUBSTITUTE(
            SUBSTITUTE(
              MID(W365,FIND(".",W365)+2,LEN(W365)-FIND(".",W365)-1),
              "_",""
            ),
            "Identification",""
          ),
          "Text",""
        ),
        ".",""
      ),
      " ",""
    ),
    "Identifier","ID"
  )
))&amp;"[ram:CurrencyCode=//rsm:CIIHSupplyChainTradeTransaction/ram:ApplicableCIIHSupplyChainTradeSettlement/ram:InvoiceCurrencyCode]"</f>
        <v>ram:ApplicableCITradeTax[ram:CurrencyCode=//rsm:CIIHSupplyChainTradeTransaction/ram:ApplicableCIIHSupplyChainTradeSettlement/ram:InvoiceCurrencyCode]</v>
      </c>
      <c r="Z365" s="1" t="str">
        <f>Z$343&amp;"/"&amp;Y365</f>
        <v>//rsm:CIIHSupplyChainTradeTransaction/ram:IncludedCIILSupplyChainTradeLineItem/ram:SpecifiedCIILSupplyChainTradeSettlement/ram:ApplicableCITradeTax[ram:CurrencyCode=//rsm:CIIHSupplyChainTradeTransaction/ram:ApplicableCIIHSupplyChainTradeSettlement/ram:InvoiceCurrencyCode]</v>
      </c>
      <c r="AA365" s="1" t="s">
        <v>5505</v>
      </c>
      <c r="AB365" s="2" t="s">
        <v>3</v>
      </c>
      <c r="AC365" s="1" t="s">
        <v>1016</v>
      </c>
      <c r="AD365" s="1" t="s">
        <v>53</v>
      </c>
      <c r="AE365" s="1" t="s">
        <v>50</v>
      </c>
      <c r="AF365" s="1" t="s">
        <v>196</v>
      </c>
      <c r="AG365" s="1" t="s">
        <v>196</v>
      </c>
      <c r="AH365" s="1" t="s">
        <v>24</v>
      </c>
    </row>
    <row r="366" spans="1:34" ht="14.25" customHeight="1">
      <c r="A366" s="1">
        <v>455</v>
      </c>
      <c r="B366" s="1" t="s">
        <v>5478</v>
      </c>
      <c r="C366" s="1" t="s">
        <v>225</v>
      </c>
      <c r="D366" s="1" t="s">
        <v>11</v>
      </c>
      <c r="E366" s="2" t="s">
        <v>21</v>
      </c>
      <c r="G366" s="1" t="s">
        <v>4331</v>
      </c>
      <c r="H366" s="1" t="s">
        <v>5663</v>
      </c>
      <c r="R366" t="s">
        <v>226</v>
      </c>
      <c r="W366" s="1" t="str">
        <f t="shared" si="29"/>
        <v>CI_ Trade_ Tax. Calculated. Amount</v>
      </c>
      <c r="X366" s="1" cm="1">
        <f t="array" ref="X366">_xlfn.IFS(LEN(K366)&gt;0,1,LEN(L366)&gt;0,2,LEN(M366)&gt;0,3,LEN(N366)&gt;0,4,LEN(O366)&gt;0,5,LEN(P366)&gt;0,6,LEN(Q366)&gt;0,7,LEN(R366)&gt;0,8,LEN(S366)&gt;0,9,LEN(T366)&gt;0,10,LEN(U366)&gt;0,11,LEN(V366)&gt;0,12,TRUE,13)</f>
        <v>8</v>
      </c>
      <c r="Y366" s="1" t="str">
        <f t="shared" ref="Y366:Y375" si="35">IF(OR("ASMA"=D366,"MA"=D366),"rsm:","ram:")&amp;
IF("ABIE"=D366,
  SUBSTITUTE(
    SUBSTITUTE(
      SUBSTITUTE(W366,". Details","Type"),
      "_",""
    ),
    " ",""
  ),
  IF("ASMA"=D366,
  SUBSTITUTE(
    SUBSTITUTE(
      SUBSTITUTE(W366,". Details",""),
      "_",""
    ),
    " ",""
  ),
  SUBSTITUTE(
    SUBSTITUTE(
      SUBSTITUTE(
        SUBSTITUTE(
          SUBSTITUTE(
            SUBSTITUTE(
              MID(W366,FIND(".",W366)+2,LEN(W366)-FIND(".",W366)-1),
              "_",""
            ),
            "Identification",""
          ),
          "Text",""
        ),
        ".",""
      ),
      " ",""
    ),
    "Identifier","ID"
  )
))</f>
        <v>ram:CalculatedAmount</v>
      </c>
      <c r="Z366" s="1" t="str">
        <f t="shared" ref="Z366:Z375" si="36">Z$365&amp;"/"&amp;Y366</f>
        <v>//rsm:CIIHSupplyChainTradeTransaction/ram:IncludedCIILSupplyChainTradeLineItem/ram:SpecifiedCIILSupplyChainTradeSettlement/ram:ApplicableCITradeTax[ram:CurrencyCode=//rsm:CIIHSupplyChainTradeTransaction/ram:ApplicableCIIHSupplyChainTradeSettlement/ram:InvoiceCurrencyCode]/ram:CalculatedAmount</v>
      </c>
      <c r="AA366" s="1" t="s">
        <v>5734</v>
      </c>
      <c r="AB366" s="2" t="s">
        <v>3</v>
      </c>
      <c r="AC366" s="1" t="s">
        <v>80</v>
      </c>
      <c r="AD366" s="1" t="s">
        <v>53</v>
      </c>
      <c r="AE366" s="1" t="s">
        <v>50</v>
      </c>
      <c r="AF366" s="1" t="s">
        <v>196</v>
      </c>
      <c r="AG366" s="1" t="s">
        <v>196</v>
      </c>
      <c r="AH366" s="1" t="s">
        <v>24</v>
      </c>
    </row>
    <row r="367" spans="1:34" ht="14.25" customHeight="1">
      <c r="A367" s="1">
        <v>456</v>
      </c>
      <c r="B367" s="1" t="s">
        <v>5478</v>
      </c>
      <c r="C367" s="1" t="s">
        <v>311</v>
      </c>
      <c r="D367" s="1" t="s">
        <v>11</v>
      </c>
      <c r="E367" s="2" t="s">
        <v>16</v>
      </c>
      <c r="G367" s="1" t="s">
        <v>4333</v>
      </c>
      <c r="H367" s="1" t="s">
        <v>642</v>
      </c>
      <c r="R367" t="s">
        <v>312</v>
      </c>
      <c r="W367" s="1" t="str">
        <f t="shared" si="29"/>
        <v>CI_ Trade_ Tax. Type. Code</v>
      </c>
      <c r="X367" s="1" cm="1">
        <f t="array" ref="X367">_xlfn.IFS(LEN(K367)&gt;0,1,LEN(L367)&gt;0,2,LEN(M367)&gt;0,3,LEN(N367)&gt;0,4,LEN(O367)&gt;0,5,LEN(P367)&gt;0,6,LEN(Q367)&gt;0,7,LEN(R367)&gt;0,8,LEN(S367)&gt;0,9,LEN(T367)&gt;0,10,LEN(U367)&gt;0,11,LEN(V367)&gt;0,12,TRUE,13)</f>
        <v>8</v>
      </c>
      <c r="Y367" s="1" t="str">
        <f t="shared" si="35"/>
        <v>ram:TypeCode</v>
      </c>
      <c r="Z367"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TypeCode</v>
      </c>
      <c r="AA367" s="1" t="s">
        <v>5735</v>
      </c>
      <c r="AB367" s="2" t="s">
        <v>3</v>
      </c>
      <c r="AC367" s="1" t="s">
        <v>29</v>
      </c>
      <c r="AD367" s="1" t="s">
        <v>30</v>
      </c>
      <c r="AE367" s="1" t="s">
        <v>50</v>
      </c>
      <c r="AF367" s="1" t="s">
        <v>196</v>
      </c>
      <c r="AG367" s="1" t="s">
        <v>196</v>
      </c>
      <c r="AH367" s="1" t="s">
        <v>24</v>
      </c>
    </row>
    <row r="368" spans="1:34" ht="14.25" customHeight="1">
      <c r="A368" s="1">
        <v>457</v>
      </c>
      <c r="B368" s="1" t="s">
        <v>5478</v>
      </c>
      <c r="C368" s="1" t="s">
        <v>229</v>
      </c>
      <c r="D368" s="1" t="s">
        <v>11</v>
      </c>
      <c r="E368" s="2" t="s">
        <v>21</v>
      </c>
      <c r="G368" s="1" t="s">
        <v>4334</v>
      </c>
      <c r="H368" s="1" t="s">
        <v>5664</v>
      </c>
      <c r="R368" t="s">
        <v>230</v>
      </c>
      <c r="W368" s="1" t="str">
        <f t="shared" si="29"/>
        <v>CI_ Trade_ Tax. Basis. Amount</v>
      </c>
      <c r="X368" s="1" cm="1">
        <f t="array" ref="X368">_xlfn.IFS(LEN(K368)&gt;0,1,LEN(L368)&gt;0,2,LEN(M368)&gt;0,3,LEN(N368)&gt;0,4,LEN(O368)&gt;0,5,LEN(P368)&gt;0,6,LEN(Q368)&gt;0,7,LEN(R368)&gt;0,8,LEN(S368)&gt;0,9,LEN(T368)&gt;0,10,LEN(U368)&gt;0,11,LEN(V368)&gt;0,12,TRUE,13)</f>
        <v>8</v>
      </c>
      <c r="Y368" s="1" t="str">
        <f t="shared" si="35"/>
        <v>ram:BasisAmount</v>
      </c>
      <c r="Z368"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BasisAmount</v>
      </c>
      <c r="AA368" s="1" t="s">
        <v>5736</v>
      </c>
      <c r="AB368" s="2" t="s">
        <v>3</v>
      </c>
      <c r="AC368" s="1" t="s">
        <v>24</v>
      </c>
      <c r="AD368" s="1" t="s">
        <v>24</v>
      </c>
      <c r="AE368" s="1" t="s">
        <v>24</v>
      </c>
      <c r="AF368" s="1" t="s">
        <v>196</v>
      </c>
      <c r="AG368" s="1" t="s">
        <v>196</v>
      </c>
      <c r="AH368" s="1" t="s">
        <v>24</v>
      </c>
    </row>
    <row r="369" spans="1:34" ht="14.25" customHeight="1">
      <c r="A369" s="1">
        <v>458</v>
      </c>
      <c r="B369" s="1" t="s">
        <v>5478</v>
      </c>
      <c r="C369" s="1" t="s">
        <v>231</v>
      </c>
      <c r="D369" s="1" t="s">
        <v>11</v>
      </c>
      <c r="E369" s="2" t="s">
        <v>21</v>
      </c>
      <c r="G369" s="1" t="s">
        <v>4336</v>
      </c>
      <c r="H369" s="1" t="s">
        <v>5665</v>
      </c>
      <c r="R369" t="s">
        <v>232</v>
      </c>
      <c r="W369" s="1" t="str">
        <f t="shared" si="29"/>
        <v>CI_ Trade_ Tax. Category. Code</v>
      </c>
      <c r="X369" s="1" cm="1">
        <f t="array" ref="X369">_xlfn.IFS(LEN(K369)&gt;0,1,LEN(L369)&gt;0,2,LEN(M369)&gt;0,3,LEN(N369)&gt;0,4,LEN(O369)&gt;0,5,LEN(P369)&gt;0,6,LEN(Q369)&gt;0,7,LEN(R369)&gt;0,8,LEN(S369)&gt;0,9,LEN(T369)&gt;0,10,LEN(U369)&gt;0,11,LEN(V369)&gt;0,12,TRUE,13)</f>
        <v>8</v>
      </c>
      <c r="Y369" s="1" t="str">
        <f t="shared" si="35"/>
        <v>ram:CategoryCode</v>
      </c>
      <c r="Z369"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tegoryCode</v>
      </c>
      <c r="AA369" s="1" t="s">
        <v>5737</v>
      </c>
      <c r="AB369" s="2" t="s">
        <v>3</v>
      </c>
      <c r="AC369" s="1" t="s">
        <v>24</v>
      </c>
      <c r="AD369" s="1" t="s">
        <v>24</v>
      </c>
      <c r="AE369" s="1" t="s">
        <v>24</v>
      </c>
      <c r="AF369" s="1" t="s">
        <v>196</v>
      </c>
      <c r="AG369" s="1" t="s">
        <v>196</v>
      </c>
      <c r="AH369" s="1" t="s">
        <v>24</v>
      </c>
    </row>
    <row r="370" spans="1:34" ht="14.25" customHeight="1">
      <c r="A370" s="1">
        <v>459</v>
      </c>
      <c r="B370" s="1" t="s">
        <v>5478</v>
      </c>
      <c r="C370" s="1" t="s">
        <v>235</v>
      </c>
      <c r="D370" s="1" t="s">
        <v>11</v>
      </c>
      <c r="E370" s="2" t="s">
        <v>21</v>
      </c>
      <c r="G370" s="1" t="s">
        <v>645</v>
      </c>
      <c r="H370" s="1" t="s">
        <v>5666</v>
      </c>
      <c r="R370" t="s">
        <v>236</v>
      </c>
      <c r="W370" s="1" t="str">
        <f t="shared" si="29"/>
        <v>CI_ Trade_ Tax. Currency. Code</v>
      </c>
      <c r="X370" s="1" cm="1">
        <f t="array" ref="X370">_xlfn.IFS(LEN(K370)&gt;0,1,LEN(L370)&gt;0,2,LEN(M370)&gt;0,3,LEN(N370)&gt;0,4,LEN(O370)&gt;0,5,LEN(P370)&gt;0,6,LEN(Q370)&gt;0,7,LEN(R370)&gt;0,8,LEN(S370)&gt;0,9,LEN(T370)&gt;0,10,LEN(U370)&gt;0,11,LEN(V370)&gt;0,12,TRUE,13)</f>
        <v>8</v>
      </c>
      <c r="Y370" s="1" t="str">
        <f t="shared" si="35"/>
        <v>ram:CurrencyCode</v>
      </c>
      <c r="Z370"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urrencyCode</v>
      </c>
      <c r="AA370" s="1" t="s">
        <v>5738</v>
      </c>
      <c r="AB370" s="2" t="s">
        <v>3</v>
      </c>
      <c r="AC370" s="1" t="s">
        <v>254</v>
      </c>
      <c r="AD370" s="1" t="s">
        <v>36</v>
      </c>
      <c r="AE370" s="1" t="s">
        <v>50</v>
      </c>
      <c r="AF370" s="1" t="s">
        <v>196</v>
      </c>
      <c r="AG370" s="1" t="s">
        <v>196</v>
      </c>
      <c r="AH370" s="1" t="s">
        <v>24</v>
      </c>
    </row>
    <row r="371" spans="1:34" ht="14.25" customHeight="1">
      <c r="A371" s="1">
        <v>460</v>
      </c>
      <c r="B371" s="1" t="s">
        <v>5478</v>
      </c>
      <c r="C371" s="1" t="s">
        <v>646</v>
      </c>
      <c r="D371" s="1" t="s">
        <v>11</v>
      </c>
      <c r="E371" s="2" t="s">
        <v>16</v>
      </c>
      <c r="G371" s="1" t="s">
        <v>4338</v>
      </c>
      <c r="H371" s="1" t="s">
        <v>4339</v>
      </c>
      <c r="R371" t="s">
        <v>237</v>
      </c>
      <c r="W371" s="1" t="str">
        <f t="shared" si="29"/>
        <v>CI_ Trade_ Tax. Category Name. Text</v>
      </c>
      <c r="X371" s="1" cm="1">
        <f t="array" ref="X371">_xlfn.IFS(LEN(K371)&gt;0,1,LEN(L371)&gt;0,2,LEN(M371)&gt;0,3,LEN(N371)&gt;0,4,LEN(O371)&gt;0,5,LEN(P371)&gt;0,6,LEN(Q371)&gt;0,7,LEN(R371)&gt;0,8,LEN(S371)&gt;0,9,LEN(T371)&gt;0,10,LEN(U371)&gt;0,11,LEN(V371)&gt;0,12,TRUE,13)</f>
        <v>8</v>
      </c>
      <c r="Y371" s="1" t="str">
        <f t="shared" si="35"/>
        <v>ram:CategoryName</v>
      </c>
      <c r="Z371"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tegoryName</v>
      </c>
      <c r="AA371" s="1" t="s">
        <v>5739</v>
      </c>
      <c r="AB371" s="2" t="s">
        <v>3</v>
      </c>
      <c r="AE371" s="1" t="s">
        <v>50</v>
      </c>
      <c r="AF371" s="1" t="s">
        <v>196</v>
      </c>
      <c r="AG371" s="1" t="s">
        <v>196</v>
      </c>
      <c r="AH371" s="1" t="s">
        <v>24</v>
      </c>
    </row>
    <row r="372" spans="1:34" ht="14.25" customHeight="1">
      <c r="A372" s="1">
        <v>461</v>
      </c>
      <c r="B372" s="1" t="s">
        <v>5478</v>
      </c>
      <c r="C372" s="1" t="s">
        <v>314</v>
      </c>
      <c r="D372" s="1" t="s">
        <v>11</v>
      </c>
      <c r="E372" s="2" t="s">
        <v>21</v>
      </c>
      <c r="G372" s="1" t="s">
        <v>4340</v>
      </c>
      <c r="H372" s="1" t="s">
        <v>4341</v>
      </c>
      <c r="R372" t="s">
        <v>972</v>
      </c>
      <c r="W372" s="1" t="str">
        <f t="shared" si="29"/>
        <v>CI_ Trade_ Tax. Rate_ Applicable. Percent</v>
      </c>
      <c r="X372" s="1" cm="1">
        <f t="array" ref="X372">_xlfn.IFS(LEN(K372)&gt;0,1,LEN(L372)&gt;0,2,LEN(M372)&gt;0,3,LEN(N372)&gt;0,4,LEN(O372)&gt;0,5,LEN(P372)&gt;0,6,LEN(Q372)&gt;0,7,LEN(R372)&gt;0,8,LEN(S372)&gt;0,9,LEN(T372)&gt;0,10,LEN(U372)&gt;0,11,LEN(V372)&gt;0,12,TRUE,13)</f>
        <v>8</v>
      </c>
      <c r="Y372" s="1" t="str">
        <f t="shared" si="35"/>
        <v>ram:RateApplicablePercent</v>
      </c>
      <c r="Z372"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RateApplicablePercent</v>
      </c>
      <c r="AA372" s="1" t="s">
        <v>5740</v>
      </c>
      <c r="AB372" s="2" t="s">
        <v>3</v>
      </c>
      <c r="AC372" s="1" t="s">
        <v>234</v>
      </c>
      <c r="AD372" s="1" t="s">
        <v>53</v>
      </c>
      <c r="AE372" s="1" t="s">
        <v>50</v>
      </c>
      <c r="AF372" s="1" t="s">
        <v>196</v>
      </c>
      <c r="AG372" s="1" t="s">
        <v>196</v>
      </c>
      <c r="AH372" s="1" t="s">
        <v>24</v>
      </c>
    </row>
    <row r="373" spans="1:34" ht="14.25" customHeight="1">
      <c r="A373" s="1">
        <v>462</v>
      </c>
      <c r="B373" s="1" t="s">
        <v>5478</v>
      </c>
      <c r="C373" s="1" t="s">
        <v>648</v>
      </c>
      <c r="D373" s="1" t="s">
        <v>11</v>
      </c>
      <c r="E373" s="2" t="s">
        <v>21</v>
      </c>
      <c r="G373" s="1" t="s">
        <v>4342</v>
      </c>
      <c r="H373" s="1" t="s">
        <v>1012</v>
      </c>
      <c r="R373" t="s">
        <v>973</v>
      </c>
      <c r="W373" s="1" t="str">
        <f t="shared" si="29"/>
        <v>CI_ Trade_ Tax. Grand Total. Amount</v>
      </c>
      <c r="X373" s="1" cm="1">
        <f t="array" ref="X373">_xlfn.IFS(LEN(K373)&gt;0,1,LEN(L373)&gt;0,2,LEN(M373)&gt;0,3,LEN(N373)&gt;0,4,LEN(O373)&gt;0,5,LEN(P373)&gt;0,6,LEN(Q373)&gt;0,7,LEN(R373)&gt;0,8,LEN(S373)&gt;0,9,LEN(T373)&gt;0,10,LEN(U373)&gt;0,11,LEN(V373)&gt;0,12,TRUE,13)</f>
        <v>8</v>
      </c>
      <c r="Y373" s="1" t="str">
        <f t="shared" si="35"/>
        <v>ram:GrandTotalAmount</v>
      </c>
      <c r="Z373"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GrandTotalAmount</v>
      </c>
      <c r="AA373" s="1" t="s">
        <v>5741</v>
      </c>
      <c r="AB373" s="2" t="s">
        <v>3</v>
      </c>
      <c r="AC373" s="1" t="s">
        <v>24</v>
      </c>
      <c r="AD373" s="1" t="s">
        <v>24</v>
      </c>
      <c r="AE373" s="1" t="s">
        <v>24</v>
      </c>
      <c r="AF373" s="1" t="s">
        <v>196</v>
      </c>
      <c r="AG373" s="1" t="s">
        <v>196</v>
      </c>
      <c r="AH373" s="1" t="s">
        <v>24</v>
      </c>
    </row>
    <row r="374" spans="1:34" ht="14.25" customHeight="1">
      <c r="A374" s="1">
        <v>463</v>
      </c>
      <c r="B374" s="1" t="s">
        <v>5478</v>
      </c>
      <c r="C374" s="1" t="s">
        <v>238</v>
      </c>
      <c r="D374" s="1" t="s">
        <v>11</v>
      </c>
      <c r="E374" s="2" t="s">
        <v>21</v>
      </c>
      <c r="G374" s="1" t="s">
        <v>4343</v>
      </c>
      <c r="H374" s="1" t="s">
        <v>5667</v>
      </c>
      <c r="R374" t="s">
        <v>315</v>
      </c>
      <c r="W374" s="1" t="str">
        <f t="shared" si="29"/>
        <v>CI_ Trade_ Tax. Calculation Method. Code</v>
      </c>
      <c r="X374" s="1" cm="1">
        <f t="array" ref="X374">_xlfn.IFS(LEN(K374)&gt;0,1,LEN(L374)&gt;0,2,LEN(M374)&gt;0,3,LEN(N374)&gt;0,4,LEN(O374)&gt;0,5,LEN(P374)&gt;0,6,LEN(Q374)&gt;0,7,LEN(R374)&gt;0,8,LEN(S374)&gt;0,9,LEN(T374)&gt;0,10,LEN(U374)&gt;0,11,LEN(V374)&gt;0,12,TRUE,13)</f>
        <v>8</v>
      </c>
      <c r="Y374" s="1" t="str">
        <f t="shared" si="35"/>
        <v>ram:CalculationMethodCode</v>
      </c>
      <c r="Z374"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lculationMethodCode</v>
      </c>
      <c r="AA374" s="1" t="s">
        <v>5742</v>
      </c>
      <c r="AB374" s="2" t="s">
        <v>3</v>
      </c>
      <c r="AC374" s="1" t="s">
        <v>24</v>
      </c>
      <c r="AD374" s="1" t="s">
        <v>24</v>
      </c>
      <c r="AE374" s="1" t="s">
        <v>24</v>
      </c>
      <c r="AF374" s="1" t="s">
        <v>196</v>
      </c>
      <c r="AG374" s="1" t="s">
        <v>196</v>
      </c>
      <c r="AH374" s="1" t="s">
        <v>24</v>
      </c>
    </row>
    <row r="375" spans="1:34" ht="14.25" customHeight="1">
      <c r="A375" s="1">
        <v>464</v>
      </c>
      <c r="B375" s="1" t="s">
        <v>5478</v>
      </c>
      <c r="C375" s="1" t="s">
        <v>239</v>
      </c>
      <c r="D375" s="1" t="s">
        <v>11</v>
      </c>
      <c r="E375" s="2" t="s">
        <v>16</v>
      </c>
      <c r="G375" s="1" t="s">
        <v>4345</v>
      </c>
      <c r="H375" s="1" t="s">
        <v>650</v>
      </c>
      <c r="R375" t="s">
        <v>316</v>
      </c>
      <c r="W375" s="1" t="str">
        <f t="shared" si="29"/>
        <v>CI_ Trade_ Tax. Local Tax System. Identifier</v>
      </c>
      <c r="X375" s="1" cm="1">
        <f t="array" ref="X375">_xlfn.IFS(LEN(K375)&gt;0,1,LEN(L375)&gt;0,2,LEN(M375)&gt;0,3,LEN(N375)&gt;0,4,LEN(O375)&gt;0,5,LEN(P375)&gt;0,6,LEN(Q375)&gt;0,7,LEN(R375)&gt;0,8,LEN(S375)&gt;0,9,LEN(T375)&gt;0,10,LEN(U375)&gt;0,11,LEN(V375)&gt;0,12,TRUE,13)</f>
        <v>8</v>
      </c>
      <c r="Y375" s="1" t="str">
        <f t="shared" si="35"/>
        <v>ram:LocalTaxSystemID</v>
      </c>
      <c r="Z375"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LocalTaxSystemID</v>
      </c>
      <c r="AA375" s="1" t="s">
        <v>5743</v>
      </c>
      <c r="AB375" s="2" t="s">
        <v>3</v>
      </c>
      <c r="AC375" s="1" t="s">
        <v>24</v>
      </c>
      <c r="AD375" s="1" t="s">
        <v>24</v>
      </c>
      <c r="AE375" s="1" t="s">
        <v>50</v>
      </c>
      <c r="AF375" s="1" t="s">
        <v>196</v>
      </c>
      <c r="AG375" s="1" t="s">
        <v>196</v>
      </c>
      <c r="AH375" s="1" t="s">
        <v>24</v>
      </c>
    </row>
    <row r="376" spans="1:34" ht="14.25" customHeight="1">
      <c r="A376" s="1">
        <v>465</v>
      </c>
      <c r="B376" s="1" t="s">
        <v>5478</v>
      </c>
      <c r="C376" s="1" t="s">
        <v>1009</v>
      </c>
      <c r="D376" s="1" t="s">
        <v>19</v>
      </c>
      <c r="E376" s="2" t="s">
        <v>65</v>
      </c>
      <c r="G376" s="1" t="s">
        <v>4346</v>
      </c>
      <c r="H376" s="1" t="s">
        <v>4347</v>
      </c>
      <c r="P376" t="s">
        <v>1010</v>
      </c>
      <c r="W376" s="1" t="str">
        <f t="shared" si="29"/>
        <v>CIIL_ Supply Chain_ Trade Settlement. Applicable. CI_ Trade_ Tax</v>
      </c>
      <c r="X376" s="1" cm="1">
        <f t="array" ref="X376">_xlfn.IFS(LEN(K376)&gt;0,1,LEN(L376)&gt;0,2,LEN(M376)&gt;0,3,LEN(N376)&gt;0,4,LEN(O376)&gt;0,5,LEN(P376)&gt;0,6,LEN(Q376)&gt;0,7,LEN(R376)&gt;0,8,LEN(S376)&gt;0,9,LEN(T376)&gt;0,10,LEN(U376)&gt;0,11,LEN(V376)&gt;0,12,TRUE,13)</f>
        <v>6</v>
      </c>
      <c r="Y376" s="1" t="str">
        <f>IF(OR("ASMA"=D376,"MA"=D376),"rsm:","ram:")&amp;
IF("ABIE"=D376,
  SUBSTITUTE(
    SUBSTITUTE(
      SUBSTITUTE(W376,". Details","Type"),
      "_",""
    ),
    " ",""
  ),
  IF("ASMA"=D376,
  SUBSTITUTE(
    SUBSTITUTE(
      SUBSTITUTE(W376,". Details",""),
      "_",""
    ),
    " ",""
  ),
  SUBSTITUTE(
    SUBSTITUTE(
      SUBSTITUTE(
        SUBSTITUTE(
          SUBSTITUTE(
            SUBSTITUTE(
              MID(W376,FIND(".",W376)+2,LEN(W376)-FIND(".",W376)-1),
              "_",""
            ),
            "Identification",""
          ),
          "Text",""
        ),
        ".",""
      ),
      " ",""
    ),
    "Identifier","ID"
  )
))&amp;"[ram:CurrencyCode=//rsm:CIIHSupplyChainTradeTransaction/ram:ApplicableCIIHSupplyChainTradeSettlement/ram:TaxCurrencyCode"</f>
        <v>ram:ApplicableCITradeTax[ram:CurrencyCode=//rsm:CIIHSupplyChainTradeTransaction/ram:ApplicableCIIHSupplyChainTradeSettlement/ram:TaxCurrencyCode</v>
      </c>
      <c r="Z376" s="1" t="str">
        <f>Z$343&amp;"/"&amp;Y376</f>
        <v>//rsm:CIIHSupplyChainTradeTransaction/ram:IncludedCIILSupplyChainTradeLineItem/ram:SpecifiedCIILSupplyChainTradeSettlement/ram:ApplicableCITradeTax[ram:CurrencyCode=//rsm:CIIHSupplyChainTradeTransaction/ram:ApplicableCIIHSupplyChainTradeSettlement/ram:TaxCurrencyCode</v>
      </c>
      <c r="AA376" s="1" t="s">
        <v>5744</v>
      </c>
      <c r="AB376" s="2" t="s">
        <v>3</v>
      </c>
      <c r="AC376" s="1" t="s">
        <v>73</v>
      </c>
      <c r="AD376" s="1" t="s">
        <v>59</v>
      </c>
      <c r="AE376" s="1" t="s">
        <v>50</v>
      </c>
      <c r="AF376" s="1" t="s">
        <v>196</v>
      </c>
      <c r="AG376" s="1" t="s">
        <v>196</v>
      </c>
      <c r="AH376" s="1" t="s">
        <v>24</v>
      </c>
    </row>
    <row r="377" spans="1:34" ht="14.25" customHeight="1">
      <c r="A377" s="1">
        <v>467</v>
      </c>
      <c r="B377" s="1" t="s">
        <v>5478</v>
      </c>
      <c r="C377" s="1" t="s">
        <v>225</v>
      </c>
      <c r="D377" s="1" t="s">
        <v>11</v>
      </c>
      <c r="E377" s="2" t="s">
        <v>21</v>
      </c>
      <c r="G377" s="1" t="s">
        <v>4348</v>
      </c>
      <c r="H377" s="1" t="s">
        <v>5668</v>
      </c>
      <c r="R377" t="s">
        <v>226</v>
      </c>
      <c r="W377" s="1" t="str">
        <f t="shared" si="29"/>
        <v>CI_ Trade_ Tax. Calculated. Amount</v>
      </c>
      <c r="X377" s="1" cm="1">
        <f t="array" ref="X377">_xlfn.IFS(LEN(K377)&gt;0,1,LEN(L377)&gt;0,2,LEN(M377)&gt;0,3,LEN(N377)&gt;0,4,LEN(O377)&gt;0,5,LEN(P377)&gt;0,6,LEN(Q377)&gt;0,7,LEN(R377)&gt;0,8,LEN(S377)&gt;0,9,LEN(T377)&gt;0,10,LEN(U377)&gt;0,11,LEN(V377)&gt;0,12,TRUE,13)</f>
        <v>8</v>
      </c>
      <c r="Y377" s="1" t="str">
        <f t="shared" ref="Y377:Y383" si="37">IF(OR("ASMA"=D377,"MA"=D377),"rsm:","ram:")&amp;
IF("ABIE"=D377,
  SUBSTITUTE(
    SUBSTITUTE(
      SUBSTITUTE(W377,". Details","Type"),
      "_",""
    ),
    " ",""
  ),
  IF("ASMA"=D377,
  SUBSTITUTE(
    SUBSTITUTE(
      SUBSTITUTE(W377,". Details",""),
      "_",""
    ),
    " ",""
  ),
  SUBSTITUTE(
    SUBSTITUTE(
      SUBSTITUTE(
        SUBSTITUTE(
          SUBSTITUTE(
            SUBSTITUTE(
              MID(W377,FIND(".",W377)+2,LEN(W377)-FIND(".",W377)-1),
              "_",""
            ),
            "Identification",""
          ),
          "Text",""
        ),
        ".",""
      ),
      " ",""
    ),
    "Identifier","ID"
  )
))</f>
        <v>ram:CalculatedAmount</v>
      </c>
      <c r="Z377" s="1" t="str">
        <f t="shared" ref="Z377:Z382" si="38">Z$376&amp;"/"&amp;Y377</f>
        <v>//rsm:CIIHSupplyChainTradeTransaction/ram:IncludedCIILSupplyChainTradeLineItem/ram:SpecifiedCIILSupplyChainTradeSettlement/ram:ApplicableCITradeTax[ram:CurrencyCode=//rsm:CIIHSupplyChainTradeTransaction/ram:ApplicableCIIHSupplyChainTradeSettlement/ram:TaxCurrencyCode/ram:CalculatedAmount</v>
      </c>
      <c r="AA377" s="1" t="s">
        <v>5745</v>
      </c>
      <c r="AB377" s="2" t="s">
        <v>3</v>
      </c>
      <c r="AC377" s="1" t="s">
        <v>80</v>
      </c>
      <c r="AD377" s="1" t="s">
        <v>53</v>
      </c>
      <c r="AE377" s="1" t="s">
        <v>50</v>
      </c>
      <c r="AF377" s="1" t="s">
        <v>196</v>
      </c>
      <c r="AG377" s="1" t="s">
        <v>196</v>
      </c>
      <c r="AH377" s="1" t="s">
        <v>24</v>
      </c>
    </row>
    <row r="378" spans="1:34" ht="14.25" customHeight="1">
      <c r="A378" s="1">
        <v>468</v>
      </c>
      <c r="B378" s="1" t="s">
        <v>5478</v>
      </c>
      <c r="C378" s="1" t="s">
        <v>229</v>
      </c>
      <c r="D378" s="1" t="s">
        <v>11</v>
      </c>
      <c r="E378" s="2" t="s">
        <v>21</v>
      </c>
      <c r="G378" s="1" t="s">
        <v>4350</v>
      </c>
      <c r="H378" s="1" t="s">
        <v>5669</v>
      </c>
      <c r="R378" t="s">
        <v>230</v>
      </c>
      <c r="W378" s="1" t="str">
        <f t="shared" si="29"/>
        <v>CI_ Trade_ Tax. Basis. Amount</v>
      </c>
      <c r="X378" s="1" cm="1">
        <f t="array" ref="X378">_xlfn.IFS(LEN(K378)&gt;0,1,LEN(L378)&gt;0,2,LEN(M378)&gt;0,3,LEN(N378)&gt;0,4,LEN(O378)&gt;0,5,LEN(P378)&gt;0,6,LEN(Q378)&gt;0,7,LEN(R378)&gt;0,8,LEN(S378)&gt;0,9,LEN(T378)&gt;0,10,LEN(U378)&gt;0,11,LEN(V378)&gt;0,12,TRUE,13)</f>
        <v>8</v>
      </c>
      <c r="Y378" s="1" t="str">
        <f t="shared" si="37"/>
        <v>ram:BasisAmount</v>
      </c>
      <c r="Z378" s="1" t="str">
        <f t="shared" si="38"/>
        <v>//rsm:CIIHSupplyChainTradeTransaction/ram:IncludedCIILSupplyChainTradeLineItem/ram:SpecifiedCIILSupplyChainTradeSettlement/ram:ApplicableCITradeTax[ram:CurrencyCode=//rsm:CIIHSupplyChainTradeTransaction/ram:ApplicableCIIHSupplyChainTradeSettlement/ram:TaxCurrencyCode/ram:BasisAmount</v>
      </c>
      <c r="AA378" s="1" t="s">
        <v>5746</v>
      </c>
      <c r="AB378" s="2" t="s">
        <v>3</v>
      </c>
      <c r="AC378" s="1" t="s">
        <v>29</v>
      </c>
      <c r="AD378" s="1" t="s">
        <v>30</v>
      </c>
      <c r="AE378" s="1" t="s">
        <v>50</v>
      </c>
      <c r="AF378" s="1" t="s">
        <v>196</v>
      </c>
      <c r="AG378" s="1" t="s">
        <v>196</v>
      </c>
      <c r="AH378" s="1" t="s">
        <v>24</v>
      </c>
    </row>
    <row r="379" spans="1:34" ht="14.25" customHeight="1">
      <c r="A379" s="1">
        <v>469</v>
      </c>
      <c r="B379" s="1" t="s">
        <v>5478</v>
      </c>
      <c r="C379" s="1" t="s">
        <v>231</v>
      </c>
      <c r="D379" s="1" t="s">
        <v>11</v>
      </c>
      <c r="E379" s="2" t="s">
        <v>21</v>
      </c>
      <c r="G379" s="1" t="s">
        <v>4351</v>
      </c>
      <c r="H379" s="1" t="s">
        <v>4352</v>
      </c>
      <c r="R379" t="s">
        <v>232</v>
      </c>
      <c r="W379" s="1" t="str">
        <f t="shared" si="29"/>
        <v>CI_ Trade_ Tax. Category. Code</v>
      </c>
      <c r="X379" s="1" cm="1">
        <f t="array" ref="X379">_xlfn.IFS(LEN(K379)&gt;0,1,LEN(L379)&gt;0,2,LEN(M379)&gt;0,3,LEN(N379)&gt;0,4,LEN(O379)&gt;0,5,LEN(P379)&gt;0,6,LEN(Q379)&gt;0,7,LEN(R379)&gt;0,8,LEN(S379)&gt;0,9,LEN(T379)&gt;0,10,LEN(U379)&gt;0,11,LEN(V379)&gt;0,12,TRUE,13)</f>
        <v>8</v>
      </c>
      <c r="Y379" s="1" t="str">
        <f t="shared" si="37"/>
        <v>ram:CategoryCode</v>
      </c>
      <c r="Z379" s="1" t="str">
        <f t="shared" si="38"/>
        <v>//rsm:CIIHSupplyChainTradeTransaction/ram:IncludedCIILSupplyChainTradeLineItem/ram:SpecifiedCIILSupplyChainTradeSettlement/ram:ApplicableCITradeTax[ram:CurrencyCode=//rsm:CIIHSupplyChainTradeTransaction/ram:ApplicableCIIHSupplyChainTradeSettlement/ram:TaxCurrencyCode/ram:CategoryCode</v>
      </c>
      <c r="AA379" s="1" t="s">
        <v>5747</v>
      </c>
      <c r="AB379" s="2" t="s">
        <v>3</v>
      </c>
      <c r="AC379" s="1" t="s">
        <v>24</v>
      </c>
      <c r="AD379" s="1" t="s">
        <v>24</v>
      </c>
      <c r="AE379" s="1" t="s">
        <v>24</v>
      </c>
      <c r="AF379" s="1" t="s">
        <v>196</v>
      </c>
      <c r="AG379" s="1" t="s">
        <v>196</v>
      </c>
      <c r="AH379" s="1" t="s">
        <v>24</v>
      </c>
    </row>
    <row r="380" spans="1:34" ht="14.25" customHeight="1">
      <c r="A380" s="1">
        <v>470</v>
      </c>
      <c r="B380" s="1" t="s">
        <v>5478</v>
      </c>
      <c r="C380" s="1" t="s">
        <v>235</v>
      </c>
      <c r="D380" s="1" t="s">
        <v>11</v>
      </c>
      <c r="E380" s="2" t="s">
        <v>16</v>
      </c>
      <c r="G380" s="1" t="s">
        <v>4353</v>
      </c>
      <c r="H380" s="1" t="s">
        <v>5670</v>
      </c>
      <c r="R380" t="s">
        <v>236</v>
      </c>
      <c r="W380" s="1" t="str">
        <f t="shared" si="29"/>
        <v>CI_ Trade_ Tax. Currency. Code</v>
      </c>
      <c r="X380" s="1" cm="1">
        <f t="array" ref="X380">_xlfn.IFS(LEN(K380)&gt;0,1,LEN(L380)&gt;0,2,LEN(M380)&gt;0,3,LEN(N380)&gt;0,4,LEN(O380)&gt;0,5,LEN(P380)&gt;0,6,LEN(Q380)&gt;0,7,LEN(R380)&gt;0,8,LEN(S380)&gt;0,9,LEN(T380)&gt;0,10,LEN(U380)&gt;0,11,LEN(V380)&gt;0,12,TRUE,13)</f>
        <v>8</v>
      </c>
      <c r="Y380" s="1" t="str">
        <f t="shared" si="37"/>
        <v>ram:CurrencyCode</v>
      </c>
      <c r="Z380" s="1" t="str">
        <f t="shared" si="38"/>
        <v>//rsm:CIIHSupplyChainTradeTransaction/ram:IncludedCIILSupplyChainTradeLineItem/ram:SpecifiedCIILSupplyChainTradeSettlement/ram:ApplicableCITradeTax[ram:CurrencyCode=//rsm:CIIHSupplyChainTradeTransaction/ram:ApplicableCIIHSupplyChainTradeSettlement/ram:TaxCurrencyCode/ram:CurrencyCode</v>
      </c>
      <c r="AA380" s="1" t="s">
        <v>5748</v>
      </c>
      <c r="AB380" s="2" t="s">
        <v>3</v>
      </c>
      <c r="AC380" s="1" t="s">
        <v>24</v>
      </c>
      <c r="AD380" s="1" t="s">
        <v>24</v>
      </c>
      <c r="AE380" s="1" t="s">
        <v>24</v>
      </c>
      <c r="AF380" s="1" t="s">
        <v>196</v>
      </c>
      <c r="AG380" s="1" t="s">
        <v>196</v>
      </c>
      <c r="AH380" s="1" t="s">
        <v>24</v>
      </c>
    </row>
    <row r="381" spans="1:34" ht="14.25" customHeight="1">
      <c r="A381" s="1">
        <v>471</v>
      </c>
      <c r="B381" s="1" t="s">
        <v>5478</v>
      </c>
      <c r="C381" s="1" t="s">
        <v>314</v>
      </c>
      <c r="D381" s="1" t="s">
        <v>11</v>
      </c>
      <c r="E381" s="2" t="s">
        <v>21</v>
      </c>
      <c r="G381" s="1" t="s">
        <v>4355</v>
      </c>
      <c r="H381" s="1" t="s">
        <v>5671</v>
      </c>
      <c r="R381" t="s">
        <v>972</v>
      </c>
      <c r="W381" s="1" t="str">
        <f t="shared" si="29"/>
        <v>CI_ Trade_ Tax. Rate_ Applicable. Percent</v>
      </c>
      <c r="X381" s="1" cm="1">
        <f t="array" ref="X381">_xlfn.IFS(LEN(K381)&gt;0,1,LEN(L381)&gt;0,2,LEN(M381)&gt;0,3,LEN(N381)&gt;0,4,LEN(O381)&gt;0,5,LEN(P381)&gt;0,6,LEN(Q381)&gt;0,7,LEN(R381)&gt;0,8,LEN(S381)&gt;0,9,LEN(T381)&gt;0,10,LEN(U381)&gt;0,11,LEN(V381)&gt;0,12,TRUE,13)</f>
        <v>8</v>
      </c>
      <c r="Y381" s="1" t="str">
        <f t="shared" si="37"/>
        <v>ram:RateApplicablePercent</v>
      </c>
      <c r="Z381" s="1" t="str">
        <f t="shared" si="38"/>
        <v>//rsm:CIIHSupplyChainTradeTransaction/ram:IncludedCIILSupplyChainTradeLineItem/ram:SpecifiedCIILSupplyChainTradeSettlement/ram:ApplicableCITradeTax[ram:CurrencyCode=//rsm:CIIHSupplyChainTradeTransaction/ram:ApplicableCIIHSupplyChainTradeSettlement/ram:TaxCurrencyCode/ram:RateApplicablePercent</v>
      </c>
      <c r="AA381" s="1" t="s">
        <v>5749</v>
      </c>
      <c r="AB381" s="2" t="s">
        <v>3</v>
      </c>
      <c r="AC381" s="1" t="s">
        <v>24</v>
      </c>
      <c r="AD381" s="1" t="s">
        <v>24</v>
      </c>
      <c r="AE381" s="1" t="s">
        <v>50</v>
      </c>
      <c r="AF381" s="1" t="s">
        <v>196</v>
      </c>
      <c r="AG381" s="1" t="s">
        <v>196</v>
      </c>
      <c r="AH381" s="1" t="s">
        <v>24</v>
      </c>
    </row>
    <row r="382" spans="1:34" ht="14.25" customHeight="1">
      <c r="A382" s="1">
        <v>472</v>
      </c>
      <c r="B382" s="1" t="s">
        <v>5478</v>
      </c>
      <c r="C382" s="1" t="s">
        <v>239</v>
      </c>
      <c r="D382" s="1" t="s">
        <v>11</v>
      </c>
      <c r="E382" s="2" t="s">
        <v>16</v>
      </c>
      <c r="G382" s="1" t="s">
        <v>4345</v>
      </c>
      <c r="H382" s="1" t="s">
        <v>650</v>
      </c>
      <c r="R382" t="s">
        <v>316</v>
      </c>
      <c r="W382" s="1" t="str">
        <f t="shared" si="29"/>
        <v>CI_ Trade_ Tax. Local Tax System. Identifier</v>
      </c>
      <c r="X382" s="1" cm="1">
        <f t="array" ref="X382">_xlfn.IFS(LEN(K382)&gt;0,1,LEN(L382)&gt;0,2,LEN(M382)&gt;0,3,LEN(N382)&gt;0,4,LEN(O382)&gt;0,5,LEN(P382)&gt;0,6,LEN(Q382)&gt;0,7,LEN(R382)&gt;0,8,LEN(S382)&gt;0,9,LEN(T382)&gt;0,10,LEN(U382)&gt;0,11,LEN(V382)&gt;0,12,TRUE,13)</f>
        <v>8</v>
      </c>
      <c r="Y382" s="1" t="str">
        <f t="shared" si="37"/>
        <v>ram:LocalTaxSystemID</v>
      </c>
      <c r="Z382" s="1" t="str">
        <f t="shared" si="38"/>
        <v>//rsm:CIIHSupplyChainTradeTransaction/ram:IncludedCIILSupplyChainTradeLineItem/ram:SpecifiedCIILSupplyChainTradeSettlement/ram:ApplicableCITradeTax[ram:CurrencyCode=//rsm:CIIHSupplyChainTradeTransaction/ram:ApplicableCIIHSupplyChainTradeSettlement/ram:TaxCurrencyCode/ram:LocalTaxSystemID</v>
      </c>
      <c r="AA382" s="1" t="s">
        <v>5750</v>
      </c>
      <c r="AB382" s="2" t="s">
        <v>3</v>
      </c>
      <c r="AC382" s="1" t="s">
        <v>73</v>
      </c>
      <c r="AD382" s="1" t="s">
        <v>59</v>
      </c>
      <c r="AE382" s="1" t="s">
        <v>50</v>
      </c>
      <c r="AF382" s="1" t="s">
        <v>196</v>
      </c>
      <c r="AG382" s="1" t="s">
        <v>196</v>
      </c>
      <c r="AH382" s="1" t="s">
        <v>24</v>
      </c>
    </row>
    <row r="383" spans="1:34" ht="14.25" customHeight="1">
      <c r="A383" s="1">
        <v>473</v>
      </c>
      <c r="B383" s="1" t="s">
        <v>5478</v>
      </c>
      <c r="C383" s="1" t="s">
        <v>1013</v>
      </c>
      <c r="D383" s="1" t="s">
        <v>19</v>
      </c>
      <c r="E383" s="2" t="s">
        <v>16</v>
      </c>
      <c r="G383" s="1" t="s">
        <v>4357</v>
      </c>
      <c r="H383" s="1" t="s">
        <v>4358</v>
      </c>
      <c r="P383" t="s">
        <v>317</v>
      </c>
      <c r="W383" s="1" t="str">
        <f t="shared" si="29"/>
        <v>CIIL_ Supply Chain_ Trade Settlement. Billing. CI_ Specified_ Period</v>
      </c>
      <c r="X383" s="1" cm="1">
        <f t="array" ref="X383">_xlfn.IFS(LEN(K383)&gt;0,1,LEN(L383)&gt;0,2,LEN(M383)&gt;0,3,LEN(N383)&gt;0,4,LEN(O383)&gt;0,5,LEN(P383)&gt;0,6,LEN(Q383)&gt;0,7,LEN(R383)&gt;0,8,LEN(S383)&gt;0,9,LEN(T383)&gt;0,10,LEN(U383)&gt;0,11,LEN(V383)&gt;0,12,TRUE,13)</f>
        <v>6</v>
      </c>
      <c r="Y383" s="1" t="str">
        <f t="shared" si="37"/>
        <v>ram:BillingCISpecifiedPeriod</v>
      </c>
      <c r="Z383" s="1" t="str">
        <f>Z$343&amp;"/"&amp;Y383</f>
        <v>//rsm:CIIHSupplyChainTradeTransaction/ram:IncludedCIILSupplyChainTradeLineItem/ram:SpecifiedCIILSupplyChainTradeSettlement/ram:BillingCISpecifiedPeriod</v>
      </c>
      <c r="AA383" s="1" t="s">
        <v>4806</v>
      </c>
      <c r="AB383" s="2" t="s">
        <v>3</v>
      </c>
      <c r="AE383" s="1" t="s">
        <v>50</v>
      </c>
      <c r="AF383" s="1" t="s">
        <v>196</v>
      </c>
      <c r="AG383" s="1" t="s">
        <v>24</v>
      </c>
    </row>
    <row r="384" spans="1:34" ht="14.25" customHeight="1">
      <c r="A384" s="1">
        <v>475</v>
      </c>
      <c r="B384" s="1" t="s">
        <v>5478</v>
      </c>
      <c r="C384" s="1" t="s">
        <v>241</v>
      </c>
      <c r="D384" s="1" t="s">
        <v>11</v>
      </c>
      <c r="E384" s="2" t="s">
        <v>21</v>
      </c>
      <c r="G384" s="1" t="s">
        <v>4359</v>
      </c>
      <c r="H384" s="1" t="s">
        <v>4360</v>
      </c>
      <c r="R384" t="s">
        <v>242</v>
      </c>
      <c r="W384" s="1" t="str">
        <f t="shared" si="29"/>
        <v>CI_ Specified_ Period. Start. Date Time</v>
      </c>
      <c r="X384" s="1" cm="1">
        <f t="array" ref="X384">_xlfn.IFS(LEN(K384)&gt;0,1,LEN(L384)&gt;0,2,LEN(M384)&gt;0,3,LEN(N384)&gt;0,4,LEN(O384)&gt;0,5,LEN(P384)&gt;0,6,LEN(Q384)&gt;0,7,LEN(R384)&gt;0,8,LEN(S384)&gt;0,9,LEN(T384)&gt;0,10,LEN(U384)&gt;0,11,LEN(V384)&gt;0,12,TRUE,13)</f>
        <v>8</v>
      </c>
      <c r="Y384" s="1" t="str">
        <f>IF(OR("ASMA"=D384,"MA"=D384),"rsm:","ram:")&amp;
IF("ABIE"=D384,
  SUBSTITUTE(
    SUBSTITUTE(
      SUBSTITUTE(W384,". Details","Type"),
      "_",""
    ),
    " ",""
  ),
  IF("ASMA"=D384,
  SUBSTITUTE(
    SUBSTITUTE(
      SUBSTITUTE(W384,". Details",""),
      "_",""
    ),
    " ",""
  ),
  SUBSTITUTE(
    SUBSTITUTE(
      SUBSTITUTE(
        SUBSTITUTE(
          SUBSTITUTE(
            SUBSTITUTE(
              MID(W384,FIND(".",W384)+2,LEN(W384)-FIND(".",W384)-1),
              "_",""
            ),
            "Identification",""
          ),
          "Text",""
        ),
        ".",""
      ),
      " ",""
    ),
    "Identifier","ID"
  )
))&amp;"/udt:DateTimeString"</f>
        <v>ram:StartDateTime/udt:DateTimeString</v>
      </c>
      <c r="Z384" s="1" t="str">
        <f>Z$383&amp;"/"&amp;Y384</f>
        <v>//rsm:CIIHSupplyChainTradeTransaction/ram:IncludedCIILSupplyChainTradeLineItem/ram:SpecifiedCIILSupplyChainTradeSettlement/ram:BillingCISpecifiedPeriod/ram:StartDateTime/udt:DateTimeString</v>
      </c>
      <c r="AA384" s="1" t="s">
        <v>5592</v>
      </c>
      <c r="AB384" s="2" t="s">
        <v>3</v>
      </c>
      <c r="AC384" s="1" t="s">
        <v>80</v>
      </c>
      <c r="AD384" s="1" t="s">
        <v>53</v>
      </c>
      <c r="AE384" s="1" t="s">
        <v>50</v>
      </c>
      <c r="AF384" s="1" t="s">
        <v>196</v>
      </c>
      <c r="AG384" s="1" t="s">
        <v>196</v>
      </c>
      <c r="AH384" s="1" t="s">
        <v>24</v>
      </c>
    </row>
    <row r="385" spans="1:34" ht="14.25" customHeight="1">
      <c r="A385" s="1">
        <v>476</v>
      </c>
      <c r="B385" s="1" t="s">
        <v>5478</v>
      </c>
      <c r="C385" s="1" t="s">
        <v>243</v>
      </c>
      <c r="D385" s="1" t="s">
        <v>11</v>
      </c>
      <c r="E385" s="2" t="s">
        <v>21</v>
      </c>
      <c r="G385" s="1" t="s">
        <v>4361</v>
      </c>
      <c r="H385" s="1" t="s">
        <v>4362</v>
      </c>
      <c r="R385" t="s">
        <v>244</v>
      </c>
      <c r="W385" s="1" t="str">
        <f t="shared" si="29"/>
        <v>CI_ Specified_ Period. End. Date Time</v>
      </c>
      <c r="X385" s="1" cm="1">
        <f t="array" ref="X385">_xlfn.IFS(LEN(K385)&gt;0,1,LEN(L385)&gt;0,2,LEN(M385)&gt;0,3,LEN(N385)&gt;0,4,LEN(O385)&gt;0,5,LEN(P385)&gt;0,6,LEN(Q385)&gt;0,7,LEN(R385)&gt;0,8,LEN(S385)&gt;0,9,LEN(T385)&gt;0,10,LEN(U385)&gt;0,11,LEN(V385)&gt;0,12,TRUE,13)</f>
        <v>8</v>
      </c>
      <c r="Y385" s="1" t="str">
        <f>IF(OR("ASMA"=D385,"MA"=D385),"rsm:","ram:")&amp;
IF("ABIE"=D385,
  SUBSTITUTE(
    SUBSTITUTE(
      SUBSTITUTE(W385,". Details","Type"),
      "_",""
    ),
    " ",""
  ),
  IF("ASMA"=D385,
  SUBSTITUTE(
    SUBSTITUTE(
      SUBSTITUTE(W385,". Details",""),
      "_",""
    ),
    " ",""
  ),
  SUBSTITUTE(
    SUBSTITUTE(
      SUBSTITUTE(
        SUBSTITUTE(
          SUBSTITUTE(
            SUBSTITUTE(
              MID(W385,FIND(".",W385)+2,LEN(W385)-FIND(".",W385)-1),
              "_",""
            ),
            "Identification",""
          ),
          "Text",""
        ),
        ".",""
      ),
      " ",""
    ),
    "Identifier","ID"
  )
))&amp;"/udt:DateTimeString"</f>
        <v>ram:EndDateTime/udt:DateTimeString</v>
      </c>
      <c r="Z385" s="1" t="str">
        <f>Z$383&amp;"/"&amp;Y385</f>
        <v>//rsm:CIIHSupplyChainTradeTransaction/ram:IncludedCIILSupplyChainTradeLineItem/ram:SpecifiedCIILSupplyChainTradeSettlement/ram:BillingCISpecifiedPeriod/ram:EndDateTime/udt:DateTimeString</v>
      </c>
      <c r="AA385" s="1" t="s">
        <v>5593</v>
      </c>
      <c r="AB385" s="2" t="s">
        <v>3</v>
      </c>
      <c r="AC385" s="1" t="s">
        <v>29</v>
      </c>
      <c r="AD385" s="1" t="s">
        <v>30</v>
      </c>
      <c r="AE385" s="1" t="s">
        <v>50</v>
      </c>
      <c r="AF385" s="1" t="s">
        <v>196</v>
      </c>
      <c r="AG385" s="1" t="s">
        <v>196</v>
      </c>
      <c r="AH385" s="1" t="s">
        <v>24</v>
      </c>
    </row>
    <row r="386" spans="1:34" ht="14.25" customHeight="1">
      <c r="A386" s="1">
        <v>477</v>
      </c>
      <c r="B386" s="1" t="s">
        <v>5478</v>
      </c>
      <c r="C386" s="1" t="s">
        <v>318</v>
      </c>
      <c r="D386" s="1" t="s">
        <v>19</v>
      </c>
      <c r="E386" s="2" t="s">
        <v>16</v>
      </c>
      <c r="G386" s="1" t="s">
        <v>4363</v>
      </c>
      <c r="H386" s="1" t="s">
        <v>4364</v>
      </c>
      <c r="P386" t="s">
        <v>319</v>
      </c>
      <c r="W386" s="1" t="str">
        <f t="shared" ref="W386:W449" si="39">K386&amp;L386&amp;M386&amp;N386&amp;O386&amp;P386&amp;Q386&amp;R386&amp;S386&amp;T386</f>
        <v>CIIL_ Supply Chain_ Trade Settlement. Specified. CIIL_ Trade Settlement_ Monetary Summation</v>
      </c>
      <c r="X386" s="1" cm="1">
        <f t="array" ref="X386">_xlfn.IFS(LEN(K386)&gt;0,1,LEN(L386)&gt;0,2,LEN(M386)&gt;0,3,LEN(N386)&gt;0,4,LEN(O386)&gt;0,5,LEN(P386)&gt;0,6,LEN(Q386)&gt;0,7,LEN(R386)&gt;0,8,LEN(S386)&gt;0,9,LEN(T386)&gt;0,10,LEN(U386)&gt;0,11,LEN(V386)&gt;0,12,TRUE,13)</f>
        <v>6</v>
      </c>
      <c r="Y386" s="1" t="str">
        <f t="shared" ref="Y386:Y406" si="40">IF(OR("ASMA"=D386,"MA"=D386),"rsm:","ram:")&amp;
IF("ABIE"=D386,
  SUBSTITUTE(
    SUBSTITUTE(
      SUBSTITUTE(W386,". Details","Type"),
      "_",""
    ),
    " ",""
  ),
  IF("ASMA"=D386,
  SUBSTITUTE(
    SUBSTITUTE(
      SUBSTITUTE(W386,". Details",""),
      "_",""
    ),
    " ",""
  ),
  SUBSTITUTE(
    SUBSTITUTE(
      SUBSTITUTE(
        SUBSTITUTE(
          SUBSTITUTE(
            SUBSTITUTE(
              MID(W386,FIND(".",W386)+2,LEN(W386)-FIND(".",W386)-1),
              "_",""
            ),
            "Identification",""
          ),
          "Text",""
        ),
        ".",""
      ),
      " ",""
    ),
    "Identifier","ID"
  )
))</f>
        <v>ram:SpecifiedCIILTradeSettlementMonetarySummation</v>
      </c>
      <c r="Z386" s="1" t="str">
        <f>Z$343&amp;"/"&amp;Y386</f>
        <v>//rsm:CIIHSupplyChainTradeTransaction/ram:IncludedCIILSupplyChainTradeLineItem/ram:SpecifiedCIILSupplyChainTradeSettlement/ram:SpecifiedCIILTradeSettlementMonetarySummation</v>
      </c>
      <c r="AA386" s="1" t="s">
        <v>5597</v>
      </c>
      <c r="AB386" s="2" t="s">
        <v>3</v>
      </c>
      <c r="AC386" s="1" t="s">
        <v>29</v>
      </c>
      <c r="AD386" s="1" t="s">
        <v>30</v>
      </c>
      <c r="AE386" s="1" t="s">
        <v>50</v>
      </c>
      <c r="AF386" s="1" t="s">
        <v>196</v>
      </c>
      <c r="AG386" s="1" t="s">
        <v>196</v>
      </c>
      <c r="AH386" s="1" t="s">
        <v>24</v>
      </c>
    </row>
    <row r="387" spans="1:34" ht="14.25" customHeight="1">
      <c r="A387" s="1">
        <v>479</v>
      </c>
      <c r="B387" s="1" t="s">
        <v>5478</v>
      </c>
      <c r="C387" s="1" t="s">
        <v>4365</v>
      </c>
      <c r="D387" s="1" t="s">
        <v>11</v>
      </c>
      <c r="E387" s="2" t="s">
        <v>16</v>
      </c>
      <c r="G387" s="1" t="s">
        <v>4366</v>
      </c>
      <c r="H387" s="1" t="s">
        <v>4367</v>
      </c>
      <c r="R387" t="s">
        <v>5672</v>
      </c>
      <c r="W387" s="1" t="str">
        <f t="shared" si="39"/>
        <v>CIIL_ Trade Settlement_ Monetary Summation. Charge Total. Amount</v>
      </c>
      <c r="X387" s="1" cm="1">
        <f t="array" ref="X387">_xlfn.IFS(LEN(K387)&gt;0,1,LEN(L387)&gt;0,2,LEN(M387)&gt;0,3,LEN(N387)&gt;0,4,LEN(O387)&gt;0,5,LEN(P387)&gt;0,6,LEN(Q387)&gt;0,7,LEN(R387)&gt;0,8,LEN(S387)&gt;0,9,LEN(T387)&gt;0,10,LEN(U387)&gt;0,11,LEN(V387)&gt;0,12,TRUE,13)</f>
        <v>8</v>
      </c>
      <c r="Y387" s="1" t="str">
        <f t="shared" si="40"/>
        <v>ram:ChargeTotalAmount</v>
      </c>
      <c r="Z387" s="1" t="str">
        <f t="shared" ref="Z387:Z393" si="41">Z$386&amp;"/"&amp;Y387</f>
        <v>//rsm:CIIHSupplyChainTradeTransaction/ram:IncludedCIILSupplyChainTradeLineItem/ram:SpecifiedCIILSupplyChainTradeSettlement/ram:SpecifiedCIILTradeSettlementMonetarySummation/ram:ChargeTotalAmount</v>
      </c>
      <c r="AA387" s="1" t="s">
        <v>5598</v>
      </c>
      <c r="AB387" s="2" t="s">
        <v>3</v>
      </c>
      <c r="AC387" s="1" t="s">
        <v>24</v>
      </c>
      <c r="AD387" s="1" t="s">
        <v>24</v>
      </c>
      <c r="AE387" s="1" t="s">
        <v>24</v>
      </c>
      <c r="AF387" s="1" t="s">
        <v>196</v>
      </c>
      <c r="AG387" s="1" t="s">
        <v>196</v>
      </c>
    </row>
    <row r="388" spans="1:34" ht="14.25" customHeight="1">
      <c r="A388" s="1">
        <v>480</v>
      </c>
      <c r="B388" s="1" t="s">
        <v>5478</v>
      </c>
      <c r="C388" s="1" t="s">
        <v>4368</v>
      </c>
      <c r="D388" s="1" t="s">
        <v>11</v>
      </c>
      <c r="E388" s="2" t="s">
        <v>16</v>
      </c>
      <c r="G388" s="1" t="s">
        <v>4369</v>
      </c>
      <c r="H388" s="1" t="s">
        <v>4370</v>
      </c>
      <c r="R388" t="s">
        <v>5673</v>
      </c>
      <c r="W388" s="1" t="str">
        <f t="shared" si="39"/>
        <v>CIIL_ Trade Settlement_ Monetary Summation. Allowance Total. Amount</v>
      </c>
      <c r="X388" s="1" cm="1">
        <f t="array" ref="X388">_xlfn.IFS(LEN(K388)&gt;0,1,LEN(L388)&gt;0,2,LEN(M388)&gt;0,3,LEN(N388)&gt;0,4,LEN(O388)&gt;0,5,LEN(P388)&gt;0,6,LEN(Q388)&gt;0,7,LEN(R388)&gt;0,8,LEN(S388)&gt;0,9,LEN(T388)&gt;0,10,LEN(U388)&gt;0,11,LEN(V388)&gt;0,12,TRUE,13)</f>
        <v>8</v>
      </c>
      <c r="Y388" s="1" t="str">
        <f t="shared" si="40"/>
        <v>ram:AllowanceTotalAmount</v>
      </c>
      <c r="Z388" s="1" t="str">
        <f t="shared" si="41"/>
        <v>//rsm:CIIHSupplyChainTradeTransaction/ram:IncludedCIILSupplyChainTradeLineItem/ram:SpecifiedCIILSupplyChainTradeSettlement/ram:SpecifiedCIILTradeSettlementMonetarySummation/ram:AllowanceTotalAmount</v>
      </c>
      <c r="AA388" s="1" t="s">
        <v>5599</v>
      </c>
      <c r="AB388" s="2" t="s">
        <v>3</v>
      </c>
      <c r="AC388" s="1" t="s">
        <v>24</v>
      </c>
      <c r="AD388" s="1" t="s">
        <v>24</v>
      </c>
      <c r="AE388" s="1" t="s">
        <v>106</v>
      </c>
      <c r="AF388" s="1" t="s">
        <v>106</v>
      </c>
      <c r="AG388" s="1" t="s">
        <v>14</v>
      </c>
      <c r="AH388" s="1" t="s">
        <v>432</v>
      </c>
    </row>
    <row r="389" spans="1:34" ht="14.25" customHeight="1">
      <c r="A389" s="1">
        <v>481</v>
      </c>
      <c r="B389" s="1" t="s">
        <v>5478</v>
      </c>
      <c r="C389" s="1" t="s">
        <v>320</v>
      </c>
      <c r="D389" s="1" t="s">
        <v>11</v>
      </c>
      <c r="E389" s="2" t="s">
        <v>21</v>
      </c>
      <c r="G389" s="1" t="s">
        <v>4371</v>
      </c>
      <c r="H389" s="1" t="s">
        <v>4372</v>
      </c>
      <c r="R389" t="s">
        <v>321</v>
      </c>
      <c r="W389" s="1" t="str">
        <f t="shared" si="39"/>
        <v>CIIL_ Trade Settlement_ Monetary Summation. Tax Total. Amount</v>
      </c>
      <c r="X389" s="1" cm="1">
        <f t="array" ref="X389">_xlfn.IFS(LEN(K389)&gt;0,1,LEN(L389)&gt;0,2,LEN(M389)&gt;0,3,LEN(N389)&gt;0,4,LEN(O389)&gt;0,5,LEN(P389)&gt;0,6,LEN(Q389)&gt;0,7,LEN(R389)&gt;0,8,LEN(S389)&gt;0,9,LEN(T389)&gt;0,10,LEN(U389)&gt;0,11,LEN(V389)&gt;0,12,TRUE,13)</f>
        <v>8</v>
      </c>
      <c r="Y389" s="1" t="str">
        <f t="shared" si="40"/>
        <v>ram:TaxTotalAmount</v>
      </c>
      <c r="Z389" s="1" t="str">
        <f t="shared" si="41"/>
        <v>//rsm:CIIHSupplyChainTradeTransaction/ram:IncludedCIILSupplyChainTradeLineItem/ram:SpecifiedCIILSupplyChainTradeSettlement/ram:SpecifiedCIILTradeSettlementMonetarySummation/ram:TaxTotalAmount</v>
      </c>
      <c r="AA389" s="1" t="s">
        <v>5600</v>
      </c>
      <c r="AB389" s="2" t="s">
        <v>3</v>
      </c>
      <c r="AC389" s="1" t="s">
        <v>29</v>
      </c>
      <c r="AD389" s="1" t="s">
        <v>30</v>
      </c>
      <c r="AE389" s="1" t="s">
        <v>106</v>
      </c>
      <c r="AF389" s="1" t="s">
        <v>106</v>
      </c>
      <c r="AG389" s="1" t="s">
        <v>54</v>
      </c>
      <c r="AH389" s="1" t="s">
        <v>24</v>
      </c>
    </row>
    <row r="390" spans="1:34" ht="14.25" customHeight="1">
      <c r="A390" s="1">
        <v>482</v>
      </c>
      <c r="B390" s="1" t="s">
        <v>5478</v>
      </c>
      <c r="C390" s="1" t="s">
        <v>4373</v>
      </c>
      <c r="D390" s="1" t="s">
        <v>11</v>
      </c>
      <c r="E390" s="2" t="s">
        <v>21</v>
      </c>
      <c r="G390" s="1" t="s">
        <v>4374</v>
      </c>
      <c r="H390" s="1" t="s">
        <v>4375</v>
      </c>
      <c r="R390" t="s">
        <v>5674</v>
      </c>
      <c r="W390" s="1" t="str">
        <f t="shared" si="39"/>
        <v>CIIL_ Trade Settlement_ Monetary Summation. Gross_ Line Total. Amount</v>
      </c>
      <c r="X390" s="1" cm="1">
        <f t="array" ref="X390">_xlfn.IFS(LEN(K390)&gt;0,1,LEN(L390)&gt;0,2,LEN(M390)&gt;0,3,LEN(N390)&gt;0,4,LEN(O390)&gt;0,5,LEN(P390)&gt;0,6,LEN(Q390)&gt;0,7,LEN(R390)&gt;0,8,LEN(S390)&gt;0,9,LEN(T390)&gt;0,10,LEN(U390)&gt;0,11,LEN(V390)&gt;0,12,TRUE,13)</f>
        <v>8</v>
      </c>
      <c r="Y390" s="1" t="str">
        <f t="shared" si="40"/>
        <v>ram:GrossLineTotalAmount</v>
      </c>
      <c r="Z390" s="1" t="str">
        <f t="shared" si="41"/>
        <v>//rsm:CIIHSupplyChainTradeTransaction/ram:IncludedCIILSupplyChainTradeLineItem/ram:SpecifiedCIILSupplyChainTradeSettlement/ram:SpecifiedCIILTradeSettlementMonetarySummation/ram:GrossLineTotalAmount</v>
      </c>
      <c r="AA390" s="1" t="s">
        <v>5601</v>
      </c>
      <c r="AB390" s="2" t="s">
        <v>6</v>
      </c>
      <c r="AC390" s="1" t="s">
        <v>24</v>
      </c>
      <c r="AD390" s="1" t="s">
        <v>24</v>
      </c>
      <c r="AE390" s="1" t="s">
        <v>24</v>
      </c>
      <c r="AF390" s="1" t="s">
        <v>196</v>
      </c>
      <c r="AG390" s="1" t="s">
        <v>196</v>
      </c>
      <c r="AH390" s="1" t="s">
        <v>24</v>
      </c>
    </row>
    <row r="391" spans="1:34" ht="14.25" customHeight="1">
      <c r="A391" s="1">
        <v>483</v>
      </c>
      <c r="B391" s="1" t="s">
        <v>5478</v>
      </c>
      <c r="C391" s="1" t="s">
        <v>322</v>
      </c>
      <c r="D391" s="1" t="s">
        <v>11</v>
      </c>
      <c r="E391" s="2" t="s">
        <v>21</v>
      </c>
      <c r="G391" s="1" t="s">
        <v>4376</v>
      </c>
      <c r="H391" s="1" t="s">
        <v>5675</v>
      </c>
      <c r="R391" t="s">
        <v>323</v>
      </c>
      <c r="W391" s="1" t="str">
        <f t="shared" si="39"/>
        <v>CIIL_ Trade Settlement_ Monetary Summation. Net_ Line Total. Amount</v>
      </c>
      <c r="X391" s="1" cm="1">
        <f t="array" ref="X391">_xlfn.IFS(LEN(K391)&gt;0,1,LEN(L391)&gt;0,2,LEN(M391)&gt;0,3,LEN(N391)&gt;0,4,LEN(O391)&gt;0,5,LEN(P391)&gt;0,6,LEN(Q391)&gt;0,7,LEN(R391)&gt;0,8,LEN(S391)&gt;0,9,LEN(T391)&gt;0,10,LEN(U391)&gt;0,11,LEN(V391)&gt;0,12,TRUE,13)</f>
        <v>8</v>
      </c>
      <c r="Y391" s="1" t="str">
        <f t="shared" si="40"/>
        <v>ram:NetLineTotalAmount</v>
      </c>
      <c r="Z391" s="1" t="str">
        <f t="shared" si="41"/>
        <v>//rsm:CIIHSupplyChainTradeTransaction/ram:IncludedCIILSupplyChainTradeLineItem/ram:SpecifiedCIILSupplyChainTradeSettlement/ram:SpecifiedCIILTradeSettlementMonetarySummation/ram:NetLineTotalAmount</v>
      </c>
      <c r="AA391" s="1" t="s">
        <v>5602</v>
      </c>
      <c r="AB391" s="2" t="s">
        <v>6</v>
      </c>
      <c r="AC391" s="1" t="s">
        <v>24</v>
      </c>
      <c r="AD391" s="1" t="s">
        <v>24</v>
      </c>
      <c r="AE391" s="1" t="s">
        <v>24</v>
      </c>
      <c r="AF391" s="1" t="s">
        <v>196</v>
      </c>
      <c r="AG391" s="1" t="s">
        <v>196</v>
      </c>
      <c r="AH391" s="1" t="s">
        <v>24</v>
      </c>
    </row>
    <row r="392" spans="1:34" ht="14.25" customHeight="1">
      <c r="A392" s="1">
        <v>484</v>
      </c>
      <c r="B392" s="1" t="s">
        <v>5478</v>
      </c>
      <c r="C392" s="1" t="s">
        <v>324</v>
      </c>
      <c r="D392" s="1" t="s">
        <v>11</v>
      </c>
      <c r="E392" s="2" t="s">
        <v>16</v>
      </c>
      <c r="G392" s="1" t="s">
        <v>4378</v>
      </c>
      <c r="H392" s="1" t="s">
        <v>5676</v>
      </c>
      <c r="R392" t="s">
        <v>325</v>
      </c>
      <c r="W392" s="1" t="str">
        <f t="shared" si="39"/>
        <v>CIIL_ Trade Settlement_ Monetary Summation. Net Including Taxes_ Line Total. Amount</v>
      </c>
      <c r="X392" s="1" cm="1">
        <f t="array" ref="X392">_xlfn.IFS(LEN(K392)&gt;0,1,LEN(L392)&gt;0,2,LEN(M392)&gt;0,3,LEN(N392)&gt;0,4,LEN(O392)&gt;0,5,LEN(P392)&gt;0,6,LEN(Q392)&gt;0,7,LEN(R392)&gt;0,8,LEN(S392)&gt;0,9,LEN(T392)&gt;0,10,LEN(U392)&gt;0,11,LEN(V392)&gt;0,12,TRUE,13)</f>
        <v>8</v>
      </c>
      <c r="Y392" s="1" t="str">
        <f t="shared" si="40"/>
        <v>ram:NetIncludingTaxesLineTotalAmount</v>
      </c>
      <c r="Z392" s="1" t="str">
        <f t="shared" si="41"/>
        <v>//rsm:CIIHSupplyChainTradeTransaction/ram:IncludedCIILSupplyChainTradeLineItem/ram:SpecifiedCIILSupplyChainTradeSettlement/ram:SpecifiedCIILTradeSettlementMonetarySummation/ram:NetIncludingTaxesLineTotalAmount</v>
      </c>
      <c r="AA392" s="1" t="s">
        <v>5603</v>
      </c>
      <c r="AB392" s="2" t="s">
        <v>6</v>
      </c>
      <c r="AC392" s="1" t="s">
        <v>24</v>
      </c>
      <c r="AD392" s="1" t="s">
        <v>24</v>
      </c>
      <c r="AE392" s="1" t="s">
        <v>24</v>
      </c>
      <c r="AF392" s="1" t="s">
        <v>196</v>
      </c>
      <c r="AG392" s="1" t="s">
        <v>196</v>
      </c>
      <c r="AH392" s="1" t="s">
        <v>24</v>
      </c>
    </row>
    <row r="393" spans="1:34" ht="14.25" customHeight="1">
      <c r="A393" s="1">
        <v>485</v>
      </c>
      <c r="B393" s="1" t="s">
        <v>5478</v>
      </c>
      <c r="C393" s="1" t="s">
        <v>326</v>
      </c>
      <c r="D393" s="1" t="s">
        <v>11</v>
      </c>
      <c r="E393" s="2" t="s">
        <v>21</v>
      </c>
      <c r="G393" s="1" t="s">
        <v>4380</v>
      </c>
      <c r="H393" s="1" t="s">
        <v>5677</v>
      </c>
      <c r="R393" t="s">
        <v>1014</v>
      </c>
      <c r="W393" s="1" t="str">
        <f t="shared" si="39"/>
        <v>CIIL_ Trade Settlement_ Monetary Summation. Grand Total. Amount</v>
      </c>
      <c r="X393" s="1" cm="1">
        <f t="array" ref="X393">_xlfn.IFS(LEN(K393)&gt;0,1,LEN(L393)&gt;0,2,LEN(M393)&gt;0,3,LEN(N393)&gt;0,4,LEN(O393)&gt;0,5,LEN(P393)&gt;0,6,LEN(Q393)&gt;0,7,LEN(R393)&gt;0,8,LEN(S393)&gt;0,9,LEN(T393)&gt;0,10,LEN(U393)&gt;0,11,LEN(V393)&gt;0,12,TRUE,13)</f>
        <v>8</v>
      </c>
      <c r="Y393" s="1" t="str">
        <f t="shared" si="40"/>
        <v>ram:GrandTotalAmount</v>
      </c>
      <c r="Z393" s="1" t="str">
        <f t="shared" si="41"/>
        <v>//rsm:CIIHSupplyChainTradeTransaction/ram:IncludedCIILSupplyChainTradeLineItem/ram:SpecifiedCIILSupplyChainTradeSettlement/ram:SpecifiedCIILTradeSettlementMonetarySummation/ram:GrandTotalAmount</v>
      </c>
      <c r="AA393" s="1" t="s">
        <v>5604</v>
      </c>
      <c r="AB393" s="2" t="s">
        <v>6</v>
      </c>
      <c r="AC393" s="1" t="s">
        <v>24</v>
      </c>
      <c r="AD393" s="1" t="s">
        <v>24</v>
      </c>
      <c r="AE393" s="1" t="s">
        <v>24</v>
      </c>
      <c r="AF393" s="1" t="s">
        <v>196</v>
      </c>
      <c r="AG393" s="1" t="s">
        <v>196</v>
      </c>
      <c r="AH393" s="1" t="s">
        <v>24</v>
      </c>
    </row>
    <row r="394" spans="1:34" ht="14.25" customHeight="1">
      <c r="A394" s="1">
        <v>486</v>
      </c>
      <c r="B394" s="1" t="s">
        <v>5478</v>
      </c>
      <c r="C394" s="1" t="s">
        <v>318</v>
      </c>
      <c r="D394" s="1" t="s">
        <v>19</v>
      </c>
      <c r="E394" s="2" t="s">
        <v>16</v>
      </c>
      <c r="G394" s="1" t="s">
        <v>4382</v>
      </c>
      <c r="H394" s="1" t="s">
        <v>5678</v>
      </c>
      <c r="P394" t="s">
        <v>319</v>
      </c>
      <c r="W394" s="1" t="str">
        <f t="shared" si="39"/>
        <v>CIIL_ Supply Chain_ Trade Settlement. Specified. CIIL_ Trade Settlement_ Monetary Summation</v>
      </c>
      <c r="X394" s="1" cm="1">
        <f t="array" ref="X394">_xlfn.IFS(LEN(K394)&gt;0,1,LEN(L394)&gt;0,2,LEN(M394)&gt;0,3,LEN(N394)&gt;0,4,LEN(O394)&gt;0,5,LEN(P394)&gt;0,6,LEN(Q394)&gt;0,7,LEN(R394)&gt;0,8,LEN(S394)&gt;0,9,LEN(T394)&gt;0,10,LEN(U394)&gt;0,11,LEN(V394)&gt;0,12,TRUE,13)</f>
        <v>6</v>
      </c>
      <c r="Y394" s="1" t="str">
        <f t="shared" si="40"/>
        <v>ram:SpecifiedCIILTradeSettlementMonetarySummation</v>
      </c>
      <c r="Z394" s="1" t="str">
        <f>Z$343&amp;"/"&amp;Y394</f>
        <v>//rsm:CIIHSupplyChainTradeTransaction/ram:IncludedCIILSupplyChainTradeLineItem/ram:SpecifiedCIILSupplyChainTradeSettlement/ram:SpecifiedCIILTradeSettlementMonetarySummation</v>
      </c>
      <c r="AA394" s="1" t="s">
        <v>5597</v>
      </c>
      <c r="AB394" s="2" t="s">
        <v>6</v>
      </c>
      <c r="AC394" s="1" t="s">
        <v>24</v>
      </c>
      <c r="AD394" s="1" t="s">
        <v>24</v>
      </c>
      <c r="AE394" s="1" t="s">
        <v>50</v>
      </c>
      <c r="AF394" s="1" t="s">
        <v>50</v>
      </c>
      <c r="AG394" s="1" t="s">
        <v>196</v>
      </c>
      <c r="AH394" s="1" t="s">
        <v>196</v>
      </c>
    </row>
    <row r="395" spans="1:34" ht="14.25" customHeight="1">
      <c r="A395" s="1">
        <v>488</v>
      </c>
      <c r="B395" s="1" t="s">
        <v>5478</v>
      </c>
      <c r="C395" s="1" t="s">
        <v>320</v>
      </c>
      <c r="D395" s="1" t="s">
        <v>11</v>
      </c>
      <c r="E395" s="2" t="s">
        <v>16</v>
      </c>
      <c r="G395" s="1" t="s">
        <v>4384</v>
      </c>
      <c r="H395" s="1" t="s">
        <v>5679</v>
      </c>
      <c r="R395" t="s">
        <v>321</v>
      </c>
      <c r="W395" s="1" t="str">
        <f t="shared" si="39"/>
        <v>CIIL_ Trade Settlement_ Monetary Summation. Tax Total. Amount</v>
      </c>
      <c r="X395" s="1" cm="1">
        <f t="array" ref="X395">_xlfn.IFS(LEN(K395)&gt;0,1,LEN(L395)&gt;0,2,LEN(M395)&gt;0,3,LEN(N395)&gt;0,4,LEN(O395)&gt;0,5,LEN(P395)&gt;0,6,LEN(Q395)&gt;0,7,LEN(R395)&gt;0,8,LEN(S395)&gt;0,9,LEN(T395)&gt;0,10,LEN(U395)&gt;0,11,LEN(V395)&gt;0,12,TRUE,13)</f>
        <v>8</v>
      </c>
      <c r="Y395" s="1" t="str">
        <f t="shared" si="40"/>
        <v>ram:TaxTotalAmount</v>
      </c>
      <c r="Z395" s="1" t="str">
        <f>Z394&amp;"/"&amp;Y395</f>
        <v>//rsm:CIIHSupplyChainTradeTransaction/ram:IncludedCIILSupplyChainTradeLineItem/ram:SpecifiedCIILSupplyChainTradeSettlement/ram:SpecifiedCIILTradeSettlementMonetarySummation/ram:TaxTotalAmount</v>
      </c>
      <c r="AA395" s="1" t="s">
        <v>5600</v>
      </c>
      <c r="AB395" s="2" t="s">
        <v>3</v>
      </c>
      <c r="AE395" s="1" t="s">
        <v>50</v>
      </c>
      <c r="AF395" s="1" t="s">
        <v>50</v>
      </c>
      <c r="AG395" s="1" t="s">
        <v>715</v>
      </c>
      <c r="AH395" s="1" t="s">
        <v>196</v>
      </c>
    </row>
    <row r="396" spans="1:34" ht="14.25" customHeight="1">
      <c r="A396" s="1">
        <v>489</v>
      </c>
      <c r="B396" s="1" t="s">
        <v>5478</v>
      </c>
      <c r="C396" s="1" t="s">
        <v>1015</v>
      </c>
      <c r="D396" s="1" t="s">
        <v>19</v>
      </c>
      <c r="E396" s="2" t="s">
        <v>65</v>
      </c>
      <c r="G396" s="1" t="s">
        <v>4386</v>
      </c>
      <c r="H396" s="1" t="s">
        <v>5680</v>
      </c>
      <c r="P396" t="s">
        <v>327</v>
      </c>
      <c r="W396" s="1" t="str">
        <f t="shared" si="39"/>
        <v>CIIL_ Supply Chain_ Trade Settlement. Specified. CI_ Financial_ Adjustment</v>
      </c>
      <c r="X396" s="1" cm="1">
        <f t="array" ref="X396">_xlfn.IFS(LEN(K396)&gt;0,1,LEN(L396)&gt;0,2,LEN(M396)&gt;0,3,LEN(N396)&gt;0,4,LEN(O396)&gt;0,5,LEN(P396)&gt;0,6,LEN(Q396)&gt;0,7,LEN(R396)&gt;0,8,LEN(S396)&gt;0,9,LEN(T396)&gt;0,10,LEN(U396)&gt;0,11,LEN(V396)&gt;0,12,TRUE,13)</f>
        <v>6</v>
      </c>
      <c r="Y396" s="1" t="str">
        <f t="shared" si="40"/>
        <v>ram:SpecifiedCIFinancialAdjustment</v>
      </c>
      <c r="Z396" s="1" t="str">
        <f>Z$343&amp;"/"&amp;Y396</f>
        <v>//rsm:CIIHSupplyChainTradeTransaction/ram:IncludedCIILSupplyChainTradeLineItem/ram:SpecifiedCIILSupplyChainTradeSettlement/ram:SpecifiedCIFinancialAdjustment</v>
      </c>
      <c r="AA396" s="1" t="s">
        <v>4807</v>
      </c>
      <c r="AB396" s="2" t="s">
        <v>6</v>
      </c>
      <c r="AC396" s="1" t="s">
        <v>24</v>
      </c>
      <c r="AD396" s="1" t="s">
        <v>24</v>
      </c>
      <c r="AE396" s="1" t="s">
        <v>24</v>
      </c>
      <c r="AF396" s="1" t="s">
        <v>196</v>
      </c>
      <c r="AG396" s="1" t="s">
        <v>196</v>
      </c>
      <c r="AH396" s="1" t="s">
        <v>24</v>
      </c>
    </row>
    <row r="397" spans="1:34" ht="14.25" customHeight="1">
      <c r="A397" s="1">
        <v>491</v>
      </c>
      <c r="B397" s="1" t="s">
        <v>5478</v>
      </c>
      <c r="C397" s="1" t="s">
        <v>328</v>
      </c>
      <c r="D397" s="1" t="s">
        <v>11</v>
      </c>
      <c r="E397" s="2" t="s">
        <v>16</v>
      </c>
      <c r="G397" s="1" t="s">
        <v>4388</v>
      </c>
      <c r="H397" s="1" t="s">
        <v>4389</v>
      </c>
      <c r="R397" t="s">
        <v>268</v>
      </c>
      <c r="W397" s="1" t="str">
        <f t="shared" si="39"/>
        <v>CI_ Financial_ Adjustment. Reason. Code</v>
      </c>
      <c r="X397" s="1" cm="1">
        <f t="array" ref="X397">_xlfn.IFS(LEN(K397)&gt;0,1,LEN(L397)&gt;0,2,LEN(M397)&gt;0,3,LEN(N397)&gt;0,4,LEN(O397)&gt;0,5,LEN(P397)&gt;0,6,LEN(Q397)&gt;0,7,LEN(R397)&gt;0,8,LEN(S397)&gt;0,9,LEN(T397)&gt;0,10,LEN(U397)&gt;0,11,LEN(V397)&gt;0,12,TRUE,13)</f>
        <v>8</v>
      </c>
      <c r="Y397" s="1" t="str">
        <f t="shared" si="40"/>
        <v>ram:ReasonCode</v>
      </c>
      <c r="Z397" s="1" t="str">
        <f>Z$396&amp;"/"&amp;Y397</f>
        <v>//rsm:CIIHSupplyChainTradeTransaction/ram:IncludedCIILSupplyChainTradeLineItem/ram:SpecifiedCIILSupplyChainTradeSettlement/ram:SpecifiedCIFinancialAdjustment/ram:ReasonCode</v>
      </c>
      <c r="AA397" s="1" t="s">
        <v>4808</v>
      </c>
      <c r="AB397" s="2" t="s">
        <v>6</v>
      </c>
      <c r="AC397" s="1" t="s">
        <v>24</v>
      </c>
      <c r="AD397" s="1" t="s">
        <v>24</v>
      </c>
      <c r="AE397" s="1" t="s">
        <v>50</v>
      </c>
      <c r="AF397" s="1" t="s">
        <v>50</v>
      </c>
      <c r="AG397" s="1" t="s">
        <v>50</v>
      </c>
      <c r="AH397" s="1" t="s">
        <v>432</v>
      </c>
    </row>
    <row r="398" spans="1:34" ht="14.25" customHeight="1">
      <c r="A398" s="1">
        <v>492</v>
      </c>
      <c r="B398" s="1" t="s">
        <v>5478</v>
      </c>
      <c r="C398" s="1" t="s">
        <v>269</v>
      </c>
      <c r="D398" s="1" t="s">
        <v>11</v>
      </c>
      <c r="E398" s="2" t="s">
        <v>16</v>
      </c>
      <c r="G398" s="1" t="s">
        <v>4390</v>
      </c>
      <c r="H398" s="1" t="s">
        <v>4391</v>
      </c>
      <c r="R398" t="s">
        <v>983</v>
      </c>
      <c r="W398" s="1" t="str">
        <f t="shared" si="39"/>
        <v>CI_ Financial_ Adjustment. Reason. Text</v>
      </c>
      <c r="X398" s="1" cm="1">
        <f t="array" ref="X398">_xlfn.IFS(LEN(K398)&gt;0,1,LEN(L398)&gt;0,2,LEN(M398)&gt;0,3,LEN(N398)&gt;0,4,LEN(O398)&gt;0,5,LEN(P398)&gt;0,6,LEN(Q398)&gt;0,7,LEN(R398)&gt;0,8,LEN(S398)&gt;0,9,LEN(T398)&gt;0,10,LEN(U398)&gt;0,11,LEN(V398)&gt;0,12,TRUE,13)</f>
        <v>8</v>
      </c>
      <c r="Y398" s="1" t="str">
        <f t="shared" si="40"/>
        <v>ram:Reason</v>
      </c>
      <c r="Z398" s="1" t="str">
        <f>Z$396&amp;"/"&amp;Y398</f>
        <v>//rsm:CIIHSupplyChainTradeTransaction/ram:IncludedCIILSupplyChainTradeLineItem/ram:SpecifiedCIILSupplyChainTradeSettlement/ram:SpecifiedCIFinancialAdjustment/ram:Reason</v>
      </c>
      <c r="AA398" s="1" t="s">
        <v>4809</v>
      </c>
      <c r="AB398" s="2" t="s">
        <v>6</v>
      </c>
      <c r="AC398" s="1" t="s">
        <v>24</v>
      </c>
      <c r="AD398" s="1" t="s">
        <v>24</v>
      </c>
      <c r="AE398" s="1" t="s">
        <v>50</v>
      </c>
      <c r="AF398" s="1" t="s">
        <v>50</v>
      </c>
      <c r="AG398" s="1" t="s">
        <v>50</v>
      </c>
      <c r="AH398" s="1" t="s">
        <v>432</v>
      </c>
    </row>
    <row r="399" spans="1:34" ht="14.25" customHeight="1">
      <c r="A399" s="1">
        <v>493</v>
      </c>
      <c r="B399" s="1" t="s">
        <v>5478</v>
      </c>
      <c r="C399" s="1" t="s">
        <v>270</v>
      </c>
      <c r="D399" s="1" t="s">
        <v>11</v>
      </c>
      <c r="E399" s="2" t="s">
        <v>21</v>
      </c>
      <c r="G399" s="1" t="s">
        <v>4392</v>
      </c>
      <c r="H399" s="1" t="s">
        <v>5681</v>
      </c>
      <c r="R399" t="s">
        <v>367</v>
      </c>
      <c r="W399" s="1" t="str">
        <f t="shared" si="39"/>
        <v>CI_ Financial_ Adjustment. Actual. Amount</v>
      </c>
      <c r="X399" s="1" cm="1">
        <f t="array" ref="X399">_xlfn.IFS(LEN(K399)&gt;0,1,LEN(L399)&gt;0,2,LEN(M399)&gt;0,3,LEN(N399)&gt;0,4,LEN(O399)&gt;0,5,LEN(P399)&gt;0,6,LEN(Q399)&gt;0,7,LEN(R399)&gt;0,8,LEN(S399)&gt;0,9,LEN(T399)&gt;0,10,LEN(U399)&gt;0,11,LEN(V399)&gt;0,12,TRUE,13)</f>
        <v>8</v>
      </c>
      <c r="Y399" s="1" t="str">
        <f t="shared" si="40"/>
        <v>ram:ActualAmount</v>
      </c>
      <c r="Z399" s="1" t="str">
        <f>Z$396&amp;"/"&amp;Y399</f>
        <v>//rsm:CIIHSupplyChainTradeTransaction/ram:IncludedCIILSupplyChainTradeLineItem/ram:SpecifiedCIILSupplyChainTradeSettlement/ram:SpecifiedCIFinancialAdjustment/ram:ActualAmount</v>
      </c>
      <c r="AA399" s="1" t="s">
        <v>4810</v>
      </c>
      <c r="AB399" s="2" t="s">
        <v>3</v>
      </c>
      <c r="AE399" s="1" t="s">
        <v>50</v>
      </c>
      <c r="AF399" s="1" t="s">
        <v>50</v>
      </c>
      <c r="AG399" s="1" t="s">
        <v>50</v>
      </c>
      <c r="AH399" s="1" t="s">
        <v>196</v>
      </c>
    </row>
    <row r="400" spans="1:34" ht="14.25" customHeight="1">
      <c r="A400" s="1">
        <v>494</v>
      </c>
      <c r="B400" s="1" t="s">
        <v>5478</v>
      </c>
      <c r="C400" s="1" t="s">
        <v>271</v>
      </c>
      <c r="D400" s="1" t="s">
        <v>11</v>
      </c>
      <c r="E400" s="2" t="s">
        <v>21</v>
      </c>
      <c r="G400" s="1" t="s">
        <v>4394</v>
      </c>
      <c r="H400" s="1" t="s">
        <v>5682</v>
      </c>
      <c r="R400" t="s">
        <v>984</v>
      </c>
      <c r="W400" s="1" t="str">
        <f t="shared" si="39"/>
        <v>CI_ Financial_ Adjustment. Direction. Code</v>
      </c>
      <c r="X400" s="1" cm="1">
        <f t="array" ref="X400">_xlfn.IFS(LEN(K400)&gt;0,1,LEN(L400)&gt;0,2,LEN(M400)&gt;0,3,LEN(N400)&gt;0,4,LEN(O400)&gt;0,5,LEN(P400)&gt;0,6,LEN(Q400)&gt;0,7,LEN(R400)&gt;0,8,LEN(S400)&gt;0,9,LEN(T400)&gt;0,10,LEN(U400)&gt;0,11,LEN(V400)&gt;0,12,TRUE,13)</f>
        <v>8</v>
      </c>
      <c r="Y400" s="1" t="str">
        <f t="shared" si="40"/>
        <v>ram:DirectionCode</v>
      </c>
      <c r="Z400" s="1" t="str">
        <f>Z$396&amp;"/"&amp;Y400</f>
        <v>//rsm:CIIHSupplyChainTradeTransaction/ram:IncludedCIILSupplyChainTradeLineItem/ram:SpecifiedCIILSupplyChainTradeSettlement/ram:SpecifiedCIFinancialAdjustment/ram:DirectionCode</v>
      </c>
      <c r="AA400" s="1" t="s">
        <v>4811</v>
      </c>
      <c r="AB400" s="2" t="s">
        <v>3</v>
      </c>
      <c r="AC400" s="1" t="s">
        <v>24</v>
      </c>
      <c r="AD400" s="1" t="s">
        <v>24</v>
      </c>
      <c r="AE400" s="1" t="s">
        <v>24</v>
      </c>
      <c r="AF400" s="1" t="s">
        <v>196</v>
      </c>
      <c r="AG400" s="1" t="s">
        <v>196</v>
      </c>
      <c r="AH400" s="1" t="s">
        <v>196</v>
      </c>
    </row>
    <row r="401" spans="1:34" ht="14.25" customHeight="1">
      <c r="A401" s="1">
        <v>495</v>
      </c>
      <c r="B401" s="1" t="s">
        <v>5478</v>
      </c>
      <c r="C401" s="1" t="s">
        <v>274</v>
      </c>
      <c r="D401" s="1" t="s">
        <v>19</v>
      </c>
      <c r="E401" s="2" t="s">
        <v>65</v>
      </c>
      <c r="G401" s="1" t="s">
        <v>4396</v>
      </c>
      <c r="H401" s="1" t="s">
        <v>4397</v>
      </c>
      <c r="R401" t="s">
        <v>275</v>
      </c>
      <c r="W401" s="1" t="str">
        <f t="shared" si="39"/>
        <v>CI_ Financial_ Adjustment. Related. CI_ Trade_ Tax</v>
      </c>
      <c r="X401" s="1" cm="1">
        <f t="array" ref="X401">_xlfn.IFS(LEN(K401)&gt;0,1,LEN(L401)&gt;0,2,LEN(M401)&gt;0,3,LEN(N401)&gt;0,4,LEN(O401)&gt;0,5,LEN(P401)&gt;0,6,LEN(Q401)&gt;0,7,LEN(R401)&gt;0,8,LEN(S401)&gt;0,9,LEN(T401)&gt;0,10,LEN(U401)&gt;0,11,LEN(V401)&gt;0,12,TRUE,13)</f>
        <v>8</v>
      </c>
      <c r="Y401" s="1" t="str">
        <f t="shared" si="40"/>
        <v>ram:RelatedCITradeTax</v>
      </c>
      <c r="Z401" s="1" t="str">
        <f>Z$396&amp;"/"&amp;Y401</f>
        <v>//rsm:CIIHSupplyChainTradeTransaction/ram:IncludedCIILSupplyChainTradeLineItem/ram:SpecifiedCIILSupplyChainTradeSettlement/ram:SpecifiedCIFinancialAdjustment/ram:RelatedCITradeTax</v>
      </c>
      <c r="AA401" s="1" t="s">
        <v>4812</v>
      </c>
      <c r="AB401" s="2" t="s">
        <v>3</v>
      </c>
      <c r="AC401" s="1" t="s">
        <v>24</v>
      </c>
      <c r="AD401" s="1" t="s">
        <v>24</v>
      </c>
      <c r="AE401" s="1" t="s">
        <v>24</v>
      </c>
      <c r="AF401" s="1" t="s">
        <v>196</v>
      </c>
      <c r="AG401" s="1" t="s">
        <v>196</v>
      </c>
      <c r="AH401" s="1" t="s">
        <v>24</v>
      </c>
    </row>
    <row r="402" spans="1:34" ht="14.25" customHeight="1">
      <c r="A402" s="1">
        <v>497</v>
      </c>
      <c r="B402" s="1" t="s">
        <v>5478</v>
      </c>
      <c r="C402" s="1" t="s">
        <v>225</v>
      </c>
      <c r="D402" s="1" t="s">
        <v>11</v>
      </c>
      <c r="E402" s="2" t="s">
        <v>21</v>
      </c>
      <c r="G402" s="1" t="s">
        <v>4398</v>
      </c>
      <c r="H402" s="1" t="s">
        <v>5683</v>
      </c>
      <c r="T402" t="s">
        <v>226</v>
      </c>
      <c r="W402" s="1" t="str">
        <f t="shared" si="39"/>
        <v>CI_ Trade_ Tax. Calculated. Amount</v>
      </c>
      <c r="X402" s="1" cm="1">
        <f t="array" ref="X402">_xlfn.IFS(LEN(K402)&gt;0,1,LEN(L402)&gt;0,2,LEN(M402)&gt;0,3,LEN(N402)&gt;0,4,LEN(O402)&gt;0,5,LEN(P402)&gt;0,6,LEN(Q402)&gt;0,7,LEN(R402)&gt;0,8,LEN(S402)&gt;0,9,LEN(T402)&gt;0,10,LEN(U402)&gt;0,11,LEN(V402)&gt;0,12,TRUE,13)</f>
        <v>10</v>
      </c>
      <c r="Y402" s="1" t="str">
        <f t="shared" si="40"/>
        <v>ram:CalculatedAmount</v>
      </c>
      <c r="Z402" s="1" t="str">
        <f>Z$401&amp;"/"&amp;Y402</f>
        <v>//rsm:CIIHSupplyChainTradeTransaction/ram:IncludedCIILSupplyChainTradeLineItem/ram:SpecifiedCIILSupplyChainTradeSettlement/ram:SpecifiedCIFinancialAdjustment/ram:RelatedCITradeTax/ram:CalculatedAmount</v>
      </c>
      <c r="AA402" s="1" t="s">
        <v>4813</v>
      </c>
      <c r="AB402" s="2" t="s">
        <v>3</v>
      </c>
      <c r="AC402" s="1" t="s">
        <v>24</v>
      </c>
      <c r="AD402" s="1" t="s">
        <v>24</v>
      </c>
      <c r="AE402" s="1" t="s">
        <v>50</v>
      </c>
      <c r="AF402" s="1" t="s">
        <v>50</v>
      </c>
      <c r="AG402" s="1" t="s">
        <v>196</v>
      </c>
      <c r="AH402" s="1" t="s">
        <v>196</v>
      </c>
    </row>
    <row r="403" spans="1:34" ht="14.25" customHeight="1">
      <c r="A403" s="1">
        <v>498</v>
      </c>
      <c r="B403" s="1" t="s">
        <v>5478</v>
      </c>
      <c r="C403" s="1" t="s">
        <v>227</v>
      </c>
      <c r="D403" s="1" t="s">
        <v>11</v>
      </c>
      <c r="E403" s="2" t="s">
        <v>21</v>
      </c>
      <c r="G403" s="1" t="s">
        <v>4400</v>
      </c>
      <c r="H403" s="1" t="s">
        <v>4401</v>
      </c>
      <c r="T403" t="s">
        <v>228</v>
      </c>
      <c r="W403" s="1" t="str">
        <f t="shared" si="39"/>
        <v>CI_ Trade_ Tax. Calculated. Rate</v>
      </c>
      <c r="X403" s="1" cm="1">
        <f t="array" ref="X403">_xlfn.IFS(LEN(K403)&gt;0,1,LEN(L403)&gt;0,2,LEN(M403)&gt;0,3,LEN(N403)&gt;0,4,LEN(O403)&gt;0,5,LEN(P403)&gt;0,6,LEN(Q403)&gt;0,7,LEN(R403)&gt;0,8,LEN(S403)&gt;0,9,LEN(T403)&gt;0,10,LEN(U403)&gt;0,11,LEN(V403)&gt;0,12,TRUE,13)</f>
        <v>10</v>
      </c>
      <c r="Y403" s="1" t="str">
        <f t="shared" si="40"/>
        <v>ram:CalculatedRate</v>
      </c>
      <c r="Z403" s="1" t="str">
        <f>Z$401&amp;"/"&amp;Y403</f>
        <v>//rsm:CIIHSupplyChainTradeTransaction/ram:IncludedCIILSupplyChainTradeLineItem/ram:SpecifiedCIILSupplyChainTradeSettlement/ram:SpecifiedCIFinancialAdjustment/ram:RelatedCITradeTax/ram:CalculatedRate</v>
      </c>
      <c r="AA403" s="1" t="s">
        <v>4814</v>
      </c>
      <c r="AB403" s="2" t="s">
        <v>3</v>
      </c>
      <c r="AE403" s="1" t="s">
        <v>50</v>
      </c>
      <c r="AF403" s="1" t="s">
        <v>50</v>
      </c>
      <c r="AG403" s="1" t="s">
        <v>196</v>
      </c>
      <c r="AH403" s="1" t="s">
        <v>196</v>
      </c>
    </row>
    <row r="404" spans="1:34" ht="14.25" customHeight="1">
      <c r="A404" s="1">
        <v>499</v>
      </c>
      <c r="B404" s="1" t="s">
        <v>5478</v>
      </c>
      <c r="C404" s="1" t="s">
        <v>231</v>
      </c>
      <c r="D404" s="1" t="s">
        <v>11</v>
      </c>
      <c r="E404" s="2" t="s">
        <v>21</v>
      </c>
      <c r="G404" s="1" t="s">
        <v>4402</v>
      </c>
      <c r="H404" s="1" t="s">
        <v>4403</v>
      </c>
      <c r="T404" t="s">
        <v>232</v>
      </c>
      <c r="W404" s="1" t="str">
        <f t="shared" si="39"/>
        <v>CI_ Trade_ Tax. Category. Code</v>
      </c>
      <c r="X404" s="1" cm="1">
        <f t="array" ref="X404">_xlfn.IFS(LEN(K404)&gt;0,1,LEN(L404)&gt;0,2,LEN(M404)&gt;0,3,LEN(N404)&gt;0,4,LEN(O404)&gt;0,5,LEN(P404)&gt;0,6,LEN(Q404)&gt;0,7,LEN(R404)&gt;0,8,LEN(S404)&gt;0,9,LEN(T404)&gt;0,10,LEN(U404)&gt;0,11,LEN(V404)&gt;0,12,TRUE,13)</f>
        <v>10</v>
      </c>
      <c r="Y404" s="1" t="str">
        <f t="shared" si="40"/>
        <v>ram:CategoryCode</v>
      </c>
      <c r="Z404" s="1" t="str">
        <f>Z$401&amp;"/"&amp;Y404</f>
        <v>//rsm:CIIHSupplyChainTradeTransaction/ram:IncludedCIILSupplyChainTradeLineItem/ram:SpecifiedCIILSupplyChainTradeSettlement/ram:SpecifiedCIFinancialAdjustment/ram:RelatedCITradeTax/ram:CategoryCode</v>
      </c>
      <c r="AA404" s="1" t="s">
        <v>4815</v>
      </c>
      <c r="AB404" s="2" t="s">
        <v>3</v>
      </c>
      <c r="AC404" s="1" t="s">
        <v>80</v>
      </c>
      <c r="AD404" s="1" t="s">
        <v>53</v>
      </c>
      <c r="AE404" s="1" t="s">
        <v>50</v>
      </c>
      <c r="AF404" s="1" t="s">
        <v>50</v>
      </c>
      <c r="AG404" s="1" t="s">
        <v>196</v>
      </c>
      <c r="AH404" s="1" t="s">
        <v>196</v>
      </c>
    </row>
    <row r="405" spans="1:34" ht="14.25" customHeight="1">
      <c r="A405" s="1">
        <v>500</v>
      </c>
      <c r="B405" s="1" t="s">
        <v>5478</v>
      </c>
      <c r="C405" s="1" t="s">
        <v>1017</v>
      </c>
      <c r="D405" s="1" t="s">
        <v>19</v>
      </c>
      <c r="E405" s="2" t="s">
        <v>65</v>
      </c>
      <c r="G405" s="1" t="s">
        <v>4404</v>
      </c>
      <c r="H405" s="1" t="s">
        <v>4405</v>
      </c>
      <c r="P405" t="s">
        <v>331</v>
      </c>
      <c r="W405" s="1" t="str">
        <f t="shared" si="39"/>
        <v>CIIL_ Supply Chain_ Trade Settlement. Invoice_ Referenced. CI_ Referenced_ Document</v>
      </c>
      <c r="X405" s="1" cm="1">
        <f t="array" ref="X405">_xlfn.IFS(LEN(K405)&gt;0,1,LEN(L405)&gt;0,2,LEN(M405)&gt;0,3,LEN(N405)&gt;0,4,LEN(O405)&gt;0,5,LEN(P405)&gt;0,6,LEN(Q405)&gt;0,7,LEN(R405)&gt;0,8,LEN(S405)&gt;0,9,LEN(T405)&gt;0,10,LEN(U405)&gt;0,11,LEN(V405)&gt;0,12,TRUE,13)</f>
        <v>6</v>
      </c>
      <c r="Y405" s="1" t="str">
        <f t="shared" si="40"/>
        <v>ram:InvoiceReferencedCIReferencedDocument</v>
      </c>
      <c r="Z405" s="1" t="str">
        <f>Z$343&amp;"/"&amp;Y405</f>
        <v>//rsm:CIIHSupplyChainTradeTransaction/ram:IncludedCIILSupplyChainTradeLineItem/ram:SpecifiedCIILSupplyChainTradeSettlement/ram:InvoiceReferencedCIReferencedDocument</v>
      </c>
      <c r="AA405" s="1" t="s">
        <v>4816</v>
      </c>
      <c r="AB405" s="2" t="s">
        <v>3</v>
      </c>
      <c r="AC405" s="1" t="s">
        <v>29</v>
      </c>
      <c r="AD405" s="1" t="s">
        <v>30</v>
      </c>
      <c r="AE405" s="1" t="s">
        <v>50</v>
      </c>
      <c r="AF405" s="1" t="s">
        <v>50</v>
      </c>
      <c r="AG405" s="1" t="s">
        <v>196</v>
      </c>
      <c r="AH405" s="1" t="s">
        <v>196</v>
      </c>
    </row>
    <row r="406" spans="1:34" ht="14.25" customHeight="1">
      <c r="A406" s="1">
        <v>502</v>
      </c>
      <c r="B406" s="1" t="s">
        <v>5478</v>
      </c>
      <c r="C406" s="1" t="s">
        <v>69</v>
      </c>
      <c r="D406" s="1" t="s">
        <v>11</v>
      </c>
      <c r="E406" s="2" t="s">
        <v>21</v>
      </c>
      <c r="G406" s="1" t="s">
        <v>4406</v>
      </c>
      <c r="H406" s="1" t="s">
        <v>4407</v>
      </c>
      <c r="R406" t="s">
        <v>70</v>
      </c>
      <c r="W406" s="1" t="str">
        <f t="shared" si="39"/>
        <v>CI_ Referenced_ Document. Issuer Assigned_ Identification. Identifier</v>
      </c>
      <c r="X406" s="1" cm="1">
        <f t="array" ref="X406">_xlfn.IFS(LEN(K406)&gt;0,1,LEN(L406)&gt;0,2,LEN(M406)&gt;0,3,LEN(N406)&gt;0,4,LEN(O406)&gt;0,5,LEN(P406)&gt;0,6,LEN(Q406)&gt;0,7,LEN(R406)&gt;0,8,LEN(S406)&gt;0,9,LEN(T406)&gt;0,10,LEN(U406)&gt;0,11,LEN(V406)&gt;0,12,TRUE,13)</f>
        <v>8</v>
      </c>
      <c r="Y406" s="1" t="str">
        <f t="shared" si="40"/>
        <v>ram:IssuerAssignedID</v>
      </c>
      <c r="Z406" s="1" t="str">
        <f t="shared" ref="Z406:Z411" si="42">Z$405&amp;"/"&amp;Y406</f>
        <v>//rsm:CIIHSupplyChainTradeTransaction/ram:IncludedCIILSupplyChainTradeLineItem/ram:SpecifiedCIILSupplyChainTradeSettlement/ram:InvoiceReferencedCIReferencedDocument/ram:IssuerAssignedID</v>
      </c>
      <c r="AA406" s="1" t="s">
        <v>4817</v>
      </c>
      <c r="AB406" s="2" t="s">
        <v>3</v>
      </c>
      <c r="AC406" s="1" t="s">
        <v>29</v>
      </c>
      <c r="AD406" s="1" t="s">
        <v>30</v>
      </c>
      <c r="AE406" s="1" t="s">
        <v>54</v>
      </c>
      <c r="AF406" s="1" t="s">
        <v>54</v>
      </c>
      <c r="AG406" s="1" t="s">
        <v>196</v>
      </c>
      <c r="AH406" s="1" t="s">
        <v>196</v>
      </c>
    </row>
    <row r="407" spans="1:34" ht="14.25" customHeight="1">
      <c r="A407" s="1">
        <v>503</v>
      </c>
      <c r="B407" s="1" t="s">
        <v>5478</v>
      </c>
      <c r="C407" s="1" t="s">
        <v>71</v>
      </c>
      <c r="D407" s="1" t="s">
        <v>11</v>
      </c>
      <c r="E407" s="2" t="s">
        <v>16</v>
      </c>
      <c r="G407" s="1" t="s">
        <v>4408</v>
      </c>
      <c r="H407" s="1" t="s">
        <v>4409</v>
      </c>
      <c r="R407" t="s">
        <v>72</v>
      </c>
      <c r="W407" s="1" t="str">
        <f t="shared" si="39"/>
        <v>CI_ Referenced_ Document. Issue. Date Time</v>
      </c>
      <c r="X407" s="1" cm="1">
        <f t="array" ref="X407">_xlfn.IFS(LEN(K407)&gt;0,1,LEN(L407)&gt;0,2,LEN(M407)&gt;0,3,LEN(N407)&gt;0,4,LEN(O407)&gt;0,5,LEN(P407)&gt;0,6,LEN(Q407)&gt;0,7,LEN(R407)&gt;0,8,LEN(S407)&gt;0,9,LEN(T407)&gt;0,10,LEN(U407)&gt;0,11,LEN(V407)&gt;0,12,TRUE,13)</f>
        <v>8</v>
      </c>
      <c r="Y407" s="1" t="str">
        <f>IF(OR("ASMA"=D407,"MA"=D407),"rsm:","ram:")&amp;
IF("ABIE"=D407,
  SUBSTITUTE(
    SUBSTITUTE(
      SUBSTITUTE(W407,". Details","Type"),
      "_",""
    ),
    " ",""
  ),
  IF("ASMA"=D407,
  SUBSTITUTE(
    SUBSTITUTE(
      SUBSTITUTE(W407,". Details",""),
      "_",""
    ),
    " ",""
  ),
  SUBSTITUTE(
    SUBSTITUTE(
      SUBSTITUTE(
        SUBSTITUTE(
          SUBSTITUTE(
            SUBSTITUTE(
              MID(W407,FIND(".",W407)+2,LEN(W407)-FIND(".",W407)-1),
              "_",""
            ),
            "Identification",""
          ),
          "Text",""
        ),
        ".",""
      ),
      " ",""
    ),
    "Identifier","ID"
  )
))&amp;"/udt:DateTimeString"</f>
        <v>ram:IssueDateTime/udt:DateTimeString</v>
      </c>
      <c r="Z407" s="1" t="str">
        <f t="shared" si="42"/>
        <v>//rsm:CIIHSupplyChainTradeTransaction/ram:IncludedCIILSupplyChainTradeLineItem/ram:SpecifiedCIILSupplyChainTradeSettlement/ram:InvoiceReferencedCIReferencedDocument/ram:IssueDateTime/udt:DateTimeString</v>
      </c>
      <c r="AA407" s="1" t="s">
        <v>5589</v>
      </c>
      <c r="AB407" s="2" t="s">
        <v>3</v>
      </c>
      <c r="AC407" s="1" t="s">
        <v>24</v>
      </c>
      <c r="AD407" s="1" t="s">
        <v>24</v>
      </c>
      <c r="AE407" s="1" t="s">
        <v>24</v>
      </c>
      <c r="AF407" s="1" t="s">
        <v>196</v>
      </c>
      <c r="AG407" s="1" t="s">
        <v>196</v>
      </c>
      <c r="AH407" s="1" t="s">
        <v>643</v>
      </c>
    </row>
    <row r="408" spans="1:34" ht="14.25" customHeight="1">
      <c r="A408" s="1">
        <v>504</v>
      </c>
      <c r="B408" s="1" t="s">
        <v>5478</v>
      </c>
      <c r="C408" s="1" t="s">
        <v>329</v>
      </c>
      <c r="D408" s="1" t="s">
        <v>11</v>
      </c>
      <c r="E408" s="2" t="s">
        <v>16</v>
      </c>
      <c r="G408" s="1" t="s">
        <v>4410</v>
      </c>
      <c r="H408" s="1" t="s">
        <v>5684</v>
      </c>
      <c r="R408" t="s">
        <v>330</v>
      </c>
      <c r="W408" s="1" t="str">
        <f t="shared" si="39"/>
        <v>CI_ Referenced_ Document. Reference_ Type. Code</v>
      </c>
      <c r="X408" s="1" cm="1">
        <f t="array" ref="X408">_xlfn.IFS(LEN(K408)&gt;0,1,LEN(L408)&gt;0,2,LEN(M408)&gt;0,3,LEN(N408)&gt;0,4,LEN(O408)&gt;0,5,LEN(P408)&gt;0,6,LEN(Q408)&gt;0,7,LEN(R408)&gt;0,8,LEN(S408)&gt;0,9,LEN(T408)&gt;0,10,LEN(U408)&gt;0,11,LEN(V408)&gt;0,12,TRUE,13)</f>
        <v>8</v>
      </c>
      <c r="Y408" s="1" t="str">
        <f t="shared" ref="Y408:Y413" si="43">IF(OR("ASMA"=D408,"MA"=D408),"rsm:","ram:")&amp;
IF("ABIE"=D408,
  SUBSTITUTE(
    SUBSTITUTE(
      SUBSTITUTE(W408,". Details","Type"),
      "_",""
    ),
    " ",""
  ),
  IF("ASMA"=D408,
  SUBSTITUTE(
    SUBSTITUTE(
      SUBSTITUTE(W408,". Details",""),
      "_",""
    ),
    " ",""
  ),
  SUBSTITUTE(
    SUBSTITUTE(
      SUBSTITUTE(
        SUBSTITUTE(
          SUBSTITUTE(
            SUBSTITUTE(
              MID(W408,FIND(".",W408)+2,LEN(W408)-FIND(".",W408)-1),
              "_",""
            ),
            "Identification",""
          ),
          "Text",""
        ),
        ".",""
      ),
      " ",""
    ),
    "Identifier","ID"
  )
))</f>
        <v>ram:ReferenceTypeCode</v>
      </c>
      <c r="Z408" s="1" t="str">
        <f t="shared" si="42"/>
        <v>//rsm:CIIHSupplyChainTradeTransaction/ram:IncludedCIILSupplyChainTradeLineItem/ram:SpecifiedCIILSupplyChainTradeSettlement/ram:InvoiceReferencedCIReferencedDocument/ram:ReferenceTypeCode</v>
      </c>
      <c r="AA408" s="1" t="s">
        <v>4818</v>
      </c>
      <c r="AB408" s="2" t="s">
        <v>3</v>
      </c>
      <c r="AC408" s="1" t="s">
        <v>24</v>
      </c>
      <c r="AD408" s="1" t="s">
        <v>24</v>
      </c>
      <c r="AE408" s="1" t="s">
        <v>24</v>
      </c>
      <c r="AF408" s="1" t="s">
        <v>196</v>
      </c>
      <c r="AG408" s="1" t="s">
        <v>196</v>
      </c>
      <c r="AH408" s="1" t="s">
        <v>24</v>
      </c>
    </row>
    <row r="409" spans="1:34" ht="14.25" customHeight="1">
      <c r="A409" s="1">
        <v>505</v>
      </c>
      <c r="B409" s="1" t="s">
        <v>5478</v>
      </c>
      <c r="C409" s="1" t="s">
        <v>74</v>
      </c>
      <c r="D409" s="1" t="s">
        <v>11</v>
      </c>
      <c r="E409" s="2" t="s">
        <v>16</v>
      </c>
      <c r="G409" s="1" t="s">
        <v>4412</v>
      </c>
      <c r="H409" s="1" t="s">
        <v>4413</v>
      </c>
      <c r="R409" t="s">
        <v>75</v>
      </c>
      <c r="W409" s="1" t="str">
        <f t="shared" si="39"/>
        <v>CI_ Referenced_ Document. Revision_ Identification. Identifier</v>
      </c>
      <c r="X409" s="1" cm="1">
        <f t="array" ref="X409">_xlfn.IFS(LEN(K409)&gt;0,1,LEN(L409)&gt;0,2,LEN(M409)&gt;0,3,LEN(N409)&gt;0,4,LEN(O409)&gt;0,5,LEN(P409)&gt;0,6,LEN(Q409)&gt;0,7,LEN(R409)&gt;0,8,LEN(S409)&gt;0,9,LEN(T409)&gt;0,10,LEN(U409)&gt;0,11,LEN(V409)&gt;0,12,TRUE,13)</f>
        <v>8</v>
      </c>
      <c r="Y409" s="1" t="str">
        <f t="shared" si="43"/>
        <v>ram:RevisionID</v>
      </c>
      <c r="Z409" s="1" t="str">
        <f t="shared" si="42"/>
        <v>//rsm:CIIHSupplyChainTradeTransaction/ram:IncludedCIILSupplyChainTradeLineItem/ram:SpecifiedCIILSupplyChainTradeSettlement/ram:InvoiceReferencedCIReferencedDocument/ram:RevisionID</v>
      </c>
      <c r="AA409" s="1" t="s">
        <v>4819</v>
      </c>
      <c r="AB409" s="2" t="s">
        <v>3</v>
      </c>
      <c r="AC409" s="1" t="s">
        <v>786</v>
      </c>
      <c r="AD409" s="1" t="s">
        <v>53</v>
      </c>
      <c r="AE409" s="1" t="s">
        <v>169</v>
      </c>
      <c r="AF409" s="1" t="s">
        <v>50</v>
      </c>
      <c r="AG409" s="1" t="s">
        <v>196</v>
      </c>
      <c r="AH409" s="1" t="s">
        <v>24</v>
      </c>
    </row>
    <row r="410" spans="1:34" ht="14.25" customHeight="1">
      <c r="A410" s="1">
        <v>506</v>
      </c>
      <c r="B410" s="1" t="s">
        <v>5478</v>
      </c>
      <c r="C410" s="1" t="s">
        <v>78</v>
      </c>
      <c r="D410" s="1" t="s">
        <v>11</v>
      </c>
      <c r="E410" s="2" t="s">
        <v>16</v>
      </c>
      <c r="G410" s="1" t="s">
        <v>4414</v>
      </c>
      <c r="H410" s="1" t="s">
        <v>4415</v>
      </c>
      <c r="R410" t="s">
        <v>79</v>
      </c>
      <c r="W410" s="1" t="str">
        <f t="shared" si="39"/>
        <v>CI_ Referenced_ Document. Type. Code</v>
      </c>
      <c r="X410" s="1" cm="1">
        <f t="array" ref="X410">_xlfn.IFS(LEN(K410)&gt;0,1,LEN(L410)&gt;0,2,LEN(M410)&gt;0,3,LEN(N410)&gt;0,4,LEN(O410)&gt;0,5,LEN(P410)&gt;0,6,LEN(Q410)&gt;0,7,LEN(R410)&gt;0,8,LEN(S410)&gt;0,9,LEN(T410)&gt;0,10,LEN(U410)&gt;0,11,LEN(V410)&gt;0,12,TRUE,13)</f>
        <v>8</v>
      </c>
      <c r="Y410" s="1" t="str">
        <f t="shared" si="43"/>
        <v>ram:TypeCode</v>
      </c>
      <c r="Z410" s="1" t="str">
        <f t="shared" si="42"/>
        <v>//rsm:CIIHSupplyChainTradeTransaction/ram:IncludedCIILSupplyChainTradeLineItem/ram:SpecifiedCIILSupplyChainTradeSettlement/ram:InvoiceReferencedCIReferencedDocument/ram:TypeCode</v>
      </c>
      <c r="AA410" s="1" t="s">
        <v>4820</v>
      </c>
      <c r="AB410" s="2" t="s">
        <v>3</v>
      </c>
      <c r="AC410" s="1" t="s">
        <v>254</v>
      </c>
      <c r="AD410" s="1" t="s">
        <v>36</v>
      </c>
      <c r="AE410" s="1" t="s">
        <v>47</v>
      </c>
      <c r="AF410" s="1" t="s">
        <v>47</v>
      </c>
      <c r="AG410" s="1" t="s">
        <v>47</v>
      </c>
      <c r="AH410" s="1" t="s">
        <v>22</v>
      </c>
    </row>
    <row r="411" spans="1:34" ht="14.25" customHeight="1">
      <c r="A411" s="1">
        <v>507</v>
      </c>
      <c r="B411" s="1" t="s">
        <v>5478</v>
      </c>
      <c r="C411" s="1" t="s">
        <v>84</v>
      </c>
      <c r="D411" s="1" t="s">
        <v>11</v>
      </c>
      <c r="E411" s="2" t="s">
        <v>21</v>
      </c>
      <c r="G411" s="1" t="s">
        <v>4416</v>
      </c>
      <c r="H411" s="1" t="s">
        <v>4417</v>
      </c>
      <c r="R411" t="s">
        <v>85</v>
      </c>
      <c r="W411" s="1" t="str">
        <f t="shared" si="39"/>
        <v>CI_ Referenced_ Document. Subtype. Code</v>
      </c>
      <c r="X411" s="1" cm="1">
        <f t="array" ref="X411">_xlfn.IFS(LEN(K411)&gt;0,1,LEN(L411)&gt;0,2,LEN(M411)&gt;0,3,LEN(N411)&gt;0,4,LEN(O411)&gt;0,5,LEN(P411)&gt;0,6,LEN(Q411)&gt;0,7,LEN(R411)&gt;0,8,LEN(S411)&gt;0,9,LEN(T411)&gt;0,10,LEN(U411)&gt;0,11,LEN(V411)&gt;0,12,TRUE,13)</f>
        <v>8</v>
      </c>
      <c r="Y411" s="1" t="str">
        <f t="shared" si="43"/>
        <v>ram:SubtypeCode</v>
      </c>
      <c r="Z411" s="1" t="str">
        <f t="shared" si="42"/>
        <v>//rsm:CIIHSupplyChainTradeTransaction/ram:IncludedCIILSupplyChainTradeLineItem/ram:SpecifiedCIILSupplyChainTradeSettlement/ram:InvoiceReferencedCIReferencedDocument/ram:SubtypeCode</v>
      </c>
      <c r="AA411" s="1" t="s">
        <v>4821</v>
      </c>
      <c r="AB411" s="2" t="s">
        <v>3</v>
      </c>
      <c r="AC411" s="1" t="s">
        <v>24</v>
      </c>
      <c r="AD411" s="1" t="s">
        <v>24</v>
      </c>
      <c r="AE411" s="1" t="s">
        <v>50</v>
      </c>
      <c r="AF411" s="1" t="s">
        <v>50</v>
      </c>
      <c r="AG411" s="1" t="s">
        <v>196</v>
      </c>
      <c r="AH411" s="1" t="s">
        <v>432</v>
      </c>
    </row>
    <row r="412" spans="1:34" ht="14.25" customHeight="1">
      <c r="A412" s="1">
        <v>508</v>
      </c>
      <c r="B412" s="1" t="s">
        <v>5478</v>
      </c>
      <c r="C412" s="1" t="s">
        <v>332</v>
      </c>
      <c r="D412" s="1" t="s">
        <v>19</v>
      </c>
      <c r="E412" s="2" t="s">
        <v>16</v>
      </c>
      <c r="G412" s="1" t="s">
        <v>4418</v>
      </c>
      <c r="H412" s="1" t="s">
        <v>4419</v>
      </c>
      <c r="P412" t="s">
        <v>333</v>
      </c>
      <c r="W412" s="1" t="str">
        <f t="shared" si="39"/>
        <v>CIIL_ Supply Chain_ Trade Settlement. Additional_ Referenced. CI_ Referenced_ Document</v>
      </c>
      <c r="X412" s="1" cm="1">
        <f t="array" ref="X412">_xlfn.IFS(LEN(K412)&gt;0,1,LEN(L412)&gt;0,2,LEN(M412)&gt;0,3,LEN(N412)&gt;0,4,LEN(O412)&gt;0,5,LEN(P412)&gt;0,6,LEN(Q412)&gt;0,7,LEN(R412)&gt;0,8,LEN(S412)&gt;0,9,LEN(T412)&gt;0,10,LEN(U412)&gt;0,11,LEN(V412)&gt;0,12,TRUE,13)</f>
        <v>6</v>
      </c>
      <c r="Y412" s="1" t="str">
        <f t="shared" si="43"/>
        <v>ram:AdditionalReferencedCIReferencedDocument</v>
      </c>
      <c r="Z412" s="1" t="str">
        <f>Z$343&amp;"/"&amp;Y412</f>
        <v>//rsm:CIIHSupplyChainTradeTransaction/ram:IncludedCIILSupplyChainTradeLineItem/ram:SpecifiedCIILSupplyChainTradeSettlement/ram:AdditionalReferencedCIReferencedDocument</v>
      </c>
      <c r="AA412" s="1" t="s">
        <v>4822</v>
      </c>
      <c r="AB412" s="2" t="s">
        <v>3</v>
      </c>
      <c r="AC412" s="1" t="s">
        <v>24</v>
      </c>
      <c r="AD412" s="1" t="s">
        <v>24</v>
      </c>
      <c r="AE412" s="1" t="s">
        <v>24</v>
      </c>
      <c r="AF412" s="1" t="s">
        <v>196</v>
      </c>
      <c r="AG412" s="1" t="s">
        <v>196</v>
      </c>
      <c r="AH412" s="1" t="s">
        <v>24</v>
      </c>
    </row>
    <row r="413" spans="1:34" ht="14.25" customHeight="1">
      <c r="A413" s="1">
        <v>510</v>
      </c>
      <c r="B413" s="1" t="s">
        <v>5478</v>
      </c>
      <c r="C413" s="1" t="s">
        <v>69</v>
      </c>
      <c r="D413" s="1" t="s">
        <v>11</v>
      </c>
      <c r="E413" s="2" t="s">
        <v>21</v>
      </c>
      <c r="G413" s="1" t="s">
        <v>4420</v>
      </c>
      <c r="H413" s="1" t="s">
        <v>4421</v>
      </c>
      <c r="R413" t="s">
        <v>70</v>
      </c>
      <c r="W413" s="1" t="str">
        <f t="shared" si="39"/>
        <v>CI_ Referenced_ Document. Issuer Assigned_ Identification. Identifier</v>
      </c>
      <c r="X413" s="1" cm="1">
        <f t="array" ref="X413">_xlfn.IFS(LEN(K413)&gt;0,1,LEN(L413)&gt;0,2,LEN(M413)&gt;0,3,LEN(N413)&gt;0,4,LEN(O413)&gt;0,5,LEN(P413)&gt;0,6,LEN(Q413)&gt;0,7,LEN(R413)&gt;0,8,LEN(S413)&gt;0,9,LEN(T413)&gt;0,10,LEN(U413)&gt;0,11,LEN(V413)&gt;0,12,TRUE,13)</f>
        <v>8</v>
      </c>
      <c r="Y413" s="1" t="str">
        <f t="shared" si="43"/>
        <v>ram:IssuerAssignedID</v>
      </c>
      <c r="Z413" s="1" t="str">
        <f t="shared" ref="Z413:Z420" si="44">Z$412&amp;"/"&amp;Y413</f>
        <v>//rsm:CIIHSupplyChainTradeTransaction/ram:IncludedCIILSupplyChainTradeLineItem/ram:SpecifiedCIILSupplyChainTradeSettlement/ram:AdditionalReferencedCIReferencedDocument/ram:IssuerAssignedID</v>
      </c>
      <c r="AA413" s="1" t="s">
        <v>4823</v>
      </c>
      <c r="AB413" s="2" t="s">
        <v>350</v>
      </c>
      <c r="AC413" s="1" t="s">
        <v>795</v>
      </c>
      <c r="AD413" s="1" t="s">
        <v>53</v>
      </c>
      <c r="AE413" s="1" t="s">
        <v>50</v>
      </c>
      <c r="AF413" s="1" t="s">
        <v>50</v>
      </c>
      <c r="AG413" s="1" t="s">
        <v>196</v>
      </c>
      <c r="AH413" s="1" t="s">
        <v>24</v>
      </c>
    </row>
    <row r="414" spans="1:34" ht="14.25" customHeight="1">
      <c r="A414" s="1">
        <v>511</v>
      </c>
      <c r="B414" s="1" t="s">
        <v>5478</v>
      </c>
      <c r="C414" s="1" t="s">
        <v>71</v>
      </c>
      <c r="D414" s="1" t="s">
        <v>11</v>
      </c>
      <c r="E414" s="2" t="s">
        <v>16</v>
      </c>
      <c r="G414" s="1" t="s">
        <v>4422</v>
      </c>
      <c r="H414" s="1" t="s">
        <v>4423</v>
      </c>
      <c r="R414" t="s">
        <v>72</v>
      </c>
      <c r="W414" s="1" t="str">
        <f t="shared" si="39"/>
        <v>CI_ Referenced_ Document. Issue. Date Time</v>
      </c>
      <c r="X414" s="1" cm="1">
        <f t="array" ref="X414">_xlfn.IFS(LEN(K414)&gt;0,1,LEN(L414)&gt;0,2,LEN(M414)&gt;0,3,LEN(N414)&gt;0,4,LEN(O414)&gt;0,5,LEN(P414)&gt;0,6,LEN(Q414)&gt;0,7,LEN(R414)&gt;0,8,LEN(S414)&gt;0,9,LEN(T414)&gt;0,10,LEN(U414)&gt;0,11,LEN(V414)&gt;0,12,TRUE,13)</f>
        <v>8</v>
      </c>
      <c r="Y414" s="1" t="str">
        <f>IF(OR("ASMA"=D414,"MA"=D414),"rsm:","ram:")&amp;
IF("ABIE"=D414,
  SUBSTITUTE(
    SUBSTITUTE(
      SUBSTITUTE(W414,". Details","Type"),
      "_",""
    ),
    " ",""
  ),
  IF("ASMA"=D414,
  SUBSTITUTE(
    SUBSTITUTE(
      SUBSTITUTE(W414,". Details",""),
      "_",""
    ),
    " ",""
  ),
  SUBSTITUTE(
    SUBSTITUTE(
      SUBSTITUTE(
        SUBSTITUTE(
          SUBSTITUTE(
            SUBSTITUTE(
              MID(W414,FIND(".",W414)+2,LEN(W414)-FIND(".",W414)-1),
              "_",""
            ),
            "Identification",""
          ),
          "Text",""
        ),
        ".",""
      ),
      " ",""
    ),
    "Identifier","ID"
  )
))&amp;"/udt:DateTimeString"</f>
        <v>ram:IssueDateTime/udt:DateTimeString</v>
      </c>
      <c r="Z414" s="1" t="str">
        <f t="shared" si="44"/>
        <v>//rsm:CIIHSupplyChainTradeTransaction/ram:IncludedCIILSupplyChainTradeLineItem/ram:SpecifiedCIILSupplyChainTradeSettlement/ram:AdditionalReferencedCIReferencedDocument/ram:IssueDateTime/udt:DateTimeString</v>
      </c>
      <c r="AA414" s="1" t="s">
        <v>5590</v>
      </c>
      <c r="AB414" s="2" t="s">
        <v>350</v>
      </c>
      <c r="AC414" s="1" t="s">
        <v>795</v>
      </c>
      <c r="AD414" s="1" t="s">
        <v>53</v>
      </c>
      <c r="AE414" s="1" t="s">
        <v>50</v>
      </c>
      <c r="AF414" s="1" t="s">
        <v>50</v>
      </c>
      <c r="AG414" s="1" t="s">
        <v>196</v>
      </c>
      <c r="AH414" s="1" t="s">
        <v>24</v>
      </c>
    </row>
    <row r="415" spans="1:34" ht="14.25" customHeight="1">
      <c r="A415" s="1">
        <v>512</v>
      </c>
      <c r="B415" s="1" t="s">
        <v>5478</v>
      </c>
      <c r="C415" s="1" t="s">
        <v>329</v>
      </c>
      <c r="D415" s="1" t="s">
        <v>11</v>
      </c>
      <c r="E415" s="2" t="s">
        <v>16</v>
      </c>
      <c r="G415" s="1" t="s">
        <v>4424</v>
      </c>
      <c r="H415" s="1" t="s">
        <v>5685</v>
      </c>
      <c r="R415" t="s">
        <v>330</v>
      </c>
      <c r="W415" s="1" t="str">
        <f t="shared" si="39"/>
        <v>CI_ Referenced_ Document. Reference_ Type. Code</v>
      </c>
      <c r="X415" s="1" cm="1">
        <f t="array" ref="X415">_xlfn.IFS(LEN(K415)&gt;0,1,LEN(L415)&gt;0,2,LEN(M415)&gt;0,3,LEN(N415)&gt;0,4,LEN(O415)&gt;0,5,LEN(P415)&gt;0,6,LEN(Q415)&gt;0,7,LEN(R415)&gt;0,8,LEN(S415)&gt;0,9,LEN(T415)&gt;0,10,LEN(U415)&gt;0,11,LEN(V415)&gt;0,12,TRUE,13)</f>
        <v>8</v>
      </c>
      <c r="Y415" s="1" t="str">
        <f t="shared" ref="Y415:Y422" si="45">IF(OR("ASMA"=D415,"MA"=D415),"rsm:","ram:")&amp;
IF("ABIE"=D415,
  SUBSTITUTE(
    SUBSTITUTE(
      SUBSTITUTE(W415,". Details","Type"),
      "_",""
    ),
    " ",""
  ),
  IF("ASMA"=D415,
  SUBSTITUTE(
    SUBSTITUTE(
      SUBSTITUTE(W415,". Details",""),
      "_",""
    ),
    " ",""
  ),
  SUBSTITUTE(
    SUBSTITUTE(
      SUBSTITUTE(
        SUBSTITUTE(
          SUBSTITUTE(
            SUBSTITUTE(
              MID(W415,FIND(".",W415)+2,LEN(W415)-FIND(".",W415)-1),
              "_",""
            ),
            "Identification",""
          ),
          "Text",""
        ),
        ".",""
      ),
      " ",""
    ),
    "Identifier","ID"
  )
))</f>
        <v>ram:ReferenceTypeCode</v>
      </c>
      <c r="Z415" s="1" t="str">
        <f t="shared" si="44"/>
        <v>//rsm:CIIHSupplyChainTradeTransaction/ram:IncludedCIILSupplyChainTradeLineItem/ram:SpecifiedCIILSupplyChainTradeSettlement/ram:AdditionalReferencedCIReferencedDocument/ram:ReferenceTypeCode</v>
      </c>
      <c r="AA415" s="1" t="s">
        <v>4824</v>
      </c>
      <c r="AB415" s="2" t="s">
        <v>3</v>
      </c>
      <c r="AC415" s="1" t="s">
        <v>795</v>
      </c>
      <c r="AD415" s="1" t="s">
        <v>53</v>
      </c>
      <c r="AE415" s="1" t="s">
        <v>47</v>
      </c>
      <c r="AF415" s="1" t="s">
        <v>47</v>
      </c>
      <c r="AG415" s="1" t="s">
        <v>54</v>
      </c>
      <c r="AH415" s="1" t="s">
        <v>24</v>
      </c>
    </row>
    <row r="416" spans="1:34" ht="14.25" customHeight="1">
      <c r="A416" s="1">
        <v>513</v>
      </c>
      <c r="B416" s="1" t="s">
        <v>5478</v>
      </c>
      <c r="C416" s="1" t="s">
        <v>74</v>
      </c>
      <c r="D416" s="1" t="s">
        <v>11</v>
      </c>
      <c r="E416" s="2" t="s">
        <v>16</v>
      </c>
      <c r="G416" s="1" t="s">
        <v>4426</v>
      </c>
      <c r="H416" s="1" t="s">
        <v>4427</v>
      </c>
      <c r="R416" t="s">
        <v>75</v>
      </c>
      <c r="W416" s="1" t="str">
        <f t="shared" si="39"/>
        <v>CI_ Referenced_ Document. Revision_ Identification. Identifier</v>
      </c>
      <c r="X416" s="1" cm="1">
        <f t="array" ref="X416">_xlfn.IFS(LEN(K416)&gt;0,1,LEN(L416)&gt;0,2,LEN(M416)&gt;0,3,LEN(N416)&gt;0,4,LEN(O416)&gt;0,5,LEN(P416)&gt;0,6,LEN(Q416)&gt;0,7,LEN(R416)&gt;0,8,LEN(S416)&gt;0,9,LEN(T416)&gt;0,10,LEN(U416)&gt;0,11,LEN(V416)&gt;0,12,TRUE,13)</f>
        <v>8</v>
      </c>
      <c r="Y416" s="1" t="str">
        <f t="shared" si="45"/>
        <v>ram:RevisionID</v>
      </c>
      <c r="Z416" s="1" t="str">
        <f t="shared" si="44"/>
        <v>//rsm:CIIHSupplyChainTradeTransaction/ram:IncludedCIILSupplyChainTradeLineItem/ram:SpecifiedCIILSupplyChainTradeSettlement/ram:AdditionalReferencedCIReferencedDocument/ram:RevisionID</v>
      </c>
      <c r="AA416" s="1" t="s">
        <v>4825</v>
      </c>
      <c r="AB416" s="2" t="s">
        <v>6</v>
      </c>
      <c r="AC416" s="1" t="s">
        <v>795</v>
      </c>
      <c r="AD416" s="1" t="s">
        <v>53</v>
      </c>
      <c r="AE416" s="1" t="s">
        <v>47</v>
      </c>
      <c r="AF416" s="1" t="s">
        <v>47</v>
      </c>
      <c r="AG416" s="1" t="s">
        <v>47</v>
      </c>
      <c r="AH416" s="1" t="s">
        <v>22</v>
      </c>
    </row>
    <row r="417" spans="1:34" ht="14.25" customHeight="1">
      <c r="A417" s="1">
        <v>514</v>
      </c>
      <c r="B417" s="1" t="s">
        <v>5478</v>
      </c>
      <c r="C417" s="1" t="s">
        <v>76</v>
      </c>
      <c r="D417" s="1" t="s">
        <v>11</v>
      </c>
      <c r="E417" s="2" t="s">
        <v>16</v>
      </c>
      <c r="G417" s="1" t="s">
        <v>4428</v>
      </c>
      <c r="H417" s="1" t="s">
        <v>4429</v>
      </c>
      <c r="R417" t="s">
        <v>77</v>
      </c>
      <c r="W417" s="1" t="str">
        <f t="shared" si="39"/>
        <v>CI_ Referenced_ Document. Information. Text</v>
      </c>
      <c r="X417" s="1" cm="1">
        <f t="array" ref="X417">_xlfn.IFS(LEN(K417)&gt;0,1,LEN(L417)&gt;0,2,LEN(M417)&gt;0,3,LEN(N417)&gt;0,4,LEN(O417)&gt;0,5,LEN(P417)&gt;0,6,LEN(Q417)&gt;0,7,LEN(R417)&gt;0,8,LEN(S417)&gt;0,9,LEN(T417)&gt;0,10,LEN(U417)&gt;0,11,LEN(V417)&gt;0,12,TRUE,13)</f>
        <v>8</v>
      </c>
      <c r="Y417" s="1" t="str">
        <f t="shared" si="45"/>
        <v>ram:Information</v>
      </c>
      <c r="Z417" s="1" t="str">
        <f t="shared" si="44"/>
        <v>//rsm:CIIHSupplyChainTradeTransaction/ram:IncludedCIILSupplyChainTradeLineItem/ram:SpecifiedCIILSupplyChainTradeSettlement/ram:AdditionalReferencedCIReferencedDocument/ram:Information</v>
      </c>
      <c r="AA417" s="1" t="s">
        <v>4826</v>
      </c>
      <c r="AB417" s="2" t="s">
        <v>3</v>
      </c>
      <c r="AC417" s="1" t="s">
        <v>24</v>
      </c>
      <c r="AD417" s="1" t="s">
        <v>24</v>
      </c>
      <c r="AE417" s="1" t="s">
        <v>24</v>
      </c>
      <c r="AF417" s="1" t="s">
        <v>196</v>
      </c>
      <c r="AG417" s="1" t="s">
        <v>196</v>
      </c>
      <c r="AH417" s="1" t="s">
        <v>24</v>
      </c>
    </row>
    <row r="418" spans="1:34" ht="14.25" customHeight="1">
      <c r="A418" s="1">
        <v>515</v>
      </c>
      <c r="B418" s="1" t="s">
        <v>5478</v>
      </c>
      <c r="C418" s="1" t="s">
        <v>78</v>
      </c>
      <c r="D418" s="1" t="s">
        <v>11</v>
      </c>
      <c r="E418" s="2" t="s">
        <v>21</v>
      </c>
      <c r="G418" s="1" t="s">
        <v>4430</v>
      </c>
      <c r="H418" s="1" t="s">
        <v>5686</v>
      </c>
      <c r="R418" t="s">
        <v>79</v>
      </c>
      <c r="W418" s="1" t="str">
        <f t="shared" si="39"/>
        <v>CI_ Referenced_ Document. Type. Code</v>
      </c>
      <c r="X418" s="1" cm="1">
        <f t="array" ref="X418">_xlfn.IFS(LEN(K418)&gt;0,1,LEN(L418)&gt;0,2,LEN(M418)&gt;0,3,LEN(N418)&gt;0,4,LEN(O418)&gt;0,5,LEN(P418)&gt;0,6,LEN(Q418)&gt;0,7,LEN(R418)&gt;0,8,LEN(S418)&gt;0,9,LEN(T418)&gt;0,10,LEN(U418)&gt;0,11,LEN(V418)&gt;0,12,TRUE,13)</f>
        <v>8</v>
      </c>
      <c r="Y418" s="1" t="str">
        <f t="shared" si="45"/>
        <v>ram:TypeCode</v>
      </c>
      <c r="Z418" s="1" t="str">
        <f t="shared" si="44"/>
        <v>//rsm:CIIHSupplyChainTradeTransaction/ram:IncludedCIILSupplyChainTradeLineItem/ram:SpecifiedCIILSupplyChainTradeSettlement/ram:AdditionalReferencedCIReferencedDocument/ram:TypeCode</v>
      </c>
      <c r="AA418" s="1" t="s">
        <v>4827</v>
      </c>
      <c r="AB418" s="2" t="s">
        <v>350</v>
      </c>
      <c r="AC418" s="1" t="s">
        <v>24</v>
      </c>
      <c r="AD418" s="1" t="s">
        <v>24</v>
      </c>
      <c r="AE418" s="1" t="s">
        <v>24</v>
      </c>
      <c r="AF418" s="1" t="s">
        <v>196</v>
      </c>
      <c r="AG418" s="1" t="s">
        <v>196</v>
      </c>
      <c r="AH418" s="1" t="s">
        <v>24</v>
      </c>
    </row>
    <row r="419" spans="1:34" ht="14.25" customHeight="1">
      <c r="A419" s="1">
        <v>516</v>
      </c>
      <c r="B419" s="1" t="s">
        <v>5478</v>
      </c>
      <c r="C419" s="1" t="s">
        <v>81</v>
      </c>
      <c r="D419" s="1" t="s">
        <v>11</v>
      </c>
      <c r="E419" s="2" t="s">
        <v>16</v>
      </c>
      <c r="G419" s="1" t="s">
        <v>4432</v>
      </c>
      <c r="H419" s="1" t="s">
        <v>5687</v>
      </c>
      <c r="R419" t="s">
        <v>82</v>
      </c>
      <c r="W419" s="1" t="str">
        <f t="shared" si="39"/>
        <v>CI_ Referenced_ Document. Attachment. Binary Object</v>
      </c>
      <c r="X419" s="1" cm="1">
        <f t="array" ref="X419">_xlfn.IFS(LEN(K419)&gt;0,1,LEN(L419)&gt;0,2,LEN(M419)&gt;0,3,LEN(N419)&gt;0,4,LEN(O419)&gt;0,5,LEN(P419)&gt;0,6,LEN(Q419)&gt;0,7,LEN(R419)&gt;0,8,LEN(S419)&gt;0,9,LEN(T419)&gt;0,10,LEN(U419)&gt;0,11,LEN(V419)&gt;0,12,TRUE,13)</f>
        <v>8</v>
      </c>
      <c r="Y419" s="1" t="str">
        <f t="shared" si="45"/>
        <v>ram:AttachmentBinaryObject</v>
      </c>
      <c r="Z419" s="1" t="str">
        <f t="shared" si="44"/>
        <v>//rsm:CIIHSupplyChainTradeTransaction/ram:IncludedCIILSupplyChainTradeLineItem/ram:SpecifiedCIILSupplyChainTradeSettlement/ram:AdditionalReferencedCIReferencedDocument/ram:AttachmentBinaryObject</v>
      </c>
      <c r="AA419" s="1" t="s">
        <v>4828</v>
      </c>
      <c r="AB419" s="2" t="s">
        <v>3</v>
      </c>
      <c r="AC419" s="1" t="s">
        <v>29</v>
      </c>
      <c r="AD419" s="1" t="s">
        <v>30</v>
      </c>
      <c r="AE419" s="1" t="s">
        <v>54</v>
      </c>
      <c r="AF419" s="1" t="s">
        <v>54</v>
      </c>
      <c r="AG419" s="1" t="s">
        <v>196</v>
      </c>
      <c r="AH419" s="1" t="s">
        <v>24</v>
      </c>
    </row>
    <row r="420" spans="1:34" ht="14.25" customHeight="1">
      <c r="A420" s="1">
        <v>517</v>
      </c>
      <c r="B420" s="1" t="s">
        <v>5478</v>
      </c>
      <c r="C420" s="1" t="s">
        <v>84</v>
      </c>
      <c r="D420" s="1" t="s">
        <v>11</v>
      </c>
      <c r="E420" s="2" t="s">
        <v>21</v>
      </c>
      <c r="G420" s="1" t="s">
        <v>4434</v>
      </c>
      <c r="H420" s="1" t="s">
        <v>4435</v>
      </c>
      <c r="R420" t="s">
        <v>85</v>
      </c>
      <c r="W420" s="1" t="str">
        <f t="shared" si="39"/>
        <v>CI_ Referenced_ Document. Subtype. Code</v>
      </c>
      <c r="X420" s="1" cm="1">
        <f t="array" ref="X420">_xlfn.IFS(LEN(K420)&gt;0,1,LEN(L420)&gt;0,2,LEN(M420)&gt;0,3,LEN(N420)&gt;0,4,LEN(O420)&gt;0,5,LEN(P420)&gt;0,6,LEN(Q420)&gt;0,7,LEN(R420)&gt;0,8,LEN(S420)&gt;0,9,LEN(T420)&gt;0,10,LEN(U420)&gt;0,11,LEN(V420)&gt;0,12,TRUE,13)</f>
        <v>8</v>
      </c>
      <c r="Y420" s="1" t="str">
        <f t="shared" si="45"/>
        <v>ram:SubtypeCode</v>
      </c>
      <c r="Z420" s="1" t="str">
        <f t="shared" si="44"/>
        <v>//rsm:CIIHSupplyChainTradeTransaction/ram:IncludedCIILSupplyChainTradeLineItem/ram:SpecifiedCIILSupplyChainTradeSettlement/ram:AdditionalReferencedCIReferencedDocument/ram:SubtypeCode</v>
      </c>
      <c r="AA420" s="1" t="s">
        <v>4829</v>
      </c>
      <c r="AB420" s="2" t="s">
        <v>3</v>
      </c>
      <c r="AC420" s="1" t="s">
        <v>24</v>
      </c>
      <c r="AD420" s="1" t="s">
        <v>24</v>
      </c>
      <c r="AE420" s="1" t="s">
        <v>24</v>
      </c>
      <c r="AF420" s="1" t="s">
        <v>196</v>
      </c>
      <c r="AG420" s="1" t="s">
        <v>196</v>
      </c>
      <c r="AH420" s="1" t="s">
        <v>24</v>
      </c>
    </row>
    <row r="421" spans="1:34" ht="14.25" customHeight="1">
      <c r="A421" s="1">
        <v>518</v>
      </c>
      <c r="B421" s="1" t="s">
        <v>5478</v>
      </c>
      <c r="C421" s="1" t="s">
        <v>332</v>
      </c>
      <c r="D421" s="1" t="s">
        <v>19</v>
      </c>
      <c r="E421" s="2" t="s">
        <v>16</v>
      </c>
      <c r="G421" s="1" t="s">
        <v>4418</v>
      </c>
      <c r="H421" s="1" t="s">
        <v>4419</v>
      </c>
      <c r="P421" t="s">
        <v>333</v>
      </c>
      <c r="W421" s="1" t="str">
        <f t="shared" si="39"/>
        <v>CIIL_ Supply Chain_ Trade Settlement. Additional_ Referenced. CI_ Referenced_ Document</v>
      </c>
      <c r="X421" s="1" cm="1">
        <f t="array" ref="X421">_xlfn.IFS(LEN(K421)&gt;0,1,LEN(L421)&gt;0,2,LEN(M421)&gt;0,3,LEN(N421)&gt;0,4,LEN(O421)&gt;0,5,LEN(P421)&gt;0,6,LEN(Q421)&gt;0,7,LEN(R421)&gt;0,8,LEN(S421)&gt;0,9,LEN(T421)&gt;0,10,LEN(U421)&gt;0,11,LEN(V421)&gt;0,12,TRUE,13)</f>
        <v>6</v>
      </c>
      <c r="Y421" s="1" t="str">
        <f t="shared" si="45"/>
        <v>ram:AdditionalReferencedCIReferencedDocument</v>
      </c>
      <c r="Z421" s="1" t="str">
        <f>Z$343&amp;"/"&amp;Y421</f>
        <v>//rsm:CIIHSupplyChainTradeTransaction/ram:IncludedCIILSupplyChainTradeLineItem/ram:SpecifiedCIILSupplyChainTradeSettlement/ram:AdditionalReferencedCIReferencedDocument</v>
      </c>
      <c r="AA421" s="1" t="s">
        <v>4822</v>
      </c>
      <c r="AB421" s="2" t="s">
        <v>3</v>
      </c>
      <c r="AC421" s="1" t="s">
        <v>24</v>
      </c>
      <c r="AD421" s="1" t="s">
        <v>24</v>
      </c>
      <c r="AE421" s="1" t="s">
        <v>24</v>
      </c>
      <c r="AF421" s="1" t="s">
        <v>196</v>
      </c>
      <c r="AG421" s="1" t="s">
        <v>196</v>
      </c>
      <c r="AH421" s="1" t="s">
        <v>24</v>
      </c>
    </row>
    <row r="422" spans="1:34" ht="14.25" customHeight="1">
      <c r="A422" s="1">
        <v>520</v>
      </c>
      <c r="B422" s="1" t="s">
        <v>5478</v>
      </c>
      <c r="C422" s="1" t="s">
        <v>69</v>
      </c>
      <c r="D422" s="1" t="s">
        <v>11</v>
      </c>
      <c r="E422" s="2" t="s">
        <v>21</v>
      </c>
      <c r="G422" s="1" t="s">
        <v>4420</v>
      </c>
      <c r="H422" s="1" t="s">
        <v>4421</v>
      </c>
      <c r="R422" t="s">
        <v>70</v>
      </c>
      <c r="W422" s="1" t="str">
        <f t="shared" si="39"/>
        <v>CI_ Referenced_ Document. Issuer Assigned_ Identification. Identifier</v>
      </c>
      <c r="X422" s="1" cm="1">
        <f t="array" ref="X422">_xlfn.IFS(LEN(K422)&gt;0,1,LEN(L422)&gt;0,2,LEN(M422)&gt;0,3,LEN(N422)&gt;0,4,LEN(O422)&gt;0,5,LEN(P422)&gt;0,6,LEN(Q422)&gt;0,7,LEN(R422)&gt;0,8,LEN(S422)&gt;0,9,LEN(T422)&gt;0,10,LEN(U422)&gt;0,11,LEN(V422)&gt;0,12,TRUE,13)</f>
        <v>8</v>
      </c>
      <c r="Y422" s="1" t="str">
        <f t="shared" si="45"/>
        <v>ram:IssuerAssignedID</v>
      </c>
      <c r="Z422" s="1" t="str">
        <f t="shared" ref="Z422:Z429" si="46">Z$421&amp;"/"&amp;Y422</f>
        <v>//rsm:CIIHSupplyChainTradeTransaction/ram:IncludedCIILSupplyChainTradeLineItem/ram:SpecifiedCIILSupplyChainTradeSettlement/ram:AdditionalReferencedCIReferencedDocument/ram:IssuerAssignedID</v>
      </c>
      <c r="AA422" s="1" t="s">
        <v>4823</v>
      </c>
      <c r="AB422" s="2" t="s">
        <v>3</v>
      </c>
      <c r="AC422" s="1" t="s">
        <v>254</v>
      </c>
      <c r="AD422" s="1" t="s">
        <v>36</v>
      </c>
      <c r="AE422" s="1" t="s">
        <v>354</v>
      </c>
      <c r="AF422" s="1" t="s">
        <v>354</v>
      </c>
      <c r="AG422" s="1" t="s">
        <v>354</v>
      </c>
      <c r="AH422" s="1" t="s">
        <v>22</v>
      </c>
    </row>
    <row r="423" spans="1:34" ht="14.25" customHeight="1">
      <c r="A423" s="1">
        <v>521</v>
      </c>
      <c r="B423" s="1" t="s">
        <v>5478</v>
      </c>
      <c r="C423" s="1" t="s">
        <v>71</v>
      </c>
      <c r="D423" s="1" t="s">
        <v>11</v>
      </c>
      <c r="E423" s="2" t="s">
        <v>16</v>
      </c>
      <c r="G423" s="1" t="s">
        <v>4422</v>
      </c>
      <c r="H423" s="1" t="s">
        <v>4423</v>
      </c>
      <c r="R423" t="s">
        <v>72</v>
      </c>
      <c r="W423" s="1" t="str">
        <f t="shared" si="39"/>
        <v>CI_ Referenced_ Document. Issue. Date Time</v>
      </c>
      <c r="X423" s="1" cm="1">
        <f t="array" ref="X423">_xlfn.IFS(LEN(K423)&gt;0,1,LEN(L423)&gt;0,2,LEN(M423)&gt;0,3,LEN(N423)&gt;0,4,LEN(O423)&gt;0,5,LEN(P423)&gt;0,6,LEN(Q423)&gt;0,7,LEN(R423)&gt;0,8,LEN(S423)&gt;0,9,LEN(T423)&gt;0,10,LEN(U423)&gt;0,11,LEN(V423)&gt;0,12,TRUE,13)</f>
        <v>8</v>
      </c>
      <c r="Y423" s="1" t="str">
        <f>IF(OR("ASMA"=D423,"MA"=D423),"rsm:","ram:")&amp;
IF("ABIE"=D423,
  SUBSTITUTE(
    SUBSTITUTE(
      SUBSTITUTE(W423,". Details","Type"),
      "_",""
    ),
    " ",""
  ),
  IF("ASMA"=D423,
  SUBSTITUTE(
    SUBSTITUTE(
      SUBSTITUTE(W423,". Details",""),
      "_",""
    ),
    " ",""
  ),
  SUBSTITUTE(
    SUBSTITUTE(
      SUBSTITUTE(
        SUBSTITUTE(
          SUBSTITUTE(
            SUBSTITUTE(
              MID(W423,FIND(".",W423)+2,LEN(W423)-FIND(".",W423)-1),
              "_",""
            ),
            "Identification",""
          ),
          "Text",""
        ),
        ".",""
      ),
      " ",""
    ),
    "Identifier","ID"
  )
))&amp;"/udt:DateTimeString"</f>
        <v>ram:IssueDateTime/udt:DateTimeString</v>
      </c>
      <c r="Z423" s="1" t="str">
        <f t="shared" si="46"/>
        <v>//rsm:CIIHSupplyChainTradeTransaction/ram:IncludedCIILSupplyChainTradeLineItem/ram:SpecifiedCIILSupplyChainTradeSettlement/ram:AdditionalReferencedCIReferencedDocument/ram:IssueDateTime/udt:DateTimeString</v>
      </c>
      <c r="AA423" s="1" t="s">
        <v>5590</v>
      </c>
      <c r="AB423" s="2" t="s">
        <v>3</v>
      </c>
      <c r="AC423" s="1" t="s">
        <v>234</v>
      </c>
      <c r="AD423" s="1" t="s">
        <v>53</v>
      </c>
      <c r="AE423" s="1" t="s">
        <v>111</v>
      </c>
      <c r="AF423" s="1" t="s">
        <v>111</v>
      </c>
      <c r="AG423" s="1" t="s">
        <v>14</v>
      </c>
      <c r="AH423" s="1" t="s">
        <v>22</v>
      </c>
    </row>
    <row r="424" spans="1:34" ht="14.25" customHeight="1">
      <c r="A424" s="1">
        <v>522</v>
      </c>
      <c r="B424" s="1" t="s">
        <v>5478</v>
      </c>
      <c r="C424" s="1" t="s">
        <v>329</v>
      </c>
      <c r="D424" s="1" t="s">
        <v>11</v>
      </c>
      <c r="E424" s="2" t="s">
        <v>21</v>
      </c>
      <c r="G424" s="1" t="s">
        <v>4424</v>
      </c>
      <c r="H424" s="1" t="s">
        <v>5688</v>
      </c>
      <c r="R424" t="s">
        <v>330</v>
      </c>
      <c r="W424" s="1" t="str">
        <f t="shared" si="39"/>
        <v>CI_ Referenced_ Document. Reference_ Type. Code</v>
      </c>
      <c r="X424" s="1" cm="1">
        <f t="array" ref="X424">_xlfn.IFS(LEN(K424)&gt;0,1,LEN(L424)&gt;0,2,LEN(M424)&gt;0,3,LEN(N424)&gt;0,4,LEN(O424)&gt;0,5,LEN(P424)&gt;0,6,LEN(Q424)&gt;0,7,LEN(R424)&gt;0,8,LEN(S424)&gt;0,9,LEN(T424)&gt;0,10,LEN(U424)&gt;0,11,LEN(V424)&gt;0,12,TRUE,13)</f>
        <v>8</v>
      </c>
      <c r="Y424" s="1" t="str">
        <f t="shared" ref="Y424:Y455" si="47">IF(OR("ASMA"=D424,"MA"=D424),"rsm:","ram:")&amp;
IF("ABIE"=D424,
  SUBSTITUTE(
    SUBSTITUTE(
      SUBSTITUTE(W424,". Details","Type"),
      "_",""
    ),
    " ",""
  ),
  IF("ASMA"=D424,
  SUBSTITUTE(
    SUBSTITUTE(
      SUBSTITUTE(W424,". Details",""),
      "_",""
    ),
    " ",""
  ),
  SUBSTITUTE(
    SUBSTITUTE(
      SUBSTITUTE(
        SUBSTITUTE(
          SUBSTITUTE(
            SUBSTITUTE(
              MID(W424,FIND(".",W424)+2,LEN(W424)-FIND(".",W424)-1),
              "_",""
            ),
            "Identification",""
          ),
          "Text",""
        ),
        ".",""
      ),
      " ",""
    ),
    "Identifier","ID"
  )
))</f>
        <v>ram:ReferenceTypeCode</v>
      </c>
      <c r="Z424" s="1" t="str">
        <f t="shared" si="46"/>
        <v>//rsm:CIIHSupplyChainTradeTransaction/ram:IncludedCIILSupplyChainTradeLineItem/ram:SpecifiedCIILSupplyChainTradeSettlement/ram:AdditionalReferencedCIReferencedDocument/ram:ReferenceTypeCode</v>
      </c>
      <c r="AA424" s="1" t="s">
        <v>4824</v>
      </c>
      <c r="AB424" s="2" t="s">
        <v>3</v>
      </c>
      <c r="AC424" s="1" t="s">
        <v>35</v>
      </c>
      <c r="AD424" s="1" t="s">
        <v>36</v>
      </c>
      <c r="AE424" s="1" t="s">
        <v>50</v>
      </c>
      <c r="AF424" s="1" t="s">
        <v>50</v>
      </c>
      <c r="AG424" s="1" t="s">
        <v>196</v>
      </c>
      <c r="AH424" s="1" t="s">
        <v>24</v>
      </c>
    </row>
    <row r="425" spans="1:34" ht="14.25" customHeight="1">
      <c r="A425" s="1">
        <v>523</v>
      </c>
      <c r="B425" s="1" t="s">
        <v>5478</v>
      </c>
      <c r="C425" s="1" t="s">
        <v>74</v>
      </c>
      <c r="D425" s="1" t="s">
        <v>11</v>
      </c>
      <c r="E425" s="2" t="s">
        <v>16</v>
      </c>
      <c r="G425" s="1" t="s">
        <v>4426</v>
      </c>
      <c r="H425" s="1" t="s">
        <v>4427</v>
      </c>
      <c r="R425" t="s">
        <v>75</v>
      </c>
      <c r="W425" s="1" t="str">
        <f t="shared" si="39"/>
        <v>CI_ Referenced_ Document. Revision_ Identification. Identifier</v>
      </c>
      <c r="X425" s="1" cm="1">
        <f t="array" ref="X425">_xlfn.IFS(LEN(K425)&gt;0,1,LEN(L425)&gt;0,2,LEN(M425)&gt;0,3,LEN(N425)&gt;0,4,LEN(O425)&gt;0,5,LEN(P425)&gt;0,6,LEN(Q425)&gt;0,7,LEN(R425)&gt;0,8,LEN(S425)&gt;0,9,LEN(T425)&gt;0,10,LEN(U425)&gt;0,11,LEN(V425)&gt;0,12,TRUE,13)</f>
        <v>8</v>
      </c>
      <c r="Y425" s="1" t="str">
        <f t="shared" si="47"/>
        <v>ram:RevisionID</v>
      </c>
      <c r="Z425" s="1" t="str">
        <f t="shared" si="46"/>
        <v>//rsm:CIIHSupplyChainTradeTransaction/ram:IncludedCIILSupplyChainTradeLineItem/ram:SpecifiedCIILSupplyChainTradeSettlement/ram:AdditionalReferencedCIReferencedDocument/ram:RevisionID</v>
      </c>
      <c r="AA425" s="1" t="s">
        <v>4825</v>
      </c>
      <c r="AB425" s="2" t="s">
        <v>3</v>
      </c>
      <c r="AC425" s="1" t="s">
        <v>24</v>
      </c>
      <c r="AD425" s="1" t="s">
        <v>24</v>
      </c>
      <c r="AE425" s="1" t="s">
        <v>47</v>
      </c>
      <c r="AF425" s="1" t="s">
        <v>47</v>
      </c>
      <c r="AG425" s="1" t="s">
        <v>47</v>
      </c>
      <c r="AH425" s="1" t="s">
        <v>432</v>
      </c>
    </row>
    <row r="426" spans="1:34" ht="14.25" customHeight="1">
      <c r="A426" s="1">
        <v>524</v>
      </c>
      <c r="B426" s="1" t="s">
        <v>5478</v>
      </c>
      <c r="C426" s="1" t="s">
        <v>76</v>
      </c>
      <c r="D426" s="1" t="s">
        <v>11</v>
      </c>
      <c r="E426" s="2" t="s">
        <v>16</v>
      </c>
      <c r="G426" s="1" t="s">
        <v>4428</v>
      </c>
      <c r="H426" s="1" t="s">
        <v>4429</v>
      </c>
      <c r="R426" t="s">
        <v>77</v>
      </c>
      <c r="W426" s="1" t="str">
        <f t="shared" si="39"/>
        <v>CI_ Referenced_ Document. Information. Text</v>
      </c>
      <c r="X426" s="1" cm="1">
        <f t="array" ref="X426">_xlfn.IFS(LEN(K426)&gt;0,1,LEN(L426)&gt;0,2,LEN(M426)&gt;0,3,LEN(N426)&gt;0,4,LEN(O426)&gt;0,5,LEN(P426)&gt;0,6,LEN(Q426)&gt;0,7,LEN(R426)&gt;0,8,LEN(S426)&gt;0,9,LEN(T426)&gt;0,10,LEN(U426)&gt;0,11,LEN(V426)&gt;0,12,TRUE,13)</f>
        <v>8</v>
      </c>
      <c r="Y426" s="1" t="str">
        <f t="shared" si="47"/>
        <v>ram:Information</v>
      </c>
      <c r="Z426" s="1" t="str">
        <f t="shared" si="46"/>
        <v>//rsm:CIIHSupplyChainTradeTransaction/ram:IncludedCIILSupplyChainTradeLineItem/ram:SpecifiedCIILSupplyChainTradeSettlement/ram:AdditionalReferencedCIReferencedDocument/ram:Information</v>
      </c>
      <c r="AA426" s="1" t="s">
        <v>4826</v>
      </c>
      <c r="AB426" s="2" t="s">
        <v>3</v>
      </c>
      <c r="AC426" s="1" t="s">
        <v>254</v>
      </c>
      <c r="AD426" s="1" t="s">
        <v>36</v>
      </c>
      <c r="AE426" s="1" t="s">
        <v>354</v>
      </c>
      <c r="AF426" s="1" t="s">
        <v>354</v>
      </c>
      <c r="AG426" s="1" t="s">
        <v>354</v>
      </c>
      <c r="AH426" s="1" t="s">
        <v>24</v>
      </c>
    </row>
    <row r="427" spans="1:34" ht="14.25" customHeight="1">
      <c r="A427" s="1">
        <v>525</v>
      </c>
      <c r="B427" s="1" t="s">
        <v>5478</v>
      </c>
      <c r="C427" s="1" t="s">
        <v>78</v>
      </c>
      <c r="D427" s="1" t="s">
        <v>11</v>
      </c>
      <c r="E427" s="2" t="s">
        <v>16</v>
      </c>
      <c r="G427" s="1" t="s">
        <v>4430</v>
      </c>
      <c r="H427" s="1" t="s">
        <v>4436</v>
      </c>
      <c r="R427" t="s">
        <v>79</v>
      </c>
      <c r="W427" s="1" t="str">
        <f t="shared" si="39"/>
        <v>CI_ Referenced_ Document. Type. Code</v>
      </c>
      <c r="X427" s="1" cm="1">
        <f t="array" ref="X427">_xlfn.IFS(LEN(K427)&gt;0,1,LEN(L427)&gt;0,2,LEN(M427)&gt;0,3,LEN(N427)&gt;0,4,LEN(O427)&gt;0,5,LEN(P427)&gt;0,6,LEN(Q427)&gt;0,7,LEN(R427)&gt;0,8,LEN(S427)&gt;0,9,LEN(T427)&gt;0,10,LEN(U427)&gt;0,11,LEN(V427)&gt;0,12,TRUE,13)</f>
        <v>8</v>
      </c>
      <c r="Y427" s="1" t="str">
        <f t="shared" si="47"/>
        <v>ram:TypeCode</v>
      </c>
      <c r="Z427" s="1" t="str">
        <f t="shared" si="46"/>
        <v>//rsm:CIIHSupplyChainTradeTransaction/ram:IncludedCIILSupplyChainTradeLineItem/ram:SpecifiedCIILSupplyChainTradeSettlement/ram:AdditionalReferencedCIReferencedDocument/ram:TypeCode</v>
      </c>
      <c r="AA427" s="1" t="s">
        <v>4827</v>
      </c>
      <c r="AB427" s="2" t="s">
        <v>3</v>
      </c>
      <c r="AC427" s="1" t="s">
        <v>29</v>
      </c>
      <c r="AD427" s="1" t="s">
        <v>30</v>
      </c>
      <c r="AE427" s="1" t="s">
        <v>50</v>
      </c>
      <c r="AF427" s="1" t="s">
        <v>50</v>
      </c>
      <c r="AG427" s="1" t="s">
        <v>196</v>
      </c>
      <c r="AH427" s="1" t="s">
        <v>24</v>
      </c>
    </row>
    <row r="428" spans="1:34" ht="14.25" customHeight="1">
      <c r="A428" s="1">
        <v>526</v>
      </c>
      <c r="B428" s="1" t="s">
        <v>5478</v>
      </c>
      <c r="C428" s="1" t="s">
        <v>81</v>
      </c>
      <c r="D428" s="1" t="s">
        <v>11</v>
      </c>
      <c r="E428" s="2" t="s">
        <v>16</v>
      </c>
      <c r="G428" s="1" t="s">
        <v>4432</v>
      </c>
      <c r="H428" s="1" t="s">
        <v>5687</v>
      </c>
      <c r="R428" t="s">
        <v>82</v>
      </c>
      <c r="W428" s="1" t="str">
        <f t="shared" si="39"/>
        <v>CI_ Referenced_ Document. Attachment. Binary Object</v>
      </c>
      <c r="X428" s="1" cm="1">
        <f t="array" ref="X428">_xlfn.IFS(LEN(K428)&gt;0,1,LEN(L428)&gt;0,2,LEN(M428)&gt;0,3,LEN(N428)&gt;0,4,LEN(O428)&gt;0,5,LEN(P428)&gt;0,6,LEN(Q428)&gt;0,7,LEN(R428)&gt;0,8,LEN(S428)&gt;0,9,LEN(T428)&gt;0,10,LEN(U428)&gt;0,11,LEN(V428)&gt;0,12,TRUE,13)</f>
        <v>8</v>
      </c>
      <c r="Y428" s="1" t="str">
        <f t="shared" si="47"/>
        <v>ram:AttachmentBinaryObject</v>
      </c>
      <c r="Z428" s="1" t="str">
        <f t="shared" si="46"/>
        <v>//rsm:CIIHSupplyChainTradeTransaction/ram:IncludedCIILSupplyChainTradeLineItem/ram:SpecifiedCIILSupplyChainTradeSettlement/ram:AdditionalReferencedCIReferencedDocument/ram:AttachmentBinaryObject</v>
      </c>
      <c r="AA428" s="1" t="s">
        <v>4828</v>
      </c>
      <c r="AB428" s="2" t="s">
        <v>3</v>
      </c>
      <c r="AC428" s="1" t="s">
        <v>24</v>
      </c>
      <c r="AD428" s="1" t="s">
        <v>24</v>
      </c>
      <c r="AE428" s="1" t="s">
        <v>24</v>
      </c>
      <c r="AF428" s="1" t="s">
        <v>196</v>
      </c>
      <c r="AG428" s="1" t="s">
        <v>196</v>
      </c>
      <c r="AH428" s="1" t="s">
        <v>24</v>
      </c>
    </row>
    <row r="429" spans="1:34" ht="14.25" customHeight="1">
      <c r="A429" s="1">
        <v>527</v>
      </c>
      <c r="B429" s="1" t="s">
        <v>5478</v>
      </c>
      <c r="C429" s="1" t="s">
        <v>84</v>
      </c>
      <c r="D429" s="1" t="s">
        <v>11</v>
      </c>
      <c r="E429" s="2" t="s">
        <v>16</v>
      </c>
      <c r="G429" s="1" t="s">
        <v>4434</v>
      </c>
      <c r="H429" s="1" t="s">
        <v>4435</v>
      </c>
      <c r="R429" t="s">
        <v>85</v>
      </c>
      <c r="W429" s="1" t="str">
        <f t="shared" si="39"/>
        <v>CI_ Referenced_ Document. Subtype. Code</v>
      </c>
      <c r="X429" s="1" cm="1">
        <f t="array" ref="X429">_xlfn.IFS(LEN(K429)&gt;0,1,LEN(L429)&gt;0,2,LEN(M429)&gt;0,3,LEN(N429)&gt;0,4,LEN(O429)&gt;0,5,LEN(P429)&gt;0,6,LEN(Q429)&gt;0,7,LEN(R429)&gt;0,8,LEN(S429)&gt;0,9,LEN(T429)&gt;0,10,LEN(U429)&gt;0,11,LEN(V429)&gt;0,12,TRUE,13)</f>
        <v>8</v>
      </c>
      <c r="Y429" s="1" t="str">
        <f t="shared" si="47"/>
        <v>ram:SubtypeCode</v>
      </c>
      <c r="Z429" s="1" t="str">
        <f t="shared" si="46"/>
        <v>//rsm:CIIHSupplyChainTradeTransaction/ram:IncludedCIILSupplyChainTradeLineItem/ram:SpecifiedCIILSupplyChainTradeSettlement/ram:AdditionalReferencedCIReferencedDocument/ram:SubtypeCode</v>
      </c>
      <c r="AA429" s="1" t="s">
        <v>4829</v>
      </c>
      <c r="AB429" s="2" t="s">
        <v>3</v>
      </c>
      <c r="AC429" s="1" t="s">
        <v>24</v>
      </c>
      <c r="AD429" s="1" t="s">
        <v>24</v>
      </c>
      <c r="AE429" s="1" t="s">
        <v>24</v>
      </c>
      <c r="AF429" s="1" t="s">
        <v>196</v>
      </c>
      <c r="AG429" s="1" t="s">
        <v>196</v>
      </c>
      <c r="AH429" s="1" t="s">
        <v>24</v>
      </c>
    </row>
    <row r="430" spans="1:34" ht="14.25" customHeight="1">
      <c r="A430" s="1">
        <v>528</v>
      </c>
      <c r="B430" s="1" t="s">
        <v>5478</v>
      </c>
      <c r="C430" s="1" t="s">
        <v>4437</v>
      </c>
      <c r="D430" s="1" t="s">
        <v>19</v>
      </c>
      <c r="E430" s="2" t="s">
        <v>16</v>
      </c>
      <c r="G430" s="1" t="s">
        <v>4438</v>
      </c>
      <c r="H430" s="1" t="s">
        <v>4439</v>
      </c>
      <c r="P430" t="s">
        <v>5689</v>
      </c>
      <c r="W430" s="1" t="str">
        <f t="shared" si="39"/>
        <v>CIIL_ Supply Chain_ Trade Settlement. Purchase_ Specified. CI_ Trade_ Accounting Account</v>
      </c>
      <c r="X430" s="1" cm="1">
        <f t="array" ref="X430">_xlfn.IFS(LEN(K430)&gt;0,1,LEN(L430)&gt;0,2,LEN(M430)&gt;0,3,LEN(N430)&gt;0,4,LEN(O430)&gt;0,5,LEN(P430)&gt;0,6,LEN(Q430)&gt;0,7,LEN(R430)&gt;0,8,LEN(S430)&gt;0,9,LEN(T430)&gt;0,10,LEN(U430)&gt;0,11,LEN(V430)&gt;0,12,TRUE,13)</f>
        <v>6</v>
      </c>
      <c r="Y430" s="1" t="str">
        <f t="shared" si="47"/>
        <v>ram:PurchaseSpecifiedCITradeAccountingAccount</v>
      </c>
      <c r="Z430" s="1" t="str">
        <f>Z$343&amp;"/"&amp;Y430</f>
        <v>//rsm:CIIHSupplyChainTradeTransaction/ram:IncludedCIILSupplyChainTradeLineItem/ram:SpecifiedCIILSupplyChainTradeSettlement/ram:PurchaseSpecifiedCITradeAccountingAccount</v>
      </c>
      <c r="AA430" s="1" t="s">
        <v>4830</v>
      </c>
      <c r="AB430" s="2" t="s">
        <v>3</v>
      </c>
      <c r="AC430" s="1" t="s">
        <v>24</v>
      </c>
      <c r="AD430" s="1" t="s">
        <v>24</v>
      </c>
      <c r="AE430" s="1" t="s">
        <v>50</v>
      </c>
      <c r="AF430" s="1" t="s">
        <v>196</v>
      </c>
      <c r="AG430" s="1" t="s">
        <v>196</v>
      </c>
      <c r="AH430" s="1" t="s">
        <v>24</v>
      </c>
    </row>
    <row r="431" spans="1:34" ht="14.25" customHeight="1">
      <c r="A431" s="1">
        <v>530</v>
      </c>
      <c r="B431" s="1" t="s">
        <v>5478</v>
      </c>
      <c r="C431" s="1" t="s">
        <v>4440</v>
      </c>
      <c r="D431" s="1" t="s">
        <v>11</v>
      </c>
      <c r="E431" s="2" t="s">
        <v>21</v>
      </c>
      <c r="G431" s="1" t="s">
        <v>4441</v>
      </c>
      <c r="H431" s="1" t="s">
        <v>4442</v>
      </c>
      <c r="R431" t="s">
        <v>5690</v>
      </c>
      <c r="W431" s="1" t="str">
        <f t="shared" si="39"/>
        <v>CI_ Trade_ Accounting Account. Type. Code</v>
      </c>
      <c r="X431" s="1" cm="1">
        <f t="array" ref="X431">_xlfn.IFS(LEN(K431)&gt;0,1,LEN(L431)&gt;0,2,LEN(M431)&gt;0,3,LEN(N431)&gt;0,4,LEN(O431)&gt;0,5,LEN(P431)&gt;0,6,LEN(Q431)&gt;0,7,LEN(R431)&gt;0,8,LEN(S431)&gt;0,9,LEN(T431)&gt;0,10,LEN(U431)&gt;0,11,LEN(V431)&gt;0,12,TRUE,13)</f>
        <v>8</v>
      </c>
      <c r="Y431" s="1" t="str">
        <f t="shared" si="47"/>
        <v>ram:TypeCode</v>
      </c>
      <c r="Z431" s="1" t="str">
        <f>Z$430&amp;"/"&amp;Y431</f>
        <v>//rsm:CIIHSupplyChainTradeTransaction/ram:IncludedCIILSupplyChainTradeLineItem/ram:SpecifiedCIILSupplyChainTradeSettlement/ram:PurchaseSpecifiedCITradeAccountingAccount/ram:TypeCode</v>
      </c>
      <c r="AA431" s="1" t="s">
        <v>4831</v>
      </c>
      <c r="AB431" s="2" t="s">
        <v>3</v>
      </c>
      <c r="AC431" s="1" t="s">
        <v>24</v>
      </c>
      <c r="AD431" s="1" t="s">
        <v>24</v>
      </c>
      <c r="AE431" s="1" t="s">
        <v>50</v>
      </c>
      <c r="AF431" s="1" t="s">
        <v>196</v>
      </c>
      <c r="AG431" s="1" t="s">
        <v>196</v>
      </c>
      <c r="AH431" s="1" t="s">
        <v>24</v>
      </c>
    </row>
    <row r="432" spans="1:34" ht="14.25" customHeight="1">
      <c r="A432" s="1">
        <v>531</v>
      </c>
      <c r="B432" s="1" t="s">
        <v>5478</v>
      </c>
      <c r="C432" s="1" t="s">
        <v>4443</v>
      </c>
      <c r="D432" s="1" t="s">
        <v>11</v>
      </c>
      <c r="E432" s="2" t="s">
        <v>16</v>
      </c>
      <c r="G432" s="1" t="s">
        <v>4444</v>
      </c>
      <c r="H432" s="1" t="s">
        <v>4445</v>
      </c>
      <c r="R432" t="s">
        <v>5691</v>
      </c>
      <c r="W432" s="1" t="str">
        <f t="shared" si="39"/>
        <v>CI_ Trade_ Accounting Account. Name. Text</v>
      </c>
      <c r="X432" s="1" cm="1">
        <f t="array" ref="X432">_xlfn.IFS(LEN(K432)&gt;0,1,LEN(L432)&gt;0,2,LEN(M432)&gt;0,3,LEN(N432)&gt;0,4,LEN(O432)&gt;0,5,LEN(P432)&gt;0,6,LEN(Q432)&gt;0,7,LEN(R432)&gt;0,8,LEN(S432)&gt;0,9,LEN(T432)&gt;0,10,LEN(U432)&gt;0,11,LEN(V432)&gt;0,12,TRUE,13)</f>
        <v>8</v>
      </c>
      <c r="Y432" s="1" t="str">
        <f t="shared" si="47"/>
        <v>ram:Name</v>
      </c>
      <c r="Z432" s="1" t="str">
        <f>Z$430&amp;"/"&amp;Y432</f>
        <v>//rsm:CIIHSupplyChainTradeTransaction/ram:IncludedCIILSupplyChainTradeLineItem/ram:SpecifiedCIILSupplyChainTradeSettlement/ram:PurchaseSpecifiedCITradeAccountingAccount/ram:Name</v>
      </c>
      <c r="AA432" s="1" t="s">
        <v>4832</v>
      </c>
      <c r="AB432" s="2" t="s">
        <v>3</v>
      </c>
      <c r="AE432" s="1" t="s">
        <v>50</v>
      </c>
      <c r="AF432" s="1" t="s">
        <v>196</v>
      </c>
      <c r="AG432" s="1" t="s">
        <v>196</v>
      </c>
    </row>
    <row r="433" spans="1:34" ht="14.25" customHeight="1">
      <c r="A433" s="1">
        <v>532</v>
      </c>
      <c r="B433" s="1" t="s">
        <v>1553</v>
      </c>
      <c r="C433" s="1" t="s">
        <v>746</v>
      </c>
      <c r="D433" s="1" t="s">
        <v>19</v>
      </c>
      <c r="E433" s="2" t="s">
        <v>708</v>
      </c>
      <c r="G433" s="1" t="s">
        <v>4446</v>
      </c>
      <c r="H433" s="1" t="s">
        <v>4447</v>
      </c>
      <c r="N433" t="s">
        <v>1018</v>
      </c>
      <c r="W433" s="1" t="str">
        <f t="shared" si="39"/>
        <v>CIIL_ Supply Chain_ Trade Line Item. Subordinate. CIILB_ Subordinate_ Trade Line Item</v>
      </c>
      <c r="X433" s="1" cm="1">
        <f t="array" ref="X433">_xlfn.IFS(LEN(K433)&gt;0,1,LEN(L433)&gt;0,2,LEN(M433)&gt;0,3,LEN(N433)&gt;0,4,LEN(O433)&gt;0,5,LEN(P433)&gt;0,6,LEN(Q433)&gt;0,7,LEN(R433)&gt;0,8,LEN(S433)&gt;0,9,LEN(T433)&gt;0,10,LEN(U433)&gt;0,11,LEN(V433)&gt;0,12,TRUE,13)</f>
        <v>4</v>
      </c>
      <c r="Y433" s="1" t="str">
        <f t="shared" si="47"/>
        <v>ram:SubordinateCIILBSubordinateTradeLineItem</v>
      </c>
      <c r="Z433" s="1" t="str">
        <f>Z$295&amp;"/"&amp;Y433</f>
        <v>//rsm:CIIHSupplyChainTradeTransaction/ram:IncludedCIILSupplyChainTradeLineItem/ram:SubordinateCIILBSubordinateTradeLineItem</v>
      </c>
      <c r="AA433" s="1" t="s">
        <v>4833</v>
      </c>
      <c r="AB433" s="2" t="s">
        <v>3</v>
      </c>
      <c r="AC433" s="1" t="s">
        <v>35</v>
      </c>
      <c r="AD433" s="1" t="s">
        <v>36</v>
      </c>
      <c r="AE433" s="1" t="s">
        <v>50</v>
      </c>
      <c r="AF433" s="1" t="s">
        <v>196</v>
      </c>
      <c r="AG433" s="1" t="s">
        <v>196</v>
      </c>
      <c r="AH433" s="1" t="s">
        <v>24</v>
      </c>
    </row>
    <row r="434" spans="1:34" ht="14.25" customHeight="1">
      <c r="A434" s="1">
        <v>534</v>
      </c>
      <c r="B434" s="1" t="s">
        <v>1553</v>
      </c>
      <c r="C434" s="1" t="s">
        <v>334</v>
      </c>
      <c r="D434" s="1" t="s">
        <v>11</v>
      </c>
      <c r="E434" s="2" t="s">
        <v>21</v>
      </c>
      <c r="G434" s="1" t="s">
        <v>748</v>
      </c>
      <c r="H434" s="1" t="s">
        <v>749</v>
      </c>
      <c r="P434" t="s">
        <v>1019</v>
      </c>
      <c r="W434" s="1" t="str">
        <f t="shared" si="39"/>
        <v>CIILB_ Subordinate_ Trade Line Item. Identification. Identifier</v>
      </c>
      <c r="X434" s="1" cm="1">
        <f t="array" ref="X434">_xlfn.IFS(LEN(K434)&gt;0,1,LEN(L434)&gt;0,2,LEN(M434)&gt;0,3,LEN(N434)&gt;0,4,LEN(O434)&gt;0,5,LEN(P434)&gt;0,6,LEN(Q434)&gt;0,7,LEN(R434)&gt;0,8,LEN(S434)&gt;0,9,LEN(T434)&gt;0,10,LEN(U434)&gt;0,11,LEN(V434)&gt;0,12,TRUE,13)</f>
        <v>6</v>
      </c>
      <c r="Y434" s="1" t="str">
        <f t="shared" si="47"/>
        <v>ram:ID</v>
      </c>
      <c r="Z434" s="1" t="str">
        <f>Z$433&amp;"/"&amp;Y434</f>
        <v>//rsm:CIIHSupplyChainTradeTransaction/ram:IncludedCIILSupplyChainTradeLineItem/ram:SubordinateCIILBSubordinateTradeLineItem/ram:ID</v>
      </c>
      <c r="AA434" s="1" t="s">
        <v>4834</v>
      </c>
      <c r="AB434" s="2" t="s">
        <v>3</v>
      </c>
      <c r="AC434" s="1" t="s">
        <v>80</v>
      </c>
      <c r="AD434" s="1" t="s">
        <v>53</v>
      </c>
      <c r="AE434" s="1" t="s">
        <v>50</v>
      </c>
      <c r="AF434" s="1" t="s">
        <v>196</v>
      </c>
      <c r="AG434" s="1" t="s">
        <v>196</v>
      </c>
      <c r="AH434" s="1" t="s">
        <v>24</v>
      </c>
    </row>
    <row r="435" spans="1:34" ht="14.25" customHeight="1">
      <c r="A435" s="1">
        <v>535</v>
      </c>
      <c r="B435" s="1" t="s">
        <v>1553</v>
      </c>
      <c r="C435" s="1" t="s">
        <v>750</v>
      </c>
      <c r="D435" s="1" t="s">
        <v>11</v>
      </c>
      <c r="E435" s="2" t="s">
        <v>16</v>
      </c>
      <c r="G435" s="1" t="s">
        <v>751</v>
      </c>
      <c r="H435" s="1" t="s">
        <v>752</v>
      </c>
      <c r="P435" t="s">
        <v>1020</v>
      </c>
      <c r="W435" s="1" t="str">
        <f t="shared" si="39"/>
        <v>CIILB_ Subordinate_ Trade Line Item. Category. Code</v>
      </c>
      <c r="X435" s="1" cm="1">
        <f t="array" ref="X435">_xlfn.IFS(LEN(K435)&gt;0,1,LEN(L435)&gt;0,2,LEN(M435)&gt;0,3,LEN(N435)&gt;0,4,LEN(O435)&gt;0,5,LEN(P435)&gt;0,6,LEN(Q435)&gt;0,7,LEN(R435)&gt;0,8,LEN(S435)&gt;0,9,LEN(T435)&gt;0,10,LEN(U435)&gt;0,11,LEN(V435)&gt;0,12,TRUE,13)</f>
        <v>6</v>
      </c>
      <c r="Y435" s="1" t="str">
        <f t="shared" si="47"/>
        <v>ram:CategoryCode</v>
      </c>
      <c r="Z435" s="1" t="str">
        <f>Z$433&amp;"/"&amp;Y435</f>
        <v>//rsm:CIIHSupplyChainTradeTransaction/ram:IncludedCIILSupplyChainTradeLineItem/ram:SubordinateCIILBSubordinateTradeLineItem/ram:CategoryCode</v>
      </c>
      <c r="AA435" s="1" t="s">
        <v>4835</v>
      </c>
      <c r="AB435" s="2" t="s">
        <v>3</v>
      </c>
      <c r="AC435" s="1" t="s">
        <v>24</v>
      </c>
      <c r="AD435" s="1" t="s">
        <v>24</v>
      </c>
      <c r="AE435" s="1" t="s">
        <v>24</v>
      </c>
      <c r="AF435" s="1" t="s">
        <v>196</v>
      </c>
      <c r="AG435" s="1" t="s">
        <v>196</v>
      </c>
      <c r="AH435" s="1" t="s">
        <v>565</v>
      </c>
    </row>
    <row r="436" spans="1:34" ht="14.25" customHeight="1">
      <c r="A436" s="1">
        <v>536</v>
      </c>
      <c r="B436" s="1" t="s">
        <v>1553</v>
      </c>
      <c r="C436" s="1" t="s">
        <v>4448</v>
      </c>
      <c r="D436" s="1" t="s">
        <v>19</v>
      </c>
      <c r="E436" s="2" t="s">
        <v>65</v>
      </c>
      <c r="G436" s="1" t="s">
        <v>4449</v>
      </c>
      <c r="H436" s="1" t="s">
        <v>4450</v>
      </c>
      <c r="P436" t="s">
        <v>5692</v>
      </c>
      <c r="W436" s="1" t="str">
        <f t="shared" si="39"/>
        <v>CIILB_ Subordinate_ Trade Line Item. Included. CI_ Note</v>
      </c>
      <c r="X436" s="1" cm="1">
        <f t="array" ref="X436">_xlfn.IFS(LEN(K436)&gt;0,1,LEN(L436)&gt;0,2,LEN(M436)&gt;0,3,LEN(N436)&gt;0,4,LEN(O436)&gt;0,5,LEN(P436)&gt;0,6,LEN(Q436)&gt;0,7,LEN(R436)&gt;0,8,LEN(S436)&gt;0,9,LEN(T436)&gt;0,10,LEN(U436)&gt;0,11,LEN(V436)&gt;0,12,TRUE,13)</f>
        <v>6</v>
      </c>
      <c r="Y436" s="1" t="str">
        <f t="shared" si="47"/>
        <v>ram:IncludedCINote</v>
      </c>
      <c r="Z436" s="1" t="str">
        <f>Z$433&amp;"/"&amp;Y436</f>
        <v>//rsm:CIIHSupplyChainTradeTransaction/ram:IncludedCIILSupplyChainTradeLineItem/ram:SubordinateCIILBSubordinateTradeLineItem/ram:IncludedCINote</v>
      </c>
      <c r="AA436" s="1" t="s">
        <v>4836</v>
      </c>
      <c r="AB436" s="2" t="s">
        <v>3</v>
      </c>
      <c r="AC436" s="1" t="s">
        <v>24</v>
      </c>
      <c r="AD436" s="1" t="s">
        <v>24</v>
      </c>
      <c r="AE436" s="1" t="s">
        <v>24</v>
      </c>
      <c r="AF436" s="1" t="s">
        <v>196</v>
      </c>
      <c r="AG436" s="1" t="s">
        <v>196</v>
      </c>
      <c r="AH436" s="1" t="s">
        <v>24</v>
      </c>
    </row>
    <row r="437" spans="1:34" ht="14.25" customHeight="1">
      <c r="A437" s="1">
        <v>538</v>
      </c>
      <c r="B437" s="1" t="s">
        <v>1553</v>
      </c>
      <c r="C437" s="1" t="s">
        <v>66</v>
      </c>
      <c r="D437" s="1" t="s">
        <v>11</v>
      </c>
      <c r="E437" s="2" t="s">
        <v>16</v>
      </c>
      <c r="G437" s="1" t="s">
        <v>4451</v>
      </c>
      <c r="H437" s="1" t="s">
        <v>4452</v>
      </c>
      <c r="R437" t="s">
        <v>285</v>
      </c>
      <c r="W437" s="1" t="str">
        <f t="shared" si="39"/>
        <v>CI_ Note. Subject. Text</v>
      </c>
      <c r="X437" s="1" cm="1">
        <f t="array" ref="X437">_xlfn.IFS(LEN(K437)&gt;0,1,LEN(L437)&gt;0,2,LEN(M437)&gt;0,3,LEN(N437)&gt;0,4,LEN(O437)&gt;0,5,LEN(P437)&gt;0,6,LEN(Q437)&gt;0,7,LEN(R437)&gt;0,8,LEN(S437)&gt;0,9,LEN(T437)&gt;0,10,LEN(U437)&gt;0,11,LEN(V437)&gt;0,12,TRUE,13)</f>
        <v>8</v>
      </c>
      <c r="Y437" s="1" t="str">
        <f t="shared" si="47"/>
        <v>ram:Subject</v>
      </c>
      <c r="Z437" s="1" t="str">
        <f>Z$436&amp;"/"&amp;Y437</f>
        <v>//rsm:CIIHSupplyChainTradeTransaction/ram:IncludedCIILSupplyChainTradeLineItem/ram:SubordinateCIILBSubordinateTradeLineItem/ram:IncludedCINote/ram:Subject</v>
      </c>
      <c r="AA437" s="1" t="s">
        <v>4837</v>
      </c>
      <c r="AB437" s="2" t="s">
        <v>3</v>
      </c>
      <c r="AC437" s="1" t="s">
        <v>254</v>
      </c>
      <c r="AD437" s="1" t="s">
        <v>36</v>
      </c>
      <c r="AE437" s="1" t="s">
        <v>50</v>
      </c>
      <c r="AF437" s="1" t="s">
        <v>50</v>
      </c>
      <c r="AG437" s="1" t="s">
        <v>196</v>
      </c>
      <c r="AH437" s="1" t="s">
        <v>432</v>
      </c>
    </row>
    <row r="438" spans="1:34" ht="14.25" customHeight="1">
      <c r="A438" s="1">
        <v>539</v>
      </c>
      <c r="B438" s="1" t="s">
        <v>1553</v>
      </c>
      <c r="C438" s="1" t="s">
        <v>67</v>
      </c>
      <c r="D438" s="1" t="s">
        <v>11</v>
      </c>
      <c r="E438" s="2" t="s">
        <v>16</v>
      </c>
      <c r="G438" s="1" t="s">
        <v>4453</v>
      </c>
      <c r="H438" s="1" t="s">
        <v>4454</v>
      </c>
      <c r="R438" t="s">
        <v>286</v>
      </c>
      <c r="W438" s="1" t="str">
        <f t="shared" si="39"/>
        <v>CI_ Note. Content. Text</v>
      </c>
      <c r="X438" s="1" cm="1">
        <f t="array" ref="X438">_xlfn.IFS(LEN(K438)&gt;0,1,LEN(L438)&gt;0,2,LEN(M438)&gt;0,3,LEN(N438)&gt;0,4,LEN(O438)&gt;0,5,LEN(P438)&gt;0,6,LEN(Q438)&gt;0,7,LEN(R438)&gt;0,8,LEN(S438)&gt;0,9,LEN(T438)&gt;0,10,LEN(U438)&gt;0,11,LEN(V438)&gt;0,12,TRUE,13)</f>
        <v>8</v>
      </c>
      <c r="Y438" s="1" t="str">
        <f t="shared" si="47"/>
        <v>ram:Content</v>
      </c>
      <c r="Z438" s="1" t="str">
        <f>Z$436&amp;"/"&amp;Y438</f>
        <v>//rsm:CIIHSupplyChainTradeTransaction/ram:IncludedCIILSupplyChainTradeLineItem/ram:SubordinateCIILBSubordinateTradeLineItem/ram:IncludedCINote/ram:Content</v>
      </c>
      <c r="AA438" s="1" t="s">
        <v>4838</v>
      </c>
      <c r="AB438" s="2" t="s">
        <v>3</v>
      </c>
      <c r="AC438" s="1" t="s">
        <v>818</v>
      </c>
      <c r="AD438" s="1" t="s">
        <v>53</v>
      </c>
      <c r="AE438" s="1" t="s">
        <v>50</v>
      </c>
      <c r="AF438" s="1" t="s">
        <v>50</v>
      </c>
      <c r="AG438" s="1" t="s">
        <v>196</v>
      </c>
      <c r="AH438" s="1" t="s">
        <v>432</v>
      </c>
    </row>
    <row r="439" spans="1:34" ht="14.25" customHeight="1">
      <c r="A439" s="1">
        <v>540</v>
      </c>
      <c r="B439" s="1" t="s">
        <v>1553</v>
      </c>
      <c r="C439" s="1" t="s">
        <v>68</v>
      </c>
      <c r="D439" s="1" t="s">
        <v>11</v>
      </c>
      <c r="E439" s="2" t="s">
        <v>16</v>
      </c>
      <c r="G439" s="1" t="s">
        <v>4455</v>
      </c>
      <c r="H439" s="1" t="s">
        <v>4456</v>
      </c>
      <c r="R439" t="s">
        <v>287</v>
      </c>
      <c r="W439" s="1" t="str">
        <f t="shared" si="39"/>
        <v>CI_ Note. Identification. Identifier</v>
      </c>
      <c r="X439" s="1" cm="1">
        <f t="array" ref="X439">_xlfn.IFS(LEN(K439)&gt;0,1,LEN(L439)&gt;0,2,LEN(M439)&gt;0,3,LEN(N439)&gt;0,4,LEN(O439)&gt;0,5,LEN(P439)&gt;0,6,LEN(Q439)&gt;0,7,LEN(R439)&gt;0,8,LEN(S439)&gt;0,9,LEN(T439)&gt;0,10,LEN(U439)&gt;0,11,LEN(V439)&gt;0,12,TRUE,13)</f>
        <v>8</v>
      </c>
      <c r="Y439" s="1" t="str">
        <f t="shared" si="47"/>
        <v>ram:ID</v>
      </c>
      <c r="Z439" s="1" t="str">
        <f>Z$436&amp;"/"&amp;Y439</f>
        <v>//rsm:CIIHSupplyChainTradeTransaction/ram:IncludedCIILSupplyChainTradeLineItem/ram:SubordinateCIILBSubordinateTradeLineItem/ram:IncludedCINote/ram:ID</v>
      </c>
      <c r="AA439" s="1" t="s">
        <v>4839</v>
      </c>
      <c r="AB439" s="2" t="s">
        <v>3</v>
      </c>
      <c r="AC439" s="1" t="s">
        <v>35</v>
      </c>
      <c r="AD439" s="1" t="s">
        <v>36</v>
      </c>
      <c r="AE439" s="1" t="s">
        <v>50</v>
      </c>
      <c r="AF439" s="1" t="s">
        <v>50</v>
      </c>
      <c r="AG439" s="1" t="s">
        <v>196</v>
      </c>
      <c r="AH439" s="1" t="s">
        <v>432</v>
      </c>
    </row>
    <row r="440" spans="1:34" ht="14.25" customHeight="1">
      <c r="A440" s="1">
        <v>541</v>
      </c>
      <c r="B440" s="1" t="s">
        <v>1553</v>
      </c>
      <c r="C440" s="1" t="s">
        <v>753</v>
      </c>
      <c r="D440" s="1" t="s">
        <v>19</v>
      </c>
      <c r="E440" s="2" t="s">
        <v>21</v>
      </c>
      <c r="G440" s="1" t="s">
        <v>754</v>
      </c>
      <c r="H440" s="1" t="s">
        <v>755</v>
      </c>
      <c r="P440" t="s">
        <v>1021</v>
      </c>
      <c r="W440" s="1" t="str">
        <f t="shared" si="39"/>
        <v>CIILB_ Subordinate_ Trade Line Item. Specified. CIILB_ Supply Chain_ Trade Agreement</v>
      </c>
      <c r="X440" s="1" cm="1">
        <f t="array" ref="X440">_xlfn.IFS(LEN(K440)&gt;0,1,LEN(L440)&gt;0,2,LEN(M440)&gt;0,3,LEN(N440)&gt;0,4,LEN(O440)&gt;0,5,LEN(P440)&gt;0,6,LEN(Q440)&gt;0,7,LEN(R440)&gt;0,8,LEN(S440)&gt;0,9,LEN(T440)&gt;0,10,LEN(U440)&gt;0,11,LEN(V440)&gt;0,12,TRUE,13)</f>
        <v>6</v>
      </c>
      <c r="Y440" s="1" t="str">
        <f t="shared" si="47"/>
        <v>ram:SpecifiedCIILBSupplyChainTradeAgreement</v>
      </c>
      <c r="Z440" s="1" t="str">
        <f>Z$433&amp;"/"&amp;Y440</f>
        <v>//rsm:CIIHSupplyChainTradeTransaction/ram:IncludedCIILSupplyChainTradeLineItem/ram:SubordinateCIILBSubordinateTradeLineItem/ram:SpecifiedCIILBSupplyChainTradeAgreement</v>
      </c>
      <c r="AA440" s="1" t="s">
        <v>4840</v>
      </c>
      <c r="AB440" s="2" t="s">
        <v>3</v>
      </c>
      <c r="AC440" s="1" t="s">
        <v>24</v>
      </c>
      <c r="AD440" s="1" t="s">
        <v>24</v>
      </c>
      <c r="AE440" s="1" t="s">
        <v>24</v>
      </c>
      <c r="AF440" s="1" t="s">
        <v>196</v>
      </c>
      <c r="AG440" s="1" t="s">
        <v>196</v>
      </c>
      <c r="AH440" s="1" t="s">
        <v>24</v>
      </c>
    </row>
    <row r="441" spans="1:34" ht="14.25" customHeight="1">
      <c r="A441" s="1">
        <v>543</v>
      </c>
      <c r="B441" s="1" t="s">
        <v>1553</v>
      </c>
      <c r="C441" s="1" t="s">
        <v>335</v>
      </c>
      <c r="D441" s="1" t="s">
        <v>19</v>
      </c>
      <c r="E441" s="2" t="s">
        <v>16</v>
      </c>
      <c r="G441" s="1" t="s">
        <v>756</v>
      </c>
      <c r="H441" s="1" t="s">
        <v>757</v>
      </c>
      <c r="R441" t="s">
        <v>1022</v>
      </c>
      <c r="W441" s="1" t="str">
        <f t="shared" si="39"/>
        <v>CIILB_ Supply Chain_ Trade Agreement. Seller Order_ Referenced. CI_ Referenced_ Document</v>
      </c>
      <c r="X441" s="1" cm="1">
        <f t="array" ref="X441">_xlfn.IFS(LEN(K441)&gt;0,1,LEN(L441)&gt;0,2,LEN(M441)&gt;0,3,LEN(N441)&gt;0,4,LEN(O441)&gt;0,5,LEN(P441)&gt;0,6,LEN(Q441)&gt;0,7,LEN(R441)&gt;0,8,LEN(S441)&gt;0,9,LEN(T441)&gt;0,10,LEN(U441)&gt;0,11,LEN(V441)&gt;0,12,TRUE,13)</f>
        <v>8</v>
      </c>
      <c r="Y441" s="1" t="str">
        <f t="shared" si="47"/>
        <v>ram:SellerOrderReferencedCIReferencedDocument</v>
      </c>
      <c r="Z441" s="1" t="str">
        <f>Z$440&amp;"/"&amp;Y441</f>
        <v>//rsm:CIIHSupplyChainTradeTransaction/ram:IncludedCIILSupplyChainTradeLineItem/ram:SubordinateCIILBSubordinateTradeLineItem/ram:SpecifiedCIILBSupplyChainTradeAgreement/ram:SellerOrderReferencedCIReferencedDocument</v>
      </c>
      <c r="AA441" s="1" t="s">
        <v>4841</v>
      </c>
      <c r="AB441" s="2" t="s">
        <v>3</v>
      </c>
      <c r="AC441" s="1" t="s">
        <v>680</v>
      </c>
      <c r="AD441" s="1" t="s">
        <v>53</v>
      </c>
      <c r="AE441" s="1" t="s">
        <v>50</v>
      </c>
      <c r="AF441" s="1" t="s">
        <v>196</v>
      </c>
      <c r="AG441" s="1" t="s">
        <v>196</v>
      </c>
      <c r="AH441" s="1" t="s">
        <v>24</v>
      </c>
    </row>
    <row r="442" spans="1:34" ht="14.25" customHeight="1">
      <c r="A442" s="1">
        <v>545</v>
      </c>
      <c r="B442" s="1" t="s">
        <v>1553</v>
      </c>
      <c r="C442" s="1" t="s">
        <v>69</v>
      </c>
      <c r="D442" s="1" t="s">
        <v>11</v>
      </c>
      <c r="E442" s="2" t="s">
        <v>16</v>
      </c>
      <c r="G442" s="1" t="s">
        <v>759</v>
      </c>
      <c r="H442" s="1" t="s">
        <v>760</v>
      </c>
      <c r="T442" t="s">
        <v>70</v>
      </c>
      <c r="W442" s="1" t="str">
        <f t="shared" si="39"/>
        <v>CI_ Referenced_ Document. Issuer Assigned_ Identification. Identifier</v>
      </c>
      <c r="X442" s="1" cm="1">
        <f t="array" ref="X442">_xlfn.IFS(LEN(K442)&gt;0,1,LEN(L442)&gt;0,2,LEN(M442)&gt;0,3,LEN(N442)&gt;0,4,LEN(O442)&gt;0,5,LEN(P442)&gt;0,6,LEN(Q442)&gt;0,7,LEN(R442)&gt;0,8,LEN(S442)&gt;0,9,LEN(T442)&gt;0,10,LEN(U442)&gt;0,11,LEN(V442)&gt;0,12,TRUE,13)</f>
        <v>10</v>
      </c>
      <c r="Y442" s="1" t="str">
        <f t="shared" si="47"/>
        <v>ram:IssuerAssignedID</v>
      </c>
      <c r="Z442" s="1" t="str">
        <f>Z$441&amp;"/"&amp;Y442</f>
        <v>//rsm:CIIHSupplyChainTradeTransaction/ram:IncludedCIILSupplyChainTradeLineItem/ram:SubordinateCIILBSubordinateTradeLineItem/ram:SpecifiedCIILBSupplyChainTradeAgreement/ram:SellerOrderReferencedCIReferencedDocument/ram:IssuerAssignedID</v>
      </c>
      <c r="AA442" s="1" t="s">
        <v>4842</v>
      </c>
      <c r="AB442" s="2" t="s">
        <v>3</v>
      </c>
      <c r="AC442" s="1" t="s">
        <v>254</v>
      </c>
      <c r="AD442" s="1" t="s">
        <v>36</v>
      </c>
      <c r="AE442" s="1" t="s">
        <v>50</v>
      </c>
      <c r="AF442" s="1" t="s">
        <v>196</v>
      </c>
      <c r="AG442" s="1" t="s">
        <v>196</v>
      </c>
      <c r="AH442" s="1" t="s">
        <v>24</v>
      </c>
    </row>
    <row r="443" spans="1:34" ht="14.25" customHeight="1">
      <c r="A443" s="1">
        <v>546</v>
      </c>
      <c r="B443" s="1" t="s">
        <v>1553</v>
      </c>
      <c r="C443" s="1" t="s">
        <v>357</v>
      </c>
      <c r="D443" s="1" t="s">
        <v>11</v>
      </c>
      <c r="E443" s="2" t="s">
        <v>16</v>
      </c>
      <c r="G443" s="1" t="s">
        <v>1023</v>
      </c>
      <c r="H443" s="1" t="s">
        <v>1024</v>
      </c>
      <c r="T443" t="s">
        <v>336</v>
      </c>
      <c r="W443" s="1" t="str">
        <f t="shared" si="39"/>
        <v>CI_ Referenced_ Document. Line. Identifier</v>
      </c>
      <c r="X443" s="1" cm="1">
        <f t="array" ref="X443">_xlfn.IFS(LEN(K443)&gt;0,1,LEN(L443)&gt;0,2,LEN(M443)&gt;0,3,LEN(N443)&gt;0,4,LEN(O443)&gt;0,5,LEN(P443)&gt;0,6,LEN(Q443)&gt;0,7,LEN(R443)&gt;0,8,LEN(S443)&gt;0,9,LEN(T443)&gt;0,10,LEN(U443)&gt;0,11,LEN(V443)&gt;0,12,TRUE,13)</f>
        <v>10</v>
      </c>
      <c r="Y443" s="1" t="str">
        <f t="shared" si="47"/>
        <v>ram:LineID</v>
      </c>
      <c r="Z443" s="1" t="str">
        <f>Z$441&amp;"/"&amp;Y443</f>
        <v>//rsm:CIIHSupplyChainTradeTransaction/ram:IncludedCIILSupplyChainTradeLineItem/ram:SubordinateCIILBSubordinateTradeLineItem/ram:SpecifiedCIILBSupplyChainTradeAgreement/ram:SellerOrderReferencedCIReferencedDocument/ram:LineID</v>
      </c>
      <c r="AA443" s="1" t="s">
        <v>4843</v>
      </c>
      <c r="AB443" s="2" t="s">
        <v>3</v>
      </c>
      <c r="AC443" s="1" t="s">
        <v>24</v>
      </c>
      <c r="AD443" s="1" t="s">
        <v>24</v>
      </c>
      <c r="AE443" s="1" t="s">
        <v>24</v>
      </c>
      <c r="AF443" s="1" t="s">
        <v>196</v>
      </c>
      <c r="AG443" s="1" t="s">
        <v>196</v>
      </c>
      <c r="AH443" s="1" t="s">
        <v>432</v>
      </c>
    </row>
    <row r="444" spans="1:34" ht="14.25" customHeight="1">
      <c r="A444" s="1">
        <v>547</v>
      </c>
      <c r="B444" s="1" t="s">
        <v>1553</v>
      </c>
      <c r="C444" s="1" t="s">
        <v>74</v>
      </c>
      <c r="D444" s="1" t="s">
        <v>11</v>
      </c>
      <c r="E444" s="2" t="s">
        <v>16</v>
      </c>
      <c r="G444" s="1" t="s">
        <v>1025</v>
      </c>
      <c r="H444" s="1" t="s">
        <v>1026</v>
      </c>
      <c r="T444" t="s">
        <v>75</v>
      </c>
      <c r="W444" s="1" t="str">
        <f t="shared" si="39"/>
        <v>CI_ Referenced_ Document. Revision_ Identification. Identifier</v>
      </c>
      <c r="X444" s="1" cm="1">
        <f t="array" ref="X444">_xlfn.IFS(LEN(K444)&gt;0,1,LEN(L444)&gt;0,2,LEN(M444)&gt;0,3,LEN(N444)&gt;0,4,LEN(O444)&gt;0,5,LEN(P444)&gt;0,6,LEN(Q444)&gt;0,7,LEN(R444)&gt;0,8,LEN(S444)&gt;0,9,LEN(T444)&gt;0,10,LEN(U444)&gt;0,11,LEN(V444)&gt;0,12,TRUE,13)</f>
        <v>10</v>
      </c>
      <c r="Y444" s="1" t="str">
        <f t="shared" si="47"/>
        <v>ram:RevisionID</v>
      </c>
      <c r="Z444" s="1" t="str">
        <f>Z$441&amp;"/"&amp;Y444</f>
        <v>//rsm:CIIHSupplyChainTradeTransaction/ram:IncludedCIILSupplyChainTradeLineItem/ram:SubordinateCIILBSubordinateTradeLineItem/ram:SpecifiedCIILBSupplyChainTradeAgreement/ram:SellerOrderReferencedCIReferencedDocument/ram:RevisionID</v>
      </c>
      <c r="AA444" s="1" t="s">
        <v>4844</v>
      </c>
      <c r="AB444" s="2" t="s">
        <v>3</v>
      </c>
      <c r="AC444" s="1" t="s">
        <v>24</v>
      </c>
      <c r="AD444" s="1" t="s">
        <v>24</v>
      </c>
      <c r="AE444" s="1" t="s">
        <v>24</v>
      </c>
      <c r="AF444" s="1" t="s">
        <v>196</v>
      </c>
      <c r="AG444" s="1" t="s">
        <v>196</v>
      </c>
      <c r="AH444" s="1" t="s">
        <v>24</v>
      </c>
    </row>
    <row r="445" spans="1:34" ht="14.25" customHeight="1">
      <c r="A445" s="1">
        <v>548</v>
      </c>
      <c r="B445" s="1" t="s">
        <v>1553</v>
      </c>
      <c r="C445" s="1" t="s">
        <v>337</v>
      </c>
      <c r="D445" s="1" t="s">
        <v>19</v>
      </c>
      <c r="E445" s="2" t="s">
        <v>16</v>
      </c>
      <c r="G445" s="1" t="s">
        <v>761</v>
      </c>
      <c r="H445" s="1" t="s">
        <v>762</v>
      </c>
      <c r="R445" t="s">
        <v>338</v>
      </c>
      <c r="W445" s="1" t="str">
        <f t="shared" si="39"/>
        <v>CIILB_ Supply Chain_ Trade Agreement. Buyer Order_ Referenced. CI_ Referenced_ Document</v>
      </c>
      <c r="X445" s="1" cm="1">
        <f t="array" ref="X445">_xlfn.IFS(LEN(K445)&gt;0,1,LEN(L445)&gt;0,2,LEN(M445)&gt;0,3,LEN(N445)&gt;0,4,LEN(O445)&gt;0,5,LEN(P445)&gt;0,6,LEN(Q445)&gt;0,7,LEN(R445)&gt;0,8,LEN(S445)&gt;0,9,LEN(T445)&gt;0,10,LEN(U445)&gt;0,11,LEN(V445)&gt;0,12,TRUE,13)</f>
        <v>8</v>
      </c>
      <c r="Y445" s="1" t="str">
        <f t="shared" si="47"/>
        <v>ram:BuyerOrderReferencedCIReferencedDocument</v>
      </c>
      <c r="Z445" s="1" t="str">
        <f>Z$440&amp;"/"&amp;Y445</f>
        <v>//rsm:CIIHSupplyChainTradeTransaction/ram:IncludedCIILSupplyChainTradeLineItem/ram:SubordinateCIILBSubordinateTradeLineItem/ram:SpecifiedCIILBSupplyChainTradeAgreement/ram:BuyerOrderReferencedCIReferencedDocument</v>
      </c>
      <c r="AA445" s="1" t="s">
        <v>4845</v>
      </c>
      <c r="AB445" s="2" t="s">
        <v>3</v>
      </c>
      <c r="AC445" s="1" t="s">
        <v>73</v>
      </c>
      <c r="AD445" s="1" t="s">
        <v>59</v>
      </c>
      <c r="AE445" s="1" t="s">
        <v>111</v>
      </c>
      <c r="AF445" s="1" t="s">
        <v>111</v>
      </c>
      <c r="AG445" s="1" t="s">
        <v>111</v>
      </c>
      <c r="AH445" s="1" t="s">
        <v>432</v>
      </c>
    </row>
    <row r="446" spans="1:34" ht="14.25" customHeight="1">
      <c r="A446" s="1">
        <v>550</v>
      </c>
      <c r="B446" s="1" t="s">
        <v>1553</v>
      </c>
      <c r="C446" s="1" t="s">
        <v>69</v>
      </c>
      <c r="D446" s="1" t="s">
        <v>11</v>
      </c>
      <c r="E446" s="2" t="s">
        <v>16</v>
      </c>
      <c r="G446" s="1" t="s">
        <v>764</v>
      </c>
      <c r="H446" s="1" t="s">
        <v>765</v>
      </c>
      <c r="T446" t="s">
        <v>70</v>
      </c>
      <c r="W446" s="1" t="str">
        <f t="shared" si="39"/>
        <v>CI_ Referenced_ Document. Issuer Assigned_ Identification. Identifier</v>
      </c>
      <c r="X446" s="1" cm="1">
        <f t="array" ref="X446">_xlfn.IFS(LEN(K446)&gt;0,1,LEN(L446)&gt;0,2,LEN(M446)&gt;0,3,LEN(N446)&gt;0,4,LEN(O446)&gt;0,5,LEN(P446)&gt;0,6,LEN(Q446)&gt;0,7,LEN(R446)&gt;0,8,LEN(S446)&gt;0,9,LEN(T446)&gt;0,10,LEN(U446)&gt;0,11,LEN(V446)&gt;0,12,TRUE,13)</f>
        <v>10</v>
      </c>
      <c r="Y446" s="1" t="str">
        <f t="shared" si="47"/>
        <v>ram:IssuerAssignedID</v>
      </c>
      <c r="Z446" s="1" t="str">
        <f>Z$445&amp;"/"&amp;Y446</f>
        <v>//rsm:CIIHSupplyChainTradeTransaction/ram:IncludedCIILSupplyChainTradeLineItem/ram:SubordinateCIILBSubordinateTradeLineItem/ram:SpecifiedCIILBSupplyChainTradeAgreement/ram:BuyerOrderReferencedCIReferencedDocument/ram:IssuerAssignedID</v>
      </c>
      <c r="AA446" s="1" t="s">
        <v>4846</v>
      </c>
      <c r="AB446" s="2" t="s">
        <v>3</v>
      </c>
      <c r="AC446" s="1" t="s">
        <v>24</v>
      </c>
      <c r="AD446" s="1" t="s">
        <v>24</v>
      </c>
      <c r="AE446" s="1" t="s">
        <v>24</v>
      </c>
      <c r="AF446" s="1" t="s">
        <v>196</v>
      </c>
      <c r="AG446" s="1" t="s">
        <v>196</v>
      </c>
      <c r="AH446" s="1" t="s">
        <v>641</v>
      </c>
    </row>
    <row r="447" spans="1:34" ht="14.25" customHeight="1">
      <c r="A447" s="1">
        <v>551</v>
      </c>
      <c r="B447" s="1" t="s">
        <v>1553</v>
      </c>
      <c r="C447" s="1" t="s">
        <v>357</v>
      </c>
      <c r="D447" s="1" t="s">
        <v>11</v>
      </c>
      <c r="E447" s="2" t="s">
        <v>16</v>
      </c>
      <c r="G447" s="1" t="s">
        <v>766</v>
      </c>
      <c r="H447" s="1" t="s">
        <v>767</v>
      </c>
      <c r="T447" t="s">
        <v>336</v>
      </c>
      <c r="W447" s="1" t="str">
        <f t="shared" si="39"/>
        <v>CI_ Referenced_ Document. Line. Identifier</v>
      </c>
      <c r="X447" s="1" cm="1">
        <f t="array" ref="X447">_xlfn.IFS(LEN(K447)&gt;0,1,LEN(L447)&gt;0,2,LEN(M447)&gt;0,3,LEN(N447)&gt;0,4,LEN(O447)&gt;0,5,LEN(P447)&gt;0,6,LEN(Q447)&gt;0,7,LEN(R447)&gt;0,8,LEN(S447)&gt;0,9,LEN(T447)&gt;0,10,LEN(U447)&gt;0,11,LEN(V447)&gt;0,12,TRUE,13)</f>
        <v>10</v>
      </c>
      <c r="Y447" s="1" t="str">
        <f t="shared" si="47"/>
        <v>ram:LineID</v>
      </c>
      <c r="Z447" s="1" t="str">
        <f>Z$445&amp;"/"&amp;Y447</f>
        <v>//rsm:CIIHSupplyChainTradeTransaction/ram:IncludedCIILSupplyChainTradeLineItem/ram:SubordinateCIILBSubordinateTradeLineItem/ram:SpecifiedCIILBSupplyChainTradeAgreement/ram:BuyerOrderReferencedCIReferencedDocument/ram:LineID</v>
      </c>
      <c r="AA447" s="1" t="s">
        <v>4847</v>
      </c>
      <c r="AB447" s="2" t="s">
        <v>3</v>
      </c>
      <c r="AC447" s="1" t="s">
        <v>24</v>
      </c>
      <c r="AD447" s="1" t="s">
        <v>24</v>
      </c>
      <c r="AE447" s="1" t="s">
        <v>24</v>
      </c>
      <c r="AF447" s="1" t="s">
        <v>196</v>
      </c>
      <c r="AG447" s="1" t="s">
        <v>196</v>
      </c>
      <c r="AH447" s="1" t="s">
        <v>24</v>
      </c>
    </row>
    <row r="448" spans="1:34" ht="14.25" customHeight="1">
      <c r="A448" s="1">
        <v>552</v>
      </c>
      <c r="B448" s="1" t="s">
        <v>1553</v>
      </c>
      <c r="C448" s="1" t="s">
        <v>74</v>
      </c>
      <c r="D448" s="1" t="s">
        <v>11</v>
      </c>
      <c r="E448" s="2" t="s">
        <v>16</v>
      </c>
      <c r="G448" s="1" t="s">
        <v>1027</v>
      </c>
      <c r="H448" s="1" t="s">
        <v>1028</v>
      </c>
      <c r="T448" t="s">
        <v>75</v>
      </c>
      <c r="W448" s="1" t="str">
        <f t="shared" si="39"/>
        <v>CI_ Referenced_ Document. Revision_ Identification. Identifier</v>
      </c>
      <c r="X448" s="1" cm="1">
        <f t="array" ref="X448">_xlfn.IFS(LEN(K448)&gt;0,1,LEN(L448)&gt;0,2,LEN(M448)&gt;0,3,LEN(N448)&gt;0,4,LEN(O448)&gt;0,5,LEN(P448)&gt;0,6,LEN(Q448)&gt;0,7,LEN(R448)&gt;0,8,LEN(S448)&gt;0,9,LEN(T448)&gt;0,10,LEN(U448)&gt;0,11,LEN(V448)&gt;0,12,TRUE,13)</f>
        <v>10</v>
      </c>
      <c r="Y448" s="1" t="str">
        <f t="shared" si="47"/>
        <v>ram:RevisionID</v>
      </c>
      <c r="Z448" s="1" t="str">
        <f>Z$445&amp;"/"&amp;Y448</f>
        <v>//rsm:CIIHSupplyChainTradeTransaction/ram:IncludedCIILSupplyChainTradeLineItem/ram:SubordinateCIILBSubordinateTradeLineItem/ram:SpecifiedCIILBSupplyChainTradeAgreement/ram:BuyerOrderReferencedCIReferencedDocument/ram:RevisionID</v>
      </c>
      <c r="AA448" s="1" t="s">
        <v>4848</v>
      </c>
      <c r="AB448" s="2" t="s">
        <v>3</v>
      </c>
      <c r="AC448" s="1" t="s">
        <v>24</v>
      </c>
      <c r="AD448" s="1" t="s">
        <v>24</v>
      </c>
      <c r="AE448" s="1" t="s">
        <v>50</v>
      </c>
      <c r="AF448" s="1" t="s">
        <v>50</v>
      </c>
      <c r="AG448" s="1" t="s">
        <v>196</v>
      </c>
      <c r="AH448" s="1" t="s">
        <v>196</v>
      </c>
    </row>
    <row r="449" spans="1:34" ht="14.25" customHeight="1">
      <c r="A449" s="1">
        <v>553</v>
      </c>
      <c r="B449" s="1" t="s">
        <v>1553</v>
      </c>
      <c r="C449" s="1" t="s">
        <v>768</v>
      </c>
      <c r="D449" s="1" t="s">
        <v>19</v>
      </c>
      <c r="E449" s="2" t="s">
        <v>65</v>
      </c>
      <c r="G449" s="1" t="s">
        <v>769</v>
      </c>
      <c r="H449" s="1" t="s">
        <v>770</v>
      </c>
      <c r="R449" t="s">
        <v>1029</v>
      </c>
      <c r="W449" s="1" t="str">
        <f t="shared" si="39"/>
        <v>CIILB_ Supply Chain_ Trade Agreement. Additional_ Referenced. CI_ Referenced_ Document</v>
      </c>
      <c r="X449" s="1" cm="1">
        <f t="array" ref="X449">_xlfn.IFS(LEN(K449)&gt;0,1,LEN(L449)&gt;0,2,LEN(M449)&gt;0,3,LEN(N449)&gt;0,4,LEN(O449)&gt;0,5,LEN(P449)&gt;0,6,LEN(Q449)&gt;0,7,LEN(R449)&gt;0,8,LEN(S449)&gt;0,9,LEN(T449)&gt;0,10,LEN(U449)&gt;0,11,LEN(V449)&gt;0,12,TRUE,13)</f>
        <v>8</v>
      </c>
      <c r="Y449" s="1" t="str">
        <f t="shared" si="47"/>
        <v>ram:AdditionalReferencedCIReferencedDocument</v>
      </c>
      <c r="Z449" s="1" t="str">
        <f>Z$440&amp;"/"&amp;Y449</f>
        <v>//rsm:CIIHSupplyChainTradeTransaction/ram:IncludedCIILSupplyChainTradeLineItem/ram:SubordinateCIILBSubordinateTradeLineItem/ram:SpecifiedCIILBSupplyChainTradeAgreement/ram:AdditionalReferencedCIReferencedDocument</v>
      </c>
      <c r="AA449" s="1" t="s">
        <v>4849</v>
      </c>
      <c r="AB449" s="2" t="s">
        <v>3</v>
      </c>
      <c r="AC449" s="1" t="s">
        <v>35</v>
      </c>
      <c r="AD449" s="1" t="s">
        <v>36</v>
      </c>
      <c r="AE449" s="1" t="s">
        <v>54</v>
      </c>
      <c r="AF449" s="1" t="s">
        <v>54</v>
      </c>
      <c r="AG449" s="1" t="s">
        <v>54</v>
      </c>
      <c r="AH449" s="1" t="s">
        <v>22</v>
      </c>
    </row>
    <row r="450" spans="1:34" ht="14.25" customHeight="1">
      <c r="A450" s="1">
        <v>555</v>
      </c>
      <c r="B450" s="1" t="s">
        <v>1553</v>
      </c>
      <c r="C450" s="1" t="s">
        <v>69</v>
      </c>
      <c r="D450" s="1" t="s">
        <v>11</v>
      </c>
      <c r="E450" s="2" t="s">
        <v>21</v>
      </c>
      <c r="G450" s="1" t="s">
        <v>772</v>
      </c>
      <c r="H450" s="1" t="s">
        <v>4457</v>
      </c>
      <c r="T450" t="s">
        <v>70</v>
      </c>
      <c r="W450" s="1" t="str">
        <f t="shared" ref="W450:W513" si="48">K450&amp;L450&amp;M450&amp;N450&amp;O450&amp;P450&amp;Q450&amp;R450&amp;S450&amp;T450</f>
        <v>CI_ Referenced_ Document. Issuer Assigned_ Identification. Identifier</v>
      </c>
      <c r="X450" s="1" cm="1">
        <f t="array" ref="X450">_xlfn.IFS(LEN(K450)&gt;0,1,LEN(L450)&gt;0,2,LEN(M450)&gt;0,3,LEN(N450)&gt;0,4,LEN(O450)&gt;0,5,LEN(P450)&gt;0,6,LEN(Q450)&gt;0,7,LEN(R450)&gt;0,8,LEN(S450)&gt;0,9,LEN(T450)&gt;0,10,LEN(U450)&gt;0,11,LEN(V450)&gt;0,12,TRUE,13)</f>
        <v>10</v>
      </c>
      <c r="Y450" s="1" t="str">
        <f t="shared" si="47"/>
        <v>ram:IssuerAssignedID</v>
      </c>
      <c r="Z450" s="1" t="str">
        <f t="shared" ref="Z450:Z456" si="49">Z$449&amp;"/"&amp;Y450</f>
        <v>//rsm:CIIHSupplyChainTradeTransaction/ram:IncludedCIILSupplyChainTradeLineItem/ram:SubordinateCIILBSubordinateTradeLineItem/ram:SpecifiedCIILBSupplyChainTradeAgreement/ram:AdditionalReferencedCIReferencedDocument/ram:IssuerAssignedID</v>
      </c>
      <c r="AA450" s="1" t="s">
        <v>4850</v>
      </c>
      <c r="AB450" s="2" t="s">
        <v>3</v>
      </c>
      <c r="AC450" s="1" t="s">
        <v>24</v>
      </c>
      <c r="AD450" s="1" t="s">
        <v>24</v>
      </c>
      <c r="AE450" s="1" t="s">
        <v>54</v>
      </c>
      <c r="AF450" s="1" t="s">
        <v>54</v>
      </c>
      <c r="AG450" s="1" t="s">
        <v>196</v>
      </c>
      <c r="AH450" s="1" t="s">
        <v>24</v>
      </c>
    </row>
    <row r="451" spans="1:34" customFormat="1" ht="15">
      <c r="A451" s="50">
        <v>556</v>
      </c>
      <c r="B451" s="1" t="s">
        <v>1553</v>
      </c>
      <c r="C451" t="s">
        <v>357</v>
      </c>
      <c r="D451" t="s">
        <v>11</v>
      </c>
      <c r="E451" s="53" t="s">
        <v>16</v>
      </c>
      <c r="G451" t="s">
        <v>774</v>
      </c>
      <c r="H451" t="s">
        <v>4458</v>
      </c>
      <c r="I451" s="49"/>
      <c r="T451" t="s">
        <v>336</v>
      </c>
      <c r="W451" s="1" t="str">
        <f t="shared" si="48"/>
        <v>CI_ Referenced_ Document. Line. Identifier</v>
      </c>
      <c r="X451" s="1" cm="1">
        <f t="array" ref="X451">_xlfn.IFS(LEN(K451)&gt;0,1,LEN(L451)&gt;0,2,LEN(M451)&gt;0,3,LEN(N451)&gt;0,4,LEN(O451)&gt;0,5,LEN(P451)&gt;0,6,LEN(Q451)&gt;0,7,LEN(R451)&gt;0,8,LEN(S451)&gt;0,9,LEN(T451)&gt;0,10,LEN(U451)&gt;0,11,LEN(V451)&gt;0,12,TRUE,13)</f>
        <v>10</v>
      </c>
      <c r="Y451" s="1" t="str">
        <f t="shared" si="47"/>
        <v>ram:LineID</v>
      </c>
      <c r="Z451" s="1" t="str">
        <f t="shared" si="49"/>
        <v>//rsm:CIIHSupplyChainTradeTransaction/ram:IncludedCIILSupplyChainTradeLineItem/ram:SubordinateCIILBSubordinateTradeLineItem/ram:SpecifiedCIILBSupplyChainTradeAgreement/ram:AdditionalReferencedCIReferencedDocument/ram:LineID</v>
      </c>
      <c r="AA451" s="1" t="s">
        <v>4851</v>
      </c>
    </row>
    <row r="452" spans="1:34" customFormat="1" ht="15">
      <c r="A452" s="50">
        <v>557</v>
      </c>
      <c r="B452" s="1" t="s">
        <v>1553</v>
      </c>
      <c r="C452" t="s">
        <v>329</v>
      </c>
      <c r="D452" t="s">
        <v>11</v>
      </c>
      <c r="E452" s="53" t="s">
        <v>16</v>
      </c>
      <c r="G452" t="s">
        <v>4459</v>
      </c>
      <c r="H452" t="s">
        <v>5693</v>
      </c>
      <c r="I452" s="49"/>
      <c r="T452" t="s">
        <v>330</v>
      </c>
      <c r="W452" s="1" t="str">
        <f t="shared" si="48"/>
        <v>CI_ Referenced_ Document. Reference_ Type. Code</v>
      </c>
      <c r="X452" s="1" cm="1">
        <f t="array" ref="X452">_xlfn.IFS(LEN(K452)&gt;0,1,LEN(L452)&gt;0,2,LEN(M452)&gt;0,3,LEN(N452)&gt;0,4,LEN(O452)&gt;0,5,LEN(P452)&gt;0,6,LEN(Q452)&gt;0,7,LEN(R452)&gt;0,8,LEN(S452)&gt;0,9,LEN(T452)&gt;0,10,LEN(U452)&gt;0,11,LEN(V452)&gt;0,12,TRUE,13)</f>
        <v>10</v>
      </c>
      <c r="Y452" s="1" t="str">
        <f t="shared" si="47"/>
        <v>ram:ReferenceTypeCode</v>
      </c>
      <c r="Z452" s="1" t="str">
        <f t="shared" si="49"/>
        <v>//rsm:CIIHSupplyChainTradeTransaction/ram:IncludedCIILSupplyChainTradeLineItem/ram:SubordinateCIILBSubordinateTradeLineItem/ram:SpecifiedCIILBSupplyChainTradeAgreement/ram:AdditionalReferencedCIReferencedDocument/ram:ReferenceTypeCode</v>
      </c>
      <c r="AA452" s="1" t="s">
        <v>4852</v>
      </c>
    </row>
    <row r="453" spans="1:34" customFormat="1" ht="15">
      <c r="A453" s="50">
        <v>558</v>
      </c>
      <c r="B453" s="1" t="s">
        <v>1553</v>
      </c>
      <c r="C453" t="s">
        <v>74</v>
      </c>
      <c r="D453" t="s">
        <v>11</v>
      </c>
      <c r="E453" s="53" t="s">
        <v>16</v>
      </c>
      <c r="G453" t="s">
        <v>1030</v>
      </c>
      <c r="H453" t="s">
        <v>1031</v>
      </c>
      <c r="I453" s="49"/>
      <c r="T453" t="s">
        <v>75</v>
      </c>
      <c r="W453" s="1" t="str">
        <f t="shared" si="48"/>
        <v>CI_ Referenced_ Document. Revision_ Identification. Identifier</v>
      </c>
      <c r="X453" s="1" cm="1">
        <f t="array" ref="X453">_xlfn.IFS(LEN(K453)&gt;0,1,LEN(L453)&gt;0,2,LEN(M453)&gt;0,3,LEN(N453)&gt;0,4,LEN(O453)&gt;0,5,LEN(P453)&gt;0,6,LEN(Q453)&gt;0,7,LEN(R453)&gt;0,8,LEN(S453)&gt;0,9,LEN(T453)&gt;0,10,LEN(U453)&gt;0,11,LEN(V453)&gt;0,12,TRUE,13)</f>
        <v>10</v>
      </c>
      <c r="Y453" s="1" t="str">
        <f t="shared" si="47"/>
        <v>ram:RevisionID</v>
      </c>
      <c r="Z453" s="1" t="str">
        <f t="shared" si="49"/>
        <v>//rsm:CIIHSupplyChainTradeTransaction/ram:IncludedCIILSupplyChainTradeLineItem/ram:SubordinateCIILBSubordinateTradeLineItem/ram:SpecifiedCIILBSupplyChainTradeAgreement/ram:AdditionalReferencedCIReferencedDocument/ram:RevisionID</v>
      </c>
      <c r="AA453" s="1" t="s">
        <v>4853</v>
      </c>
    </row>
    <row r="454" spans="1:34" customFormat="1" ht="15">
      <c r="A454" s="50">
        <v>559</v>
      </c>
      <c r="B454" s="1" t="s">
        <v>1553</v>
      </c>
      <c r="C454" t="s">
        <v>78</v>
      </c>
      <c r="D454" t="s">
        <v>11</v>
      </c>
      <c r="E454" s="53" t="s">
        <v>21</v>
      </c>
      <c r="G454" t="s">
        <v>776</v>
      </c>
      <c r="H454" t="s">
        <v>4460</v>
      </c>
      <c r="I454" s="49"/>
      <c r="T454" t="s">
        <v>79</v>
      </c>
      <c r="W454" s="1" t="str">
        <f t="shared" si="48"/>
        <v>CI_ Referenced_ Document. Type. Code</v>
      </c>
      <c r="X454" s="1" cm="1">
        <f t="array" ref="X454">_xlfn.IFS(LEN(K454)&gt;0,1,LEN(L454)&gt;0,2,LEN(M454)&gt;0,3,LEN(N454)&gt;0,4,LEN(O454)&gt;0,5,LEN(P454)&gt;0,6,LEN(Q454)&gt;0,7,LEN(R454)&gt;0,8,LEN(S454)&gt;0,9,LEN(T454)&gt;0,10,LEN(U454)&gt;0,11,LEN(V454)&gt;0,12,TRUE,13)</f>
        <v>10</v>
      </c>
      <c r="Y454" s="1" t="str">
        <f t="shared" si="47"/>
        <v>ram:TypeCode</v>
      </c>
      <c r="Z454" s="1" t="str">
        <f t="shared" si="49"/>
        <v>//rsm:CIIHSupplyChainTradeTransaction/ram:IncludedCIILSupplyChainTradeLineItem/ram:SubordinateCIILBSubordinateTradeLineItem/ram:SpecifiedCIILBSupplyChainTradeAgreement/ram:AdditionalReferencedCIReferencedDocument/ram:TypeCode</v>
      </c>
      <c r="AA454" s="1" t="s">
        <v>4854</v>
      </c>
    </row>
    <row r="455" spans="1:34" customFormat="1" ht="15">
      <c r="A455" s="50">
        <v>560</v>
      </c>
      <c r="B455" s="1" t="s">
        <v>1553</v>
      </c>
      <c r="C455" t="s">
        <v>81</v>
      </c>
      <c r="D455" t="s">
        <v>11</v>
      </c>
      <c r="E455" s="53" t="s">
        <v>16</v>
      </c>
      <c r="G455" t="s">
        <v>777</v>
      </c>
      <c r="H455" t="s">
        <v>778</v>
      </c>
      <c r="I455" s="49"/>
      <c r="T455" t="s">
        <v>82</v>
      </c>
      <c r="W455" s="1" t="str">
        <f t="shared" si="48"/>
        <v>CI_ Referenced_ Document. Attachment. Binary Object</v>
      </c>
      <c r="X455" s="1" cm="1">
        <f t="array" ref="X455">_xlfn.IFS(LEN(K455)&gt;0,1,LEN(L455)&gt;0,2,LEN(M455)&gt;0,3,LEN(N455)&gt;0,4,LEN(O455)&gt;0,5,LEN(P455)&gt;0,6,LEN(Q455)&gt;0,7,LEN(R455)&gt;0,8,LEN(S455)&gt;0,9,LEN(T455)&gt;0,10,LEN(U455)&gt;0,11,LEN(V455)&gt;0,12,TRUE,13)</f>
        <v>10</v>
      </c>
      <c r="Y455" s="1" t="str">
        <f t="shared" si="47"/>
        <v>ram:AttachmentBinaryObject</v>
      </c>
      <c r="Z455" s="1" t="str">
        <f t="shared" si="49"/>
        <v>//rsm:CIIHSupplyChainTradeTransaction/ram:IncludedCIILSupplyChainTradeLineItem/ram:SubordinateCIILBSubordinateTradeLineItem/ram:SpecifiedCIILBSupplyChainTradeAgreement/ram:AdditionalReferencedCIReferencedDocument/ram:AttachmentBinaryObject</v>
      </c>
      <c r="AA455" s="1" t="s">
        <v>4855</v>
      </c>
    </row>
    <row r="456" spans="1:34" customFormat="1" ht="15">
      <c r="A456" s="50">
        <v>561</v>
      </c>
      <c r="B456" s="1" t="s">
        <v>1553</v>
      </c>
      <c r="C456" t="s">
        <v>84</v>
      </c>
      <c r="D456" t="s">
        <v>11</v>
      </c>
      <c r="E456" s="53" t="s">
        <v>21</v>
      </c>
      <c r="G456" t="s">
        <v>779</v>
      </c>
      <c r="H456" t="s">
        <v>4460</v>
      </c>
      <c r="I456" s="49"/>
      <c r="T456" t="s">
        <v>85</v>
      </c>
      <c r="W456" s="1" t="str">
        <f t="shared" si="48"/>
        <v>CI_ Referenced_ Document. Subtype. Code</v>
      </c>
      <c r="X456" s="1" cm="1">
        <f t="array" ref="X456">_xlfn.IFS(LEN(K456)&gt;0,1,LEN(L456)&gt;0,2,LEN(M456)&gt;0,3,LEN(N456)&gt;0,4,LEN(O456)&gt;0,5,LEN(P456)&gt;0,6,LEN(Q456)&gt;0,7,LEN(R456)&gt;0,8,LEN(S456)&gt;0,9,LEN(T456)&gt;0,10,LEN(U456)&gt;0,11,LEN(V456)&gt;0,12,TRUE,13)</f>
        <v>10</v>
      </c>
      <c r="Y456" s="1" t="str">
        <f t="shared" ref="Y456:Y487" si="50">IF(OR("ASMA"=D456,"MA"=D456),"rsm:","ram:")&amp;
IF("ABIE"=D456,
  SUBSTITUTE(
    SUBSTITUTE(
      SUBSTITUTE(W456,". Details","Type"),
      "_",""
    ),
    " ",""
  ),
  IF("ASMA"=D456,
  SUBSTITUTE(
    SUBSTITUTE(
      SUBSTITUTE(W456,". Details",""),
      "_",""
    ),
    " ",""
  ),
  SUBSTITUTE(
    SUBSTITUTE(
      SUBSTITUTE(
        SUBSTITUTE(
          SUBSTITUTE(
            SUBSTITUTE(
              MID(W456,FIND(".",W456)+2,LEN(W456)-FIND(".",W456)-1),
              "_",""
            ),
            "Identification",""
          ),
          "Text",""
        ),
        ".",""
      ),
      " ",""
    ),
    "Identifier","ID"
  )
))</f>
        <v>ram:SubtypeCode</v>
      </c>
      <c r="Z456" s="1" t="str">
        <f t="shared" si="49"/>
        <v>//rsm:CIIHSupplyChainTradeTransaction/ram:IncludedCIILSupplyChainTradeLineItem/ram:SubordinateCIILBSubordinateTradeLineItem/ram:SpecifiedCIILBSupplyChainTradeAgreement/ram:AdditionalReferencedCIReferencedDocument/ram:SubtypeCode</v>
      </c>
      <c r="AA456" s="1" t="s">
        <v>4856</v>
      </c>
    </row>
    <row r="457" spans="1:34" customFormat="1" ht="15">
      <c r="A457" s="50">
        <v>562</v>
      </c>
      <c r="B457" s="1" t="s">
        <v>1553</v>
      </c>
      <c r="C457" t="s">
        <v>768</v>
      </c>
      <c r="D457" t="s">
        <v>19</v>
      </c>
      <c r="E457" s="53" t="s">
        <v>16</v>
      </c>
      <c r="G457" t="s">
        <v>769</v>
      </c>
      <c r="H457" t="s">
        <v>770</v>
      </c>
      <c r="I457" s="49"/>
      <c r="R457" t="s">
        <v>1029</v>
      </c>
      <c r="W457" s="1" t="str">
        <f t="shared" si="48"/>
        <v>CIILB_ Supply Chain_ Trade Agreement. Additional_ Referenced. CI_ Referenced_ Document</v>
      </c>
      <c r="X457" s="1" cm="1">
        <f t="array" ref="X457">_xlfn.IFS(LEN(K457)&gt;0,1,LEN(L457)&gt;0,2,LEN(M457)&gt;0,3,LEN(N457)&gt;0,4,LEN(O457)&gt;0,5,LEN(P457)&gt;0,6,LEN(Q457)&gt;0,7,LEN(R457)&gt;0,8,LEN(S457)&gt;0,9,LEN(T457)&gt;0,10,LEN(U457)&gt;0,11,LEN(V457)&gt;0,12,TRUE,13)</f>
        <v>8</v>
      </c>
      <c r="Y457" s="1" t="str">
        <f t="shared" si="50"/>
        <v>ram:AdditionalReferencedCIReferencedDocument</v>
      </c>
      <c r="Z457" s="1" t="str">
        <f>Z$440&amp;"/"&amp;Y457</f>
        <v>//rsm:CIIHSupplyChainTradeTransaction/ram:IncludedCIILSupplyChainTradeLineItem/ram:SubordinateCIILBSubordinateTradeLineItem/ram:SpecifiedCIILBSupplyChainTradeAgreement/ram:AdditionalReferencedCIReferencedDocument</v>
      </c>
      <c r="AA457" s="1" t="s">
        <v>4849</v>
      </c>
    </row>
    <row r="458" spans="1:34" customFormat="1" ht="15">
      <c r="A458" s="50">
        <v>564</v>
      </c>
      <c r="B458" s="1" t="s">
        <v>1553</v>
      </c>
      <c r="C458" t="s">
        <v>69</v>
      </c>
      <c r="D458" t="s">
        <v>11</v>
      </c>
      <c r="E458" s="53" t="s">
        <v>21</v>
      </c>
      <c r="G458" t="s">
        <v>772</v>
      </c>
      <c r="H458" t="s">
        <v>773</v>
      </c>
      <c r="I458" s="49"/>
      <c r="T458" t="s">
        <v>70</v>
      </c>
      <c r="W458" s="1" t="str">
        <f t="shared" si="48"/>
        <v>CI_ Referenced_ Document. Issuer Assigned_ Identification. Identifier</v>
      </c>
      <c r="X458" s="1" cm="1">
        <f t="array" ref="X458">_xlfn.IFS(LEN(K458)&gt;0,1,LEN(L458)&gt;0,2,LEN(M458)&gt;0,3,LEN(N458)&gt;0,4,LEN(O458)&gt;0,5,LEN(P458)&gt;0,6,LEN(Q458)&gt;0,7,LEN(R458)&gt;0,8,LEN(S458)&gt;0,9,LEN(T458)&gt;0,10,LEN(U458)&gt;0,11,LEN(V458)&gt;0,12,TRUE,13)</f>
        <v>10</v>
      </c>
      <c r="Y458" s="1" t="str">
        <f t="shared" si="50"/>
        <v>ram:IssuerAssignedID</v>
      </c>
      <c r="Z458" s="1" t="str">
        <f t="shared" ref="Z458:Z464" si="51">Z$457&amp;"/"&amp;Y458</f>
        <v>//rsm:CIIHSupplyChainTradeTransaction/ram:IncludedCIILSupplyChainTradeLineItem/ram:SubordinateCIILBSubordinateTradeLineItem/ram:SpecifiedCIILBSupplyChainTradeAgreement/ram:AdditionalReferencedCIReferencedDocument/ram:IssuerAssignedID</v>
      </c>
      <c r="AA458" s="1" t="s">
        <v>4850</v>
      </c>
    </row>
    <row r="459" spans="1:34" customFormat="1" ht="15">
      <c r="A459" s="50">
        <v>565</v>
      </c>
      <c r="B459" s="1" t="s">
        <v>1553</v>
      </c>
      <c r="C459" t="s">
        <v>357</v>
      </c>
      <c r="D459" t="s">
        <v>11</v>
      </c>
      <c r="E459" s="53" t="s">
        <v>16</v>
      </c>
      <c r="G459" t="s">
        <v>774</v>
      </c>
      <c r="H459" t="s">
        <v>4458</v>
      </c>
      <c r="I459" s="49"/>
      <c r="T459" t="s">
        <v>336</v>
      </c>
      <c r="W459" s="1" t="str">
        <f t="shared" si="48"/>
        <v>CI_ Referenced_ Document. Line. Identifier</v>
      </c>
      <c r="X459" s="1" cm="1">
        <f t="array" ref="X459">_xlfn.IFS(LEN(K459)&gt;0,1,LEN(L459)&gt;0,2,LEN(M459)&gt;0,3,LEN(N459)&gt;0,4,LEN(O459)&gt;0,5,LEN(P459)&gt;0,6,LEN(Q459)&gt;0,7,LEN(R459)&gt;0,8,LEN(S459)&gt;0,9,LEN(T459)&gt;0,10,LEN(U459)&gt;0,11,LEN(V459)&gt;0,12,TRUE,13)</f>
        <v>10</v>
      </c>
      <c r="Y459" s="1" t="str">
        <f t="shared" si="50"/>
        <v>ram:LineID</v>
      </c>
      <c r="Z459" s="1" t="str">
        <f t="shared" si="51"/>
        <v>//rsm:CIIHSupplyChainTradeTransaction/ram:IncludedCIILSupplyChainTradeLineItem/ram:SubordinateCIILBSubordinateTradeLineItem/ram:SpecifiedCIILBSupplyChainTradeAgreement/ram:AdditionalReferencedCIReferencedDocument/ram:LineID</v>
      </c>
      <c r="AA459" s="1" t="s">
        <v>4851</v>
      </c>
    </row>
    <row r="460" spans="1:34" customFormat="1" ht="15">
      <c r="A460" s="50">
        <v>566</v>
      </c>
      <c r="B460" s="1" t="s">
        <v>1553</v>
      </c>
      <c r="C460" t="s">
        <v>329</v>
      </c>
      <c r="D460" t="s">
        <v>11</v>
      </c>
      <c r="E460" s="53" t="s">
        <v>16</v>
      </c>
      <c r="G460" t="s">
        <v>4459</v>
      </c>
      <c r="H460" t="s">
        <v>5693</v>
      </c>
      <c r="I460" s="49"/>
      <c r="T460" t="s">
        <v>330</v>
      </c>
      <c r="W460" s="1" t="str">
        <f t="shared" si="48"/>
        <v>CI_ Referenced_ Document. Reference_ Type. Code</v>
      </c>
      <c r="X460" s="1" cm="1">
        <f t="array" ref="X460">_xlfn.IFS(LEN(K460)&gt;0,1,LEN(L460)&gt;0,2,LEN(M460)&gt;0,3,LEN(N460)&gt;0,4,LEN(O460)&gt;0,5,LEN(P460)&gt;0,6,LEN(Q460)&gt;0,7,LEN(R460)&gt;0,8,LEN(S460)&gt;0,9,LEN(T460)&gt;0,10,LEN(U460)&gt;0,11,LEN(V460)&gt;0,12,TRUE,13)</f>
        <v>10</v>
      </c>
      <c r="Y460" s="1" t="str">
        <f t="shared" si="50"/>
        <v>ram:ReferenceTypeCode</v>
      </c>
      <c r="Z460" s="1" t="str">
        <f t="shared" si="51"/>
        <v>//rsm:CIIHSupplyChainTradeTransaction/ram:IncludedCIILSupplyChainTradeLineItem/ram:SubordinateCIILBSubordinateTradeLineItem/ram:SpecifiedCIILBSupplyChainTradeAgreement/ram:AdditionalReferencedCIReferencedDocument/ram:ReferenceTypeCode</v>
      </c>
      <c r="AA460" s="1" t="s">
        <v>4852</v>
      </c>
    </row>
    <row r="461" spans="1:34" customFormat="1" ht="15">
      <c r="A461" s="50">
        <v>567</v>
      </c>
      <c r="B461" s="1" t="s">
        <v>1553</v>
      </c>
      <c r="C461" t="s">
        <v>74</v>
      </c>
      <c r="D461" t="s">
        <v>11</v>
      </c>
      <c r="E461" s="53" t="s">
        <v>16</v>
      </c>
      <c r="G461" t="s">
        <v>1030</v>
      </c>
      <c r="H461" t="s">
        <v>1031</v>
      </c>
      <c r="I461" s="49"/>
      <c r="T461" t="s">
        <v>75</v>
      </c>
      <c r="W461" s="1" t="str">
        <f t="shared" si="48"/>
        <v>CI_ Referenced_ Document. Revision_ Identification. Identifier</v>
      </c>
      <c r="X461" s="1" cm="1">
        <f t="array" ref="X461">_xlfn.IFS(LEN(K461)&gt;0,1,LEN(L461)&gt;0,2,LEN(M461)&gt;0,3,LEN(N461)&gt;0,4,LEN(O461)&gt;0,5,LEN(P461)&gt;0,6,LEN(Q461)&gt;0,7,LEN(R461)&gt;0,8,LEN(S461)&gt;0,9,LEN(T461)&gt;0,10,LEN(U461)&gt;0,11,LEN(V461)&gt;0,12,TRUE,13)</f>
        <v>10</v>
      </c>
      <c r="Y461" s="1" t="str">
        <f t="shared" si="50"/>
        <v>ram:RevisionID</v>
      </c>
      <c r="Z461" s="1" t="str">
        <f t="shared" si="51"/>
        <v>//rsm:CIIHSupplyChainTradeTransaction/ram:IncludedCIILSupplyChainTradeLineItem/ram:SubordinateCIILBSubordinateTradeLineItem/ram:SpecifiedCIILBSupplyChainTradeAgreement/ram:AdditionalReferencedCIReferencedDocument/ram:RevisionID</v>
      </c>
      <c r="AA461" s="1" t="s">
        <v>4853</v>
      </c>
    </row>
    <row r="462" spans="1:34" customFormat="1" ht="15">
      <c r="A462" s="50">
        <v>568</v>
      </c>
      <c r="B462" s="1" t="s">
        <v>1553</v>
      </c>
      <c r="C462" t="s">
        <v>78</v>
      </c>
      <c r="D462" t="s">
        <v>11</v>
      </c>
      <c r="E462" s="53" t="s">
        <v>21</v>
      </c>
      <c r="G462" t="s">
        <v>776</v>
      </c>
      <c r="H462" t="s">
        <v>5694</v>
      </c>
      <c r="I462" s="49"/>
      <c r="T462" t="s">
        <v>79</v>
      </c>
      <c r="W462" s="1" t="str">
        <f t="shared" si="48"/>
        <v>CI_ Referenced_ Document. Type. Code</v>
      </c>
      <c r="X462" s="1" cm="1">
        <f t="array" ref="X462">_xlfn.IFS(LEN(K462)&gt;0,1,LEN(L462)&gt;0,2,LEN(M462)&gt;0,3,LEN(N462)&gt;0,4,LEN(O462)&gt;0,5,LEN(P462)&gt;0,6,LEN(Q462)&gt;0,7,LEN(R462)&gt;0,8,LEN(S462)&gt;0,9,LEN(T462)&gt;0,10,LEN(U462)&gt;0,11,LEN(V462)&gt;0,12,TRUE,13)</f>
        <v>10</v>
      </c>
      <c r="Y462" s="1" t="str">
        <f t="shared" si="50"/>
        <v>ram:TypeCode</v>
      </c>
      <c r="Z462" s="1" t="str">
        <f t="shared" si="51"/>
        <v>//rsm:CIIHSupplyChainTradeTransaction/ram:IncludedCIILSupplyChainTradeLineItem/ram:SubordinateCIILBSubordinateTradeLineItem/ram:SpecifiedCIILBSupplyChainTradeAgreement/ram:AdditionalReferencedCIReferencedDocument/ram:TypeCode</v>
      </c>
      <c r="AA462" s="1" t="s">
        <v>4854</v>
      </c>
    </row>
    <row r="463" spans="1:34" customFormat="1" ht="15">
      <c r="A463" s="50">
        <v>569</v>
      </c>
      <c r="B463" s="1" t="s">
        <v>1553</v>
      </c>
      <c r="C463" t="s">
        <v>81</v>
      </c>
      <c r="D463" t="s">
        <v>11</v>
      </c>
      <c r="E463" s="53" t="s">
        <v>16</v>
      </c>
      <c r="G463" t="s">
        <v>777</v>
      </c>
      <c r="H463" t="s">
        <v>778</v>
      </c>
      <c r="I463" s="49"/>
      <c r="T463" t="s">
        <v>82</v>
      </c>
      <c r="W463" s="1" t="str">
        <f t="shared" si="48"/>
        <v>CI_ Referenced_ Document. Attachment. Binary Object</v>
      </c>
      <c r="X463" s="1" cm="1">
        <f t="array" ref="X463">_xlfn.IFS(LEN(K463)&gt;0,1,LEN(L463)&gt;0,2,LEN(M463)&gt;0,3,LEN(N463)&gt;0,4,LEN(O463)&gt;0,5,LEN(P463)&gt;0,6,LEN(Q463)&gt;0,7,LEN(R463)&gt;0,8,LEN(S463)&gt;0,9,LEN(T463)&gt;0,10,LEN(U463)&gt;0,11,LEN(V463)&gt;0,12,TRUE,13)</f>
        <v>10</v>
      </c>
      <c r="Y463" s="1" t="str">
        <f t="shared" si="50"/>
        <v>ram:AttachmentBinaryObject</v>
      </c>
      <c r="Z463" s="1" t="str">
        <f t="shared" si="51"/>
        <v>//rsm:CIIHSupplyChainTradeTransaction/ram:IncludedCIILSupplyChainTradeLineItem/ram:SubordinateCIILBSubordinateTradeLineItem/ram:SpecifiedCIILBSupplyChainTradeAgreement/ram:AdditionalReferencedCIReferencedDocument/ram:AttachmentBinaryObject</v>
      </c>
      <c r="AA463" s="1" t="s">
        <v>4855</v>
      </c>
    </row>
    <row r="464" spans="1:34" customFormat="1" ht="15">
      <c r="A464" s="50">
        <v>570</v>
      </c>
      <c r="B464" s="1" t="s">
        <v>1553</v>
      </c>
      <c r="C464" t="s">
        <v>84</v>
      </c>
      <c r="D464" t="s">
        <v>11</v>
      </c>
      <c r="E464" s="53" t="s">
        <v>21</v>
      </c>
      <c r="G464" t="s">
        <v>779</v>
      </c>
      <c r="H464" t="s">
        <v>5695</v>
      </c>
      <c r="I464" s="49"/>
      <c r="T464" t="s">
        <v>85</v>
      </c>
      <c r="W464" s="1" t="str">
        <f t="shared" si="48"/>
        <v>CI_ Referenced_ Document. Subtype. Code</v>
      </c>
      <c r="X464" s="1" cm="1">
        <f t="array" ref="X464">_xlfn.IFS(LEN(K464)&gt;0,1,LEN(L464)&gt;0,2,LEN(M464)&gt;0,3,LEN(N464)&gt;0,4,LEN(O464)&gt;0,5,LEN(P464)&gt;0,6,LEN(Q464)&gt;0,7,LEN(R464)&gt;0,8,LEN(S464)&gt;0,9,LEN(T464)&gt;0,10,LEN(U464)&gt;0,11,LEN(V464)&gt;0,12,TRUE,13)</f>
        <v>10</v>
      </c>
      <c r="Y464" s="1" t="str">
        <f t="shared" si="50"/>
        <v>ram:SubtypeCode</v>
      </c>
      <c r="Z464" s="1" t="str">
        <f t="shared" si="51"/>
        <v>//rsm:CIIHSupplyChainTradeTransaction/ram:IncludedCIILSupplyChainTradeLineItem/ram:SubordinateCIILBSubordinateTradeLineItem/ram:SpecifiedCIILBSupplyChainTradeAgreement/ram:AdditionalReferencedCIReferencedDocument/ram:SubtypeCode</v>
      </c>
      <c r="AA464" s="1" t="s">
        <v>4856</v>
      </c>
    </row>
    <row r="465" spans="1:27" customFormat="1" ht="15">
      <c r="A465" s="50">
        <v>571</v>
      </c>
      <c r="B465" s="1" t="s">
        <v>1553</v>
      </c>
      <c r="C465" t="s">
        <v>768</v>
      </c>
      <c r="D465" t="s">
        <v>19</v>
      </c>
      <c r="E465" s="53" t="s">
        <v>16</v>
      </c>
      <c r="G465" t="s">
        <v>769</v>
      </c>
      <c r="H465" t="s">
        <v>770</v>
      </c>
      <c r="I465" s="49"/>
      <c r="R465" t="s">
        <v>1029</v>
      </c>
      <c r="W465" s="1" t="str">
        <f t="shared" si="48"/>
        <v>CIILB_ Supply Chain_ Trade Agreement. Additional_ Referenced. CI_ Referenced_ Document</v>
      </c>
      <c r="X465" s="1" cm="1">
        <f t="array" ref="X465">_xlfn.IFS(LEN(K465)&gt;0,1,LEN(L465)&gt;0,2,LEN(M465)&gt;0,3,LEN(N465)&gt;0,4,LEN(O465)&gt;0,5,LEN(P465)&gt;0,6,LEN(Q465)&gt;0,7,LEN(R465)&gt;0,8,LEN(S465)&gt;0,9,LEN(T465)&gt;0,10,LEN(U465)&gt;0,11,LEN(V465)&gt;0,12,TRUE,13)</f>
        <v>8</v>
      </c>
      <c r="Y465" s="1" t="str">
        <f t="shared" si="50"/>
        <v>ram:AdditionalReferencedCIReferencedDocument</v>
      </c>
      <c r="Z465" s="1" t="str">
        <f>Z$440&amp;"/"&amp;Y465</f>
        <v>//rsm:CIIHSupplyChainTradeTransaction/ram:IncludedCIILSupplyChainTradeLineItem/ram:SubordinateCIILBSubordinateTradeLineItem/ram:SpecifiedCIILBSupplyChainTradeAgreement/ram:AdditionalReferencedCIReferencedDocument</v>
      </c>
      <c r="AA465" s="1" t="s">
        <v>4849</v>
      </c>
    </row>
    <row r="466" spans="1:27" ht="14.25" customHeight="1">
      <c r="A466" s="1">
        <v>573</v>
      </c>
      <c r="B466" s="1" t="s">
        <v>1553</v>
      </c>
      <c r="C466" s="1" t="s">
        <v>69</v>
      </c>
      <c r="D466" s="1" t="s">
        <v>11</v>
      </c>
      <c r="E466" s="2" t="s">
        <v>21</v>
      </c>
      <c r="G466" s="1" t="s">
        <v>772</v>
      </c>
      <c r="H466" s="1" t="s">
        <v>773</v>
      </c>
      <c r="T466" t="s">
        <v>70</v>
      </c>
      <c r="W466" s="1" t="str">
        <f t="shared" si="48"/>
        <v>CI_ Referenced_ Document. Issuer Assigned_ Identification. Identifier</v>
      </c>
      <c r="X466" s="1" cm="1">
        <f t="array" ref="X466">_xlfn.IFS(LEN(K466)&gt;0,1,LEN(L466)&gt;0,2,LEN(M466)&gt;0,3,LEN(N466)&gt;0,4,LEN(O466)&gt;0,5,LEN(P466)&gt;0,6,LEN(Q466)&gt;0,7,LEN(R466)&gt;0,8,LEN(S466)&gt;0,9,LEN(T466)&gt;0,10,LEN(U466)&gt;0,11,LEN(V466)&gt;0,12,TRUE,13)</f>
        <v>10</v>
      </c>
      <c r="Y466" s="1" t="str">
        <f t="shared" si="50"/>
        <v>ram:IssuerAssignedID</v>
      </c>
      <c r="Z466" s="1" t="str">
        <f t="shared" ref="Z466:Z472" si="52">Z$465&amp;"/"&amp;Y466</f>
        <v>//rsm:CIIHSupplyChainTradeTransaction/ram:IncludedCIILSupplyChainTradeLineItem/ram:SubordinateCIILBSubordinateTradeLineItem/ram:SpecifiedCIILBSupplyChainTradeAgreement/ram:AdditionalReferencedCIReferencedDocument/ram:IssuerAssignedID</v>
      </c>
      <c r="AA466" s="1" t="s">
        <v>4850</v>
      </c>
    </row>
    <row r="467" spans="1:27" ht="14.25" customHeight="1">
      <c r="A467" s="1">
        <v>574</v>
      </c>
      <c r="B467" s="1" t="s">
        <v>1553</v>
      </c>
      <c r="C467" s="1" t="s">
        <v>357</v>
      </c>
      <c r="D467" s="1" t="s">
        <v>11</v>
      </c>
      <c r="E467" s="2" t="s">
        <v>16</v>
      </c>
      <c r="G467" s="1" t="s">
        <v>774</v>
      </c>
      <c r="H467" s="1" t="s">
        <v>775</v>
      </c>
      <c r="T467" t="s">
        <v>336</v>
      </c>
      <c r="W467" s="1" t="str">
        <f t="shared" si="48"/>
        <v>CI_ Referenced_ Document. Line. Identifier</v>
      </c>
      <c r="X467" s="1" cm="1">
        <f t="array" ref="X467">_xlfn.IFS(LEN(K467)&gt;0,1,LEN(L467)&gt;0,2,LEN(M467)&gt;0,3,LEN(N467)&gt;0,4,LEN(O467)&gt;0,5,LEN(P467)&gt;0,6,LEN(Q467)&gt;0,7,LEN(R467)&gt;0,8,LEN(S467)&gt;0,9,LEN(T467)&gt;0,10,LEN(U467)&gt;0,11,LEN(V467)&gt;0,12,TRUE,13)</f>
        <v>10</v>
      </c>
      <c r="Y467" s="1" t="str">
        <f t="shared" si="50"/>
        <v>ram:LineID</v>
      </c>
      <c r="Z467" s="1" t="str">
        <f t="shared" si="52"/>
        <v>//rsm:CIIHSupplyChainTradeTransaction/ram:IncludedCIILSupplyChainTradeLineItem/ram:SubordinateCIILBSubordinateTradeLineItem/ram:SpecifiedCIILBSupplyChainTradeAgreement/ram:AdditionalReferencedCIReferencedDocument/ram:LineID</v>
      </c>
      <c r="AA467" s="1" t="s">
        <v>4851</v>
      </c>
    </row>
    <row r="468" spans="1:27" ht="14.25" customHeight="1">
      <c r="A468" s="1">
        <v>575</v>
      </c>
      <c r="B468" s="1" t="s">
        <v>1553</v>
      </c>
      <c r="C468" s="1" t="s">
        <v>329</v>
      </c>
      <c r="D468" s="1" t="s">
        <v>11</v>
      </c>
      <c r="E468" s="2" t="s">
        <v>21</v>
      </c>
      <c r="G468" s="1" t="s">
        <v>4459</v>
      </c>
      <c r="H468" s="1" t="s">
        <v>5696</v>
      </c>
      <c r="T468" t="s">
        <v>330</v>
      </c>
      <c r="W468" s="1" t="str">
        <f t="shared" si="48"/>
        <v>CI_ Referenced_ Document. Reference_ Type. Code</v>
      </c>
      <c r="X468" s="1" cm="1">
        <f t="array" ref="X468">_xlfn.IFS(LEN(K468)&gt;0,1,LEN(L468)&gt;0,2,LEN(M468)&gt;0,3,LEN(N468)&gt;0,4,LEN(O468)&gt;0,5,LEN(P468)&gt;0,6,LEN(Q468)&gt;0,7,LEN(R468)&gt;0,8,LEN(S468)&gt;0,9,LEN(T468)&gt;0,10,LEN(U468)&gt;0,11,LEN(V468)&gt;0,12,TRUE,13)</f>
        <v>10</v>
      </c>
      <c r="Y468" s="1" t="str">
        <f t="shared" si="50"/>
        <v>ram:ReferenceTypeCode</v>
      </c>
      <c r="Z468" s="1" t="str">
        <f t="shared" si="52"/>
        <v>//rsm:CIIHSupplyChainTradeTransaction/ram:IncludedCIILSupplyChainTradeLineItem/ram:SubordinateCIILBSubordinateTradeLineItem/ram:SpecifiedCIILBSupplyChainTradeAgreement/ram:AdditionalReferencedCIReferencedDocument/ram:ReferenceTypeCode</v>
      </c>
      <c r="AA468" s="1" t="s">
        <v>4852</v>
      </c>
    </row>
    <row r="469" spans="1:27" ht="14.25" customHeight="1">
      <c r="A469" s="1">
        <v>576</v>
      </c>
      <c r="B469" s="1" t="s">
        <v>1553</v>
      </c>
      <c r="C469" s="1" t="s">
        <v>74</v>
      </c>
      <c r="D469" s="1" t="s">
        <v>11</v>
      </c>
      <c r="E469" s="2" t="s">
        <v>16</v>
      </c>
      <c r="G469" s="1" t="s">
        <v>1030</v>
      </c>
      <c r="H469" s="1" t="s">
        <v>1031</v>
      </c>
      <c r="T469" t="s">
        <v>75</v>
      </c>
      <c r="W469" s="1" t="str">
        <f t="shared" si="48"/>
        <v>CI_ Referenced_ Document. Revision_ Identification. Identifier</v>
      </c>
      <c r="X469" s="1" cm="1">
        <f t="array" ref="X469">_xlfn.IFS(LEN(K469)&gt;0,1,LEN(L469)&gt;0,2,LEN(M469)&gt;0,3,LEN(N469)&gt;0,4,LEN(O469)&gt;0,5,LEN(P469)&gt;0,6,LEN(Q469)&gt;0,7,LEN(R469)&gt;0,8,LEN(S469)&gt;0,9,LEN(T469)&gt;0,10,LEN(U469)&gt;0,11,LEN(V469)&gt;0,12,TRUE,13)</f>
        <v>10</v>
      </c>
      <c r="Y469" s="1" t="str">
        <f t="shared" si="50"/>
        <v>ram:RevisionID</v>
      </c>
      <c r="Z469" s="1" t="str">
        <f t="shared" si="52"/>
        <v>//rsm:CIIHSupplyChainTradeTransaction/ram:IncludedCIILSupplyChainTradeLineItem/ram:SubordinateCIILBSubordinateTradeLineItem/ram:SpecifiedCIILBSupplyChainTradeAgreement/ram:AdditionalReferencedCIReferencedDocument/ram:RevisionID</v>
      </c>
      <c r="AA469" s="1" t="s">
        <v>4853</v>
      </c>
    </row>
    <row r="470" spans="1:27" ht="14.25" customHeight="1">
      <c r="A470" s="1">
        <v>577</v>
      </c>
      <c r="B470" s="1" t="s">
        <v>1553</v>
      </c>
      <c r="C470" s="1" t="s">
        <v>78</v>
      </c>
      <c r="D470" s="1" t="s">
        <v>11</v>
      </c>
      <c r="E470" s="2" t="s">
        <v>16</v>
      </c>
      <c r="G470" s="1" t="s">
        <v>776</v>
      </c>
      <c r="H470" s="1" t="s">
        <v>4460</v>
      </c>
      <c r="T470" t="s">
        <v>79</v>
      </c>
      <c r="W470" s="1" t="str">
        <f t="shared" si="48"/>
        <v>CI_ Referenced_ Document. Type. Code</v>
      </c>
      <c r="X470" s="1" cm="1">
        <f t="array" ref="X470">_xlfn.IFS(LEN(K470)&gt;0,1,LEN(L470)&gt;0,2,LEN(M470)&gt;0,3,LEN(N470)&gt;0,4,LEN(O470)&gt;0,5,LEN(P470)&gt;0,6,LEN(Q470)&gt;0,7,LEN(R470)&gt;0,8,LEN(S470)&gt;0,9,LEN(T470)&gt;0,10,LEN(U470)&gt;0,11,LEN(V470)&gt;0,12,TRUE,13)</f>
        <v>10</v>
      </c>
      <c r="Y470" s="1" t="str">
        <f t="shared" si="50"/>
        <v>ram:TypeCode</v>
      </c>
      <c r="Z470" s="1" t="str">
        <f t="shared" si="52"/>
        <v>//rsm:CIIHSupplyChainTradeTransaction/ram:IncludedCIILSupplyChainTradeLineItem/ram:SubordinateCIILBSubordinateTradeLineItem/ram:SpecifiedCIILBSupplyChainTradeAgreement/ram:AdditionalReferencedCIReferencedDocument/ram:TypeCode</v>
      </c>
      <c r="AA470" s="1" t="s">
        <v>4854</v>
      </c>
    </row>
    <row r="471" spans="1:27" ht="14.25" customHeight="1">
      <c r="A471" s="1">
        <v>578</v>
      </c>
      <c r="B471" s="1" t="s">
        <v>1553</v>
      </c>
      <c r="C471" s="1" t="s">
        <v>81</v>
      </c>
      <c r="D471" s="1" t="s">
        <v>11</v>
      </c>
      <c r="E471" s="2" t="s">
        <v>16</v>
      </c>
      <c r="G471" s="1" t="s">
        <v>777</v>
      </c>
      <c r="H471" s="1" t="s">
        <v>778</v>
      </c>
      <c r="T471" t="s">
        <v>82</v>
      </c>
      <c r="W471" s="1" t="str">
        <f t="shared" si="48"/>
        <v>CI_ Referenced_ Document. Attachment. Binary Object</v>
      </c>
      <c r="X471" s="1" cm="1">
        <f t="array" ref="X471">_xlfn.IFS(LEN(K471)&gt;0,1,LEN(L471)&gt;0,2,LEN(M471)&gt;0,3,LEN(N471)&gt;0,4,LEN(O471)&gt;0,5,LEN(P471)&gt;0,6,LEN(Q471)&gt;0,7,LEN(R471)&gt;0,8,LEN(S471)&gt;0,9,LEN(T471)&gt;0,10,LEN(U471)&gt;0,11,LEN(V471)&gt;0,12,TRUE,13)</f>
        <v>10</v>
      </c>
      <c r="Y471" s="1" t="str">
        <f t="shared" si="50"/>
        <v>ram:AttachmentBinaryObject</v>
      </c>
      <c r="Z471" s="1" t="str">
        <f t="shared" si="52"/>
        <v>//rsm:CIIHSupplyChainTradeTransaction/ram:IncludedCIILSupplyChainTradeLineItem/ram:SubordinateCIILBSubordinateTradeLineItem/ram:SpecifiedCIILBSupplyChainTradeAgreement/ram:AdditionalReferencedCIReferencedDocument/ram:AttachmentBinaryObject</v>
      </c>
      <c r="AA471" s="1" t="s">
        <v>4855</v>
      </c>
    </row>
    <row r="472" spans="1:27" ht="14.25" customHeight="1">
      <c r="A472" s="1">
        <v>579</v>
      </c>
      <c r="B472" s="1" t="s">
        <v>1553</v>
      </c>
      <c r="C472" s="1" t="s">
        <v>84</v>
      </c>
      <c r="D472" s="1" t="s">
        <v>11</v>
      </c>
      <c r="E472" s="2" t="s">
        <v>16</v>
      </c>
      <c r="G472" s="1" t="s">
        <v>779</v>
      </c>
      <c r="H472" s="1" t="s">
        <v>339</v>
      </c>
      <c r="T472" t="s">
        <v>85</v>
      </c>
      <c r="W472" s="1" t="str">
        <f t="shared" si="48"/>
        <v>CI_ Referenced_ Document. Subtype. Code</v>
      </c>
      <c r="X472" s="1" cm="1">
        <f t="array" ref="X472">_xlfn.IFS(LEN(K472)&gt;0,1,LEN(L472)&gt;0,2,LEN(M472)&gt;0,3,LEN(N472)&gt;0,4,LEN(O472)&gt;0,5,LEN(P472)&gt;0,6,LEN(Q472)&gt;0,7,LEN(R472)&gt;0,8,LEN(S472)&gt;0,9,LEN(T472)&gt;0,10,LEN(U472)&gt;0,11,LEN(V472)&gt;0,12,TRUE,13)</f>
        <v>10</v>
      </c>
      <c r="Y472" s="1" t="str">
        <f t="shared" si="50"/>
        <v>ram:SubtypeCode</v>
      </c>
      <c r="Z472" s="1" t="str">
        <f t="shared" si="52"/>
        <v>//rsm:CIIHSupplyChainTradeTransaction/ram:IncludedCIILSupplyChainTradeLineItem/ram:SubordinateCIILBSubordinateTradeLineItem/ram:SpecifiedCIILBSupplyChainTradeAgreement/ram:AdditionalReferencedCIReferencedDocument/ram:SubtypeCode</v>
      </c>
      <c r="AA472" s="1" t="s">
        <v>4856</v>
      </c>
    </row>
    <row r="473" spans="1:27" ht="14.25" customHeight="1">
      <c r="A473" s="1">
        <v>580</v>
      </c>
      <c r="B473" s="1" t="s">
        <v>1553</v>
      </c>
      <c r="C473" s="1" t="s">
        <v>340</v>
      </c>
      <c r="D473" s="1" t="s">
        <v>19</v>
      </c>
      <c r="E473" s="2" t="s">
        <v>21</v>
      </c>
      <c r="G473" s="1" t="s">
        <v>780</v>
      </c>
      <c r="H473" s="1" t="s">
        <v>781</v>
      </c>
      <c r="R473" t="s">
        <v>1032</v>
      </c>
      <c r="W473" s="1" t="str">
        <f t="shared" si="48"/>
        <v>CIILB_ Supply Chain_ Trade Agreement. Net Price_ Product. CI_ Trade_ Price</v>
      </c>
      <c r="X473" s="1" cm="1">
        <f t="array" ref="X473">_xlfn.IFS(LEN(K473)&gt;0,1,LEN(L473)&gt;0,2,LEN(M473)&gt;0,3,LEN(N473)&gt;0,4,LEN(O473)&gt;0,5,LEN(P473)&gt;0,6,LEN(Q473)&gt;0,7,LEN(R473)&gt;0,8,LEN(S473)&gt;0,9,LEN(T473)&gt;0,10,LEN(U473)&gt;0,11,LEN(V473)&gt;0,12,TRUE,13)</f>
        <v>8</v>
      </c>
      <c r="Y473" s="1" t="str">
        <f t="shared" si="50"/>
        <v>ram:NetPriceProductCITradePrice</v>
      </c>
      <c r="Z473" s="1" t="str">
        <f>Z$440&amp;"/"&amp;Y473</f>
        <v>//rsm:CIIHSupplyChainTradeTransaction/ram:IncludedCIILSupplyChainTradeLineItem/ram:SubordinateCIILBSubordinateTradeLineItem/ram:SpecifiedCIILBSupplyChainTradeAgreement/ram:NetPriceProductCITradePrice</v>
      </c>
      <c r="AA473" s="1" t="s">
        <v>4857</v>
      </c>
    </row>
    <row r="474" spans="1:27" ht="14.25" customHeight="1">
      <c r="A474" s="1">
        <v>582</v>
      </c>
      <c r="B474" s="1" t="s">
        <v>1553</v>
      </c>
      <c r="C474" s="1" t="s">
        <v>783</v>
      </c>
      <c r="D474" s="1" t="s">
        <v>11</v>
      </c>
      <c r="E474" s="2" t="s">
        <v>16</v>
      </c>
      <c r="G474" s="1" t="s">
        <v>784</v>
      </c>
      <c r="H474" s="1" t="s">
        <v>785</v>
      </c>
      <c r="T474" t="s">
        <v>341</v>
      </c>
      <c r="W474" s="1" t="str">
        <f t="shared" si="48"/>
        <v>CI_ Trade_ Price. Type. Code</v>
      </c>
      <c r="X474" s="1" cm="1">
        <f t="array" ref="X474">_xlfn.IFS(LEN(K474)&gt;0,1,LEN(L474)&gt;0,2,LEN(M474)&gt;0,3,LEN(N474)&gt;0,4,LEN(O474)&gt;0,5,LEN(P474)&gt;0,6,LEN(Q474)&gt;0,7,LEN(R474)&gt;0,8,LEN(S474)&gt;0,9,LEN(T474)&gt;0,10,LEN(U474)&gt;0,11,LEN(V474)&gt;0,12,TRUE,13)</f>
        <v>10</v>
      </c>
      <c r="Y474" s="1" t="str">
        <f t="shared" si="50"/>
        <v>ram:TypeCode</v>
      </c>
      <c r="Z474" s="1" t="str">
        <f>Z$473&amp;"/"&amp;Y474</f>
        <v>//rsm:CIIHSupplyChainTradeTransaction/ram:IncludedCIILSupplyChainTradeLineItem/ram:SubordinateCIILBSubordinateTradeLineItem/ram:SpecifiedCIILBSupplyChainTradeAgreement/ram:NetPriceProductCITradePrice/ram:TypeCode</v>
      </c>
      <c r="AA474" s="1" t="s">
        <v>4858</v>
      </c>
    </row>
    <row r="475" spans="1:27" ht="14.25" customHeight="1">
      <c r="A475" s="1">
        <v>583</v>
      </c>
      <c r="B475" s="1" t="s">
        <v>1553</v>
      </c>
      <c r="C475" s="1" t="s">
        <v>342</v>
      </c>
      <c r="D475" s="1" t="s">
        <v>11</v>
      </c>
      <c r="E475" s="2" t="s">
        <v>21</v>
      </c>
      <c r="G475" s="1" t="s">
        <v>787</v>
      </c>
      <c r="H475" s="1" t="s">
        <v>788</v>
      </c>
      <c r="T475" t="s">
        <v>1033</v>
      </c>
      <c r="W475" s="1" t="str">
        <f t="shared" si="48"/>
        <v>CI_ Trade_ Price. Charge. Amount</v>
      </c>
      <c r="X475" s="1" cm="1">
        <f t="array" ref="X475">_xlfn.IFS(LEN(K475)&gt;0,1,LEN(L475)&gt;0,2,LEN(M475)&gt;0,3,LEN(N475)&gt;0,4,LEN(O475)&gt;0,5,LEN(P475)&gt;0,6,LEN(Q475)&gt;0,7,LEN(R475)&gt;0,8,LEN(S475)&gt;0,9,LEN(T475)&gt;0,10,LEN(U475)&gt;0,11,LEN(V475)&gt;0,12,TRUE,13)</f>
        <v>10</v>
      </c>
      <c r="Y475" s="1" t="str">
        <f t="shared" si="50"/>
        <v>ram:ChargeAmount</v>
      </c>
      <c r="Z475" s="1" t="str">
        <f>Z$473&amp;"/"&amp;Y475</f>
        <v>//rsm:CIIHSupplyChainTradeTransaction/ram:IncludedCIILSupplyChainTradeLineItem/ram:SubordinateCIILBSubordinateTradeLineItem/ram:SpecifiedCIILBSupplyChainTradeAgreement/ram:NetPriceProductCITradePrice/ram:ChargeAmount</v>
      </c>
      <c r="AA475" s="1" t="s">
        <v>4859</v>
      </c>
    </row>
    <row r="476" spans="1:27" ht="14.25" customHeight="1">
      <c r="A476" s="1">
        <v>584</v>
      </c>
      <c r="B476" s="1" t="s">
        <v>1553</v>
      </c>
      <c r="C476" s="1" t="s">
        <v>343</v>
      </c>
      <c r="D476" s="1" t="s">
        <v>11</v>
      </c>
      <c r="E476" s="2" t="s">
        <v>16</v>
      </c>
      <c r="G476" s="1" t="s">
        <v>789</v>
      </c>
      <c r="H476" s="1" t="s">
        <v>790</v>
      </c>
      <c r="T476" t="s">
        <v>1034</v>
      </c>
      <c r="W476" s="1" t="str">
        <f t="shared" si="48"/>
        <v>CI_ Trade_ Price. Basis. Quantity</v>
      </c>
      <c r="X476" s="1" cm="1">
        <f t="array" ref="X476">_xlfn.IFS(LEN(K476)&gt;0,1,LEN(L476)&gt;0,2,LEN(M476)&gt;0,3,LEN(N476)&gt;0,4,LEN(O476)&gt;0,5,LEN(P476)&gt;0,6,LEN(Q476)&gt;0,7,LEN(R476)&gt;0,8,LEN(S476)&gt;0,9,LEN(T476)&gt;0,10,LEN(U476)&gt;0,11,LEN(V476)&gt;0,12,TRUE,13)</f>
        <v>10</v>
      </c>
      <c r="Y476" s="1" t="str">
        <f t="shared" si="50"/>
        <v>ram:BasisQuantity</v>
      </c>
      <c r="Z476" s="1" t="str">
        <f>Z$473&amp;"/"&amp;Y476</f>
        <v>//rsm:CIIHSupplyChainTradeTransaction/ram:IncludedCIILSupplyChainTradeLineItem/ram:SubordinateCIILBSubordinateTradeLineItem/ram:SpecifiedCIILBSupplyChainTradeAgreement/ram:NetPriceProductCITradePrice/ram:BasisQuantity</v>
      </c>
      <c r="AA476" s="1" t="s">
        <v>4860</v>
      </c>
    </row>
    <row r="477" spans="1:27" ht="14.25" customHeight="1">
      <c r="A477" s="1">
        <v>585</v>
      </c>
      <c r="B477" s="1" t="s">
        <v>1553</v>
      </c>
      <c r="C477" s="1" t="s">
        <v>344</v>
      </c>
      <c r="D477" s="1" t="s">
        <v>19</v>
      </c>
      <c r="E477" s="2" t="s">
        <v>21</v>
      </c>
      <c r="G477" s="1" t="s">
        <v>791</v>
      </c>
      <c r="H477" s="1" t="s">
        <v>792</v>
      </c>
      <c r="P477" t="s">
        <v>1035</v>
      </c>
      <c r="W477" s="1" t="str">
        <f t="shared" si="48"/>
        <v>CIILB_ Subordinate_ Trade Line Item. Specified. CIILB_ Supply Chain_ Trade Delivery</v>
      </c>
      <c r="X477" s="1" cm="1">
        <f t="array" ref="X477">_xlfn.IFS(LEN(K477)&gt;0,1,LEN(L477)&gt;0,2,LEN(M477)&gt;0,3,LEN(N477)&gt;0,4,LEN(O477)&gt;0,5,LEN(P477)&gt;0,6,LEN(Q477)&gt;0,7,LEN(R477)&gt;0,8,LEN(S477)&gt;0,9,LEN(T477)&gt;0,10,LEN(U477)&gt;0,11,LEN(V477)&gt;0,12,TRUE,13)</f>
        <v>6</v>
      </c>
      <c r="Y477" s="1" t="str">
        <f t="shared" si="50"/>
        <v>ram:SpecifiedCIILBSupplyChainTradeDelivery</v>
      </c>
      <c r="Z477" s="1" t="str">
        <f>Z$433&amp;"/"&amp;Y477</f>
        <v>//rsm:CIIHSupplyChainTradeTransaction/ram:IncludedCIILSupplyChainTradeLineItem/ram:SubordinateCIILBSubordinateTradeLineItem/ram:SpecifiedCIILBSupplyChainTradeDelivery</v>
      </c>
      <c r="AA477" s="1" t="s">
        <v>4861</v>
      </c>
    </row>
    <row r="478" spans="1:27" ht="14.25" customHeight="1">
      <c r="A478" s="1">
        <v>587</v>
      </c>
      <c r="B478" s="1" t="s">
        <v>1553</v>
      </c>
      <c r="C478" s="1" t="s">
        <v>345</v>
      </c>
      <c r="D478" s="1" t="s">
        <v>11</v>
      </c>
      <c r="E478" s="2" t="s">
        <v>16</v>
      </c>
      <c r="G478" s="1" t="s">
        <v>794</v>
      </c>
      <c r="H478" s="1" t="s">
        <v>1037</v>
      </c>
      <c r="R478" t="s">
        <v>1036</v>
      </c>
      <c r="W478" s="1" t="str">
        <f t="shared" si="48"/>
        <v>CIILB_ Supply Chain_ Trade Delivery. Package. Quantity</v>
      </c>
      <c r="X478" s="1" cm="1">
        <f t="array" ref="X478">_xlfn.IFS(LEN(K478)&gt;0,1,LEN(L478)&gt;0,2,LEN(M478)&gt;0,3,LEN(N478)&gt;0,4,LEN(O478)&gt;0,5,LEN(P478)&gt;0,6,LEN(Q478)&gt;0,7,LEN(R478)&gt;0,8,LEN(S478)&gt;0,9,LEN(T478)&gt;0,10,LEN(U478)&gt;0,11,LEN(V478)&gt;0,12,TRUE,13)</f>
        <v>8</v>
      </c>
      <c r="Y478" s="1" t="str">
        <f t="shared" si="50"/>
        <v>ram:PackageQuantity</v>
      </c>
      <c r="Z478" s="1" t="str">
        <f>Z$477&amp;"/"&amp;Y478</f>
        <v>//rsm:CIIHSupplyChainTradeTransaction/ram:IncludedCIILSupplyChainTradeLineItem/ram:SubordinateCIILBSubordinateTradeLineItem/ram:SpecifiedCIILBSupplyChainTradeDelivery/ram:PackageQuantity</v>
      </c>
      <c r="AA478" s="1" t="s">
        <v>4862</v>
      </c>
    </row>
    <row r="479" spans="1:27" ht="14.25" customHeight="1">
      <c r="A479" s="1">
        <v>588</v>
      </c>
      <c r="B479" s="1" t="s">
        <v>1553</v>
      </c>
      <c r="C479" s="1" t="s">
        <v>346</v>
      </c>
      <c r="D479" s="1" t="s">
        <v>11</v>
      </c>
      <c r="E479" s="2" t="s">
        <v>16</v>
      </c>
      <c r="G479" s="1" t="s">
        <v>796</v>
      </c>
      <c r="H479" s="1" t="s">
        <v>1039</v>
      </c>
      <c r="R479" t="s">
        <v>1038</v>
      </c>
      <c r="W479" s="1" t="str">
        <f t="shared" si="48"/>
        <v>CIILB_ Supply Chain_ Trade Delivery. Product_ Unit. Quantity</v>
      </c>
      <c r="X479" s="1" cm="1">
        <f t="array" ref="X479">_xlfn.IFS(LEN(K479)&gt;0,1,LEN(L479)&gt;0,2,LEN(M479)&gt;0,3,LEN(N479)&gt;0,4,LEN(O479)&gt;0,5,LEN(P479)&gt;0,6,LEN(Q479)&gt;0,7,LEN(R479)&gt;0,8,LEN(S479)&gt;0,9,LEN(T479)&gt;0,10,LEN(U479)&gt;0,11,LEN(V479)&gt;0,12,TRUE,13)</f>
        <v>8</v>
      </c>
      <c r="Y479" s="1" t="str">
        <f t="shared" si="50"/>
        <v>ram:ProductUnitQuantity</v>
      </c>
      <c r="Z479" s="1" t="str">
        <f>Z$477&amp;"/"&amp;Y479</f>
        <v>//rsm:CIIHSupplyChainTradeTransaction/ram:IncludedCIILSupplyChainTradeLineItem/ram:SubordinateCIILBSubordinateTradeLineItem/ram:SpecifiedCIILBSupplyChainTradeDelivery/ram:ProductUnitQuantity</v>
      </c>
      <c r="AA479" s="1" t="s">
        <v>4863</v>
      </c>
    </row>
    <row r="480" spans="1:27" ht="14.25" customHeight="1">
      <c r="A480" s="1">
        <v>589</v>
      </c>
      <c r="B480" s="1" t="s">
        <v>1553</v>
      </c>
      <c r="C480" s="1" t="s">
        <v>347</v>
      </c>
      <c r="D480" s="1" t="s">
        <v>11</v>
      </c>
      <c r="E480" s="2" t="s">
        <v>16</v>
      </c>
      <c r="G480" s="1" t="s">
        <v>797</v>
      </c>
      <c r="H480" s="1" t="s">
        <v>5697</v>
      </c>
      <c r="R480" t="s">
        <v>1040</v>
      </c>
      <c r="W480" s="1" t="str">
        <f t="shared" si="48"/>
        <v>CIILB_ Supply Chain_ Trade Delivery. Per Package_ Unit. Quantity</v>
      </c>
      <c r="X480" s="1" cm="1">
        <f t="array" ref="X480">_xlfn.IFS(LEN(K480)&gt;0,1,LEN(L480)&gt;0,2,LEN(M480)&gt;0,3,LEN(N480)&gt;0,4,LEN(O480)&gt;0,5,LEN(P480)&gt;0,6,LEN(Q480)&gt;0,7,LEN(R480)&gt;0,8,LEN(S480)&gt;0,9,LEN(T480)&gt;0,10,LEN(U480)&gt;0,11,LEN(V480)&gt;0,12,TRUE,13)</f>
        <v>8</v>
      </c>
      <c r="Y480" s="1" t="str">
        <f t="shared" si="50"/>
        <v>ram:PerPackageUnitQuantity</v>
      </c>
      <c r="Z480" s="1" t="str">
        <f>Z$477&amp;"/"&amp;Y480</f>
        <v>//rsm:CIIHSupplyChainTradeTransaction/ram:IncludedCIILSupplyChainTradeLineItem/ram:SubordinateCIILBSubordinateTradeLineItem/ram:SpecifiedCIILBSupplyChainTradeDelivery/ram:PerPackageUnitQuantity</v>
      </c>
      <c r="AA480" s="1" t="s">
        <v>4864</v>
      </c>
    </row>
    <row r="481" spans="1:27" ht="14.25" customHeight="1">
      <c r="A481" s="1">
        <v>590</v>
      </c>
      <c r="B481" s="1" t="s">
        <v>1553</v>
      </c>
      <c r="C481" s="1" t="s">
        <v>348</v>
      </c>
      <c r="D481" s="1" t="s">
        <v>11</v>
      </c>
      <c r="E481" s="2" t="s">
        <v>21</v>
      </c>
      <c r="G481" s="1" t="s">
        <v>798</v>
      </c>
      <c r="H481" s="1" t="s">
        <v>349</v>
      </c>
      <c r="R481" t="s">
        <v>1041</v>
      </c>
      <c r="W481" s="1" t="str">
        <f t="shared" si="48"/>
        <v>CIILB_ Supply Chain_ Trade Delivery. Billed. Quantity</v>
      </c>
      <c r="X481" s="1" cm="1">
        <f t="array" ref="X481">_xlfn.IFS(LEN(K481)&gt;0,1,LEN(L481)&gt;0,2,LEN(M481)&gt;0,3,LEN(N481)&gt;0,4,LEN(O481)&gt;0,5,LEN(P481)&gt;0,6,LEN(Q481)&gt;0,7,LEN(R481)&gt;0,8,LEN(S481)&gt;0,9,LEN(T481)&gt;0,10,LEN(U481)&gt;0,11,LEN(V481)&gt;0,12,TRUE,13)</f>
        <v>8</v>
      </c>
      <c r="Y481" s="1" t="str">
        <f t="shared" si="50"/>
        <v>ram:BilledQuantity</v>
      </c>
      <c r="Z481" s="1" t="str">
        <f>Z$477&amp;"/"&amp;Y481</f>
        <v>//rsm:CIIHSupplyChainTradeTransaction/ram:IncludedCIILSupplyChainTradeLineItem/ram:SubordinateCIILBSubordinateTradeLineItem/ram:SpecifiedCIILBSupplyChainTradeDelivery/ram:BilledQuantity</v>
      </c>
      <c r="AA481" s="1" t="s">
        <v>4865</v>
      </c>
    </row>
    <row r="482" spans="1:27" ht="14.25" customHeight="1">
      <c r="A482" s="1">
        <v>591</v>
      </c>
      <c r="B482" s="1" t="s">
        <v>1553</v>
      </c>
      <c r="C482" s="1" t="s">
        <v>799</v>
      </c>
      <c r="D482" s="1" t="s">
        <v>19</v>
      </c>
      <c r="E482" s="2" t="s">
        <v>21</v>
      </c>
      <c r="G482" s="1" t="s">
        <v>800</v>
      </c>
      <c r="H482" s="1" t="s">
        <v>801</v>
      </c>
      <c r="P482" t="s">
        <v>1042</v>
      </c>
      <c r="W482" s="1" t="str">
        <f t="shared" si="48"/>
        <v>CIILB_ Subordinate_ Trade Line Item. Specified. CIILB_ Supply Chain_ Trade Settlement</v>
      </c>
      <c r="X482" s="1" cm="1">
        <f t="array" ref="X482">_xlfn.IFS(LEN(K482)&gt;0,1,LEN(L482)&gt;0,2,LEN(M482)&gt;0,3,LEN(N482)&gt;0,4,LEN(O482)&gt;0,5,LEN(P482)&gt;0,6,LEN(Q482)&gt;0,7,LEN(R482)&gt;0,8,LEN(S482)&gt;0,9,LEN(T482)&gt;0,10,LEN(U482)&gt;0,11,LEN(V482)&gt;0,12,TRUE,13)</f>
        <v>6</v>
      </c>
      <c r="Y482" s="1" t="str">
        <f t="shared" si="50"/>
        <v>ram:SpecifiedCIILBSupplyChainTradeSettlement</v>
      </c>
      <c r="Z482" s="1" t="str">
        <f>Z$433&amp;"/"&amp;Y482</f>
        <v>//rsm:CIIHSupplyChainTradeTransaction/ram:IncludedCIILSupplyChainTradeLineItem/ram:SubordinateCIILBSubordinateTradeLineItem/ram:SpecifiedCIILBSupplyChainTradeSettlement</v>
      </c>
      <c r="AA482" s="1" t="s">
        <v>4866</v>
      </c>
    </row>
    <row r="483" spans="1:27" ht="14.25" customHeight="1">
      <c r="A483" s="1">
        <v>593</v>
      </c>
      <c r="B483" s="1" t="s">
        <v>1553</v>
      </c>
      <c r="C483" s="1" t="s">
        <v>351</v>
      </c>
      <c r="D483" s="1" t="s">
        <v>11</v>
      </c>
      <c r="E483" s="2" t="s">
        <v>21</v>
      </c>
      <c r="G483" s="1" t="s">
        <v>803</v>
      </c>
      <c r="H483" s="1" t="s">
        <v>5698</v>
      </c>
      <c r="R483" t="s">
        <v>1043</v>
      </c>
      <c r="W483" s="1" t="str">
        <f t="shared" si="48"/>
        <v>CIILB_ Supply Chain_ Trade Settlement. Direction. Code</v>
      </c>
      <c r="X483" s="1" cm="1">
        <f t="array" ref="X483">_xlfn.IFS(LEN(K483)&gt;0,1,LEN(L483)&gt;0,2,LEN(M483)&gt;0,3,LEN(N483)&gt;0,4,LEN(O483)&gt;0,5,LEN(P483)&gt;0,6,LEN(Q483)&gt;0,7,LEN(R483)&gt;0,8,LEN(S483)&gt;0,9,LEN(T483)&gt;0,10,LEN(U483)&gt;0,11,LEN(V483)&gt;0,12,TRUE,13)</f>
        <v>8</v>
      </c>
      <c r="Y483" s="1" t="str">
        <f t="shared" si="50"/>
        <v>ram:DirectionCode</v>
      </c>
      <c r="Z483" s="1" t="str">
        <f>Z$482&amp;"/"&amp;Y483</f>
        <v>//rsm:CIIHSupplyChainTradeTransaction/ram:IncludedCIILSupplyChainTradeLineItem/ram:SubordinateCIILBSubordinateTradeLineItem/ram:SpecifiedCIILBSupplyChainTradeSettlement/ram:DirectionCode</v>
      </c>
      <c r="AA483" s="1" t="s">
        <v>4867</v>
      </c>
    </row>
    <row r="484" spans="1:27" ht="14.25" customHeight="1">
      <c r="A484" s="1">
        <v>594</v>
      </c>
      <c r="B484" s="1" t="s">
        <v>1553</v>
      </c>
      <c r="C484" s="1" t="s">
        <v>352</v>
      </c>
      <c r="D484" s="1" t="s">
        <v>19</v>
      </c>
      <c r="E484" s="2" t="s">
        <v>21</v>
      </c>
      <c r="G484" s="1" t="s">
        <v>804</v>
      </c>
      <c r="H484" s="1" t="s">
        <v>805</v>
      </c>
      <c r="R484" t="s">
        <v>353</v>
      </c>
      <c r="W484" s="1" t="str">
        <f t="shared" si="48"/>
        <v>CIILB_ Supply Chain_ Trade Settlement. Applicable. CI_ Trade_ Tax</v>
      </c>
      <c r="X484" s="1" cm="1">
        <f t="array" ref="X484">_xlfn.IFS(LEN(K484)&gt;0,1,LEN(L484)&gt;0,2,LEN(M484)&gt;0,3,LEN(N484)&gt;0,4,LEN(O484)&gt;0,5,LEN(P484)&gt;0,6,LEN(Q484)&gt;0,7,LEN(R484)&gt;0,8,LEN(S484)&gt;0,9,LEN(T484)&gt;0,10,LEN(U484)&gt;0,11,LEN(V484)&gt;0,12,TRUE,13)</f>
        <v>8</v>
      </c>
      <c r="Y484" s="1" t="str">
        <f t="shared" si="50"/>
        <v>ram:ApplicableCITradeTax</v>
      </c>
      <c r="Z484" s="1" t="str">
        <f>Z$482&amp;"/"&amp;Y484</f>
        <v>//rsm:CIIHSupplyChainTradeTransaction/ram:IncludedCIILSupplyChainTradeLineItem/ram:SubordinateCIILBSubordinateTradeLineItem/ram:SpecifiedCIILBSupplyChainTradeSettlement/ram:ApplicableCITradeTax</v>
      </c>
      <c r="AA484" s="1" t="s">
        <v>4868</v>
      </c>
    </row>
    <row r="485" spans="1:27" ht="14.25" customHeight="1">
      <c r="A485" s="1">
        <v>596</v>
      </c>
      <c r="B485" s="1" t="s">
        <v>1553</v>
      </c>
      <c r="C485" s="1" t="s">
        <v>311</v>
      </c>
      <c r="D485" s="1" t="s">
        <v>11</v>
      </c>
      <c r="E485" s="2" t="s">
        <v>16</v>
      </c>
      <c r="G485" s="1" t="s">
        <v>807</v>
      </c>
      <c r="H485" s="1" t="s">
        <v>642</v>
      </c>
      <c r="T485" t="s">
        <v>312</v>
      </c>
      <c r="W485" s="1" t="str">
        <f t="shared" si="48"/>
        <v>CI_ Trade_ Tax. Type. Code</v>
      </c>
      <c r="X485" s="1" cm="1">
        <f t="array" ref="X485">_xlfn.IFS(LEN(K485)&gt;0,1,LEN(L485)&gt;0,2,LEN(M485)&gt;0,3,LEN(N485)&gt;0,4,LEN(O485)&gt;0,5,LEN(P485)&gt;0,6,LEN(Q485)&gt;0,7,LEN(R485)&gt;0,8,LEN(S485)&gt;0,9,LEN(T485)&gt;0,10,LEN(U485)&gt;0,11,LEN(V485)&gt;0,12,TRUE,13)</f>
        <v>10</v>
      </c>
      <c r="Y485" s="1" t="str">
        <f t="shared" si="50"/>
        <v>ram:TypeCode</v>
      </c>
      <c r="Z485" s="1" t="str">
        <f t="shared" ref="Z485:Z491" si="53">Z$484&amp;"/"&amp;Y485</f>
        <v>//rsm:CIIHSupplyChainTradeTransaction/ram:IncludedCIILSupplyChainTradeLineItem/ram:SubordinateCIILBSubordinateTradeLineItem/ram:SpecifiedCIILBSupplyChainTradeSettlement/ram:ApplicableCITradeTax/ram:TypeCode</v>
      </c>
      <c r="AA485" s="1" t="s">
        <v>4869</v>
      </c>
    </row>
    <row r="486" spans="1:27" ht="14.25" customHeight="1">
      <c r="A486" s="1">
        <v>597</v>
      </c>
      <c r="B486" s="1" t="s">
        <v>1553</v>
      </c>
      <c r="C486" s="1" t="s">
        <v>229</v>
      </c>
      <c r="D486" s="1" t="s">
        <v>11</v>
      </c>
      <c r="E486" s="2" t="s">
        <v>21</v>
      </c>
      <c r="G486" s="1" t="s">
        <v>5699</v>
      </c>
      <c r="H486" s="1" t="s">
        <v>5700</v>
      </c>
      <c r="T486" t="s">
        <v>230</v>
      </c>
      <c r="W486" s="1" t="str">
        <f t="shared" si="48"/>
        <v>CI_ Trade_ Tax. Basis. Amount</v>
      </c>
      <c r="X486" s="1" cm="1">
        <f t="array" ref="X486">_xlfn.IFS(LEN(K486)&gt;0,1,LEN(L486)&gt;0,2,LEN(M486)&gt;0,3,LEN(N486)&gt;0,4,LEN(O486)&gt;0,5,LEN(P486)&gt;0,6,LEN(Q486)&gt;0,7,LEN(R486)&gt;0,8,LEN(S486)&gt;0,9,LEN(T486)&gt;0,10,LEN(U486)&gt;0,11,LEN(V486)&gt;0,12,TRUE,13)</f>
        <v>10</v>
      </c>
      <c r="Y486" s="1" t="str">
        <f t="shared" si="50"/>
        <v>ram:BasisAmount</v>
      </c>
      <c r="Z486" s="1" t="str">
        <f t="shared" si="53"/>
        <v>//rsm:CIIHSupplyChainTradeTransaction/ram:IncludedCIILSupplyChainTradeLineItem/ram:SubordinateCIILBSubordinateTradeLineItem/ram:SpecifiedCIILBSupplyChainTradeSettlement/ram:ApplicableCITradeTax/ram:BasisAmount</v>
      </c>
      <c r="AA486" s="1" t="s">
        <v>4870</v>
      </c>
    </row>
    <row r="487" spans="1:27" ht="14.25" customHeight="1">
      <c r="A487" s="1">
        <v>598</v>
      </c>
      <c r="B487" s="1" t="s">
        <v>1553</v>
      </c>
      <c r="C487" s="1" t="s">
        <v>231</v>
      </c>
      <c r="D487" s="1" t="s">
        <v>11</v>
      </c>
      <c r="E487" s="2" t="s">
        <v>21</v>
      </c>
      <c r="G487" s="1" t="s">
        <v>809</v>
      </c>
      <c r="H487" s="1" t="s">
        <v>810</v>
      </c>
      <c r="T487" t="s">
        <v>232</v>
      </c>
      <c r="W487" s="1" t="str">
        <f t="shared" si="48"/>
        <v>CI_ Trade_ Tax. Category. Code</v>
      </c>
      <c r="X487" s="1" cm="1">
        <f t="array" ref="X487">_xlfn.IFS(LEN(K487)&gt;0,1,LEN(L487)&gt;0,2,LEN(M487)&gt;0,3,LEN(N487)&gt;0,4,LEN(O487)&gt;0,5,LEN(P487)&gt;0,6,LEN(Q487)&gt;0,7,LEN(R487)&gt;0,8,LEN(S487)&gt;0,9,LEN(T487)&gt;0,10,LEN(U487)&gt;0,11,LEN(V487)&gt;0,12,TRUE,13)</f>
        <v>10</v>
      </c>
      <c r="Y487" s="1" t="str">
        <f t="shared" si="50"/>
        <v>ram:CategoryCode</v>
      </c>
      <c r="Z487" s="1" t="str">
        <f t="shared" si="53"/>
        <v>//rsm:CIIHSupplyChainTradeTransaction/ram:IncludedCIILSupplyChainTradeLineItem/ram:SubordinateCIILBSubordinateTradeLineItem/ram:SpecifiedCIILBSupplyChainTradeSettlement/ram:ApplicableCITradeTax/ram:CategoryCode</v>
      </c>
      <c r="AA487" s="1" t="s">
        <v>4871</v>
      </c>
    </row>
    <row r="488" spans="1:27" ht="14.25" customHeight="1">
      <c r="A488" s="1">
        <v>599</v>
      </c>
      <c r="B488" s="1" t="s">
        <v>1553</v>
      </c>
      <c r="C488" s="1" t="s">
        <v>646</v>
      </c>
      <c r="D488" s="1" t="s">
        <v>11</v>
      </c>
      <c r="E488" s="2" t="s">
        <v>16</v>
      </c>
      <c r="G488" s="1" t="s">
        <v>811</v>
      </c>
      <c r="H488" s="1" t="s">
        <v>812</v>
      </c>
      <c r="T488" t="s">
        <v>237</v>
      </c>
      <c r="W488" s="1" t="str">
        <f t="shared" si="48"/>
        <v>CI_ Trade_ Tax. Category Name. Text</v>
      </c>
      <c r="X488" s="1" cm="1">
        <f t="array" ref="X488">_xlfn.IFS(LEN(K488)&gt;0,1,LEN(L488)&gt;0,2,LEN(M488)&gt;0,3,LEN(N488)&gt;0,4,LEN(O488)&gt;0,5,LEN(P488)&gt;0,6,LEN(Q488)&gt;0,7,LEN(R488)&gt;0,8,LEN(S488)&gt;0,9,LEN(T488)&gt;0,10,LEN(U488)&gt;0,11,LEN(V488)&gt;0,12,TRUE,13)</f>
        <v>10</v>
      </c>
      <c r="Y488" s="1" t="str">
        <f t="shared" ref="Y488:Y493" si="54">IF(OR("ASMA"=D488,"MA"=D488),"rsm:","ram:")&amp;
IF("ABIE"=D488,
  SUBSTITUTE(
    SUBSTITUTE(
      SUBSTITUTE(W488,". Details","Type"),
      "_",""
    ),
    " ",""
  ),
  IF("ASMA"=D488,
  SUBSTITUTE(
    SUBSTITUTE(
      SUBSTITUTE(W488,". Details",""),
      "_",""
    ),
    " ",""
  ),
  SUBSTITUTE(
    SUBSTITUTE(
      SUBSTITUTE(
        SUBSTITUTE(
          SUBSTITUTE(
            SUBSTITUTE(
              MID(W488,FIND(".",W488)+2,LEN(W488)-FIND(".",W488)-1),
              "_",""
            ),
            "Identification",""
          ),
          "Text",""
        ),
        ".",""
      ),
      " ",""
    ),
    "Identifier","ID"
  )
))</f>
        <v>ram:CategoryName</v>
      </c>
      <c r="Z488" s="1" t="str">
        <f t="shared" si="53"/>
        <v>//rsm:CIIHSupplyChainTradeTransaction/ram:IncludedCIILSupplyChainTradeLineItem/ram:SubordinateCIILBSubordinateTradeLineItem/ram:SpecifiedCIILBSupplyChainTradeSettlement/ram:ApplicableCITradeTax/ram:CategoryName</v>
      </c>
      <c r="AA488" s="1" t="s">
        <v>4872</v>
      </c>
    </row>
    <row r="489" spans="1:27" ht="14.25" customHeight="1">
      <c r="A489" s="1">
        <v>600</v>
      </c>
      <c r="B489" s="1" t="s">
        <v>1553</v>
      </c>
      <c r="C489" s="1" t="s">
        <v>314</v>
      </c>
      <c r="D489" s="1" t="s">
        <v>11</v>
      </c>
      <c r="E489" s="2" t="s">
        <v>21</v>
      </c>
      <c r="G489" s="1" t="s">
        <v>813</v>
      </c>
      <c r="H489" s="1" t="s">
        <v>814</v>
      </c>
      <c r="T489" t="s">
        <v>972</v>
      </c>
      <c r="W489" s="1" t="str">
        <f t="shared" si="48"/>
        <v>CI_ Trade_ Tax. Rate_ Applicable. Percent</v>
      </c>
      <c r="X489" s="1" cm="1">
        <f t="array" ref="X489">_xlfn.IFS(LEN(K489)&gt;0,1,LEN(L489)&gt;0,2,LEN(M489)&gt;0,3,LEN(N489)&gt;0,4,LEN(O489)&gt;0,5,LEN(P489)&gt;0,6,LEN(Q489)&gt;0,7,LEN(R489)&gt;0,8,LEN(S489)&gt;0,9,LEN(T489)&gt;0,10,LEN(U489)&gt;0,11,LEN(V489)&gt;0,12,TRUE,13)</f>
        <v>10</v>
      </c>
      <c r="Y489" s="1" t="str">
        <f t="shared" si="54"/>
        <v>ram:RateApplicablePercent</v>
      </c>
      <c r="Z489" s="1" t="str">
        <f t="shared" si="53"/>
        <v>//rsm:CIIHSupplyChainTradeTransaction/ram:IncludedCIILSupplyChainTradeLineItem/ram:SubordinateCIILBSubordinateTradeLineItem/ram:SpecifiedCIILBSupplyChainTradeSettlement/ram:ApplicableCITradeTax/ram:RateApplicablePercent</v>
      </c>
      <c r="AA489" s="1" t="s">
        <v>4873</v>
      </c>
    </row>
    <row r="490" spans="1:27" ht="14.25" customHeight="1">
      <c r="A490" s="1">
        <v>601</v>
      </c>
      <c r="B490" s="1" t="s">
        <v>1553</v>
      </c>
      <c r="C490" s="1" t="s">
        <v>648</v>
      </c>
      <c r="D490" s="1" t="s">
        <v>11</v>
      </c>
      <c r="E490" s="2" t="s">
        <v>16</v>
      </c>
      <c r="G490" s="1" t="s">
        <v>5701</v>
      </c>
      <c r="H490" s="1" t="s">
        <v>5702</v>
      </c>
      <c r="T490" t="s">
        <v>973</v>
      </c>
      <c r="W490" s="1" t="str">
        <f t="shared" si="48"/>
        <v>CI_ Trade_ Tax. Grand Total. Amount</v>
      </c>
      <c r="X490" s="1" cm="1">
        <f t="array" ref="X490">_xlfn.IFS(LEN(K490)&gt;0,1,LEN(L490)&gt;0,2,LEN(M490)&gt;0,3,LEN(N490)&gt;0,4,LEN(O490)&gt;0,5,LEN(P490)&gt;0,6,LEN(Q490)&gt;0,7,LEN(R490)&gt;0,8,LEN(S490)&gt;0,9,LEN(T490)&gt;0,10,LEN(U490)&gt;0,11,LEN(V490)&gt;0,12,TRUE,13)</f>
        <v>10</v>
      </c>
      <c r="Y490" s="1" t="str">
        <f t="shared" si="54"/>
        <v>ram:GrandTotalAmount</v>
      </c>
      <c r="Z490" s="1" t="str">
        <f t="shared" si="53"/>
        <v>//rsm:CIIHSupplyChainTradeTransaction/ram:IncludedCIILSupplyChainTradeLineItem/ram:SubordinateCIILBSubordinateTradeLineItem/ram:SpecifiedCIILBSupplyChainTradeSettlement/ram:ApplicableCITradeTax/ram:GrandTotalAmount</v>
      </c>
      <c r="AA490" s="1" t="s">
        <v>4874</v>
      </c>
    </row>
    <row r="491" spans="1:27" ht="14.25" customHeight="1">
      <c r="A491" s="1">
        <v>602</v>
      </c>
      <c r="B491" s="1" t="s">
        <v>1553</v>
      </c>
      <c r="C491" s="1" t="s">
        <v>239</v>
      </c>
      <c r="D491" s="1" t="s">
        <v>11</v>
      </c>
      <c r="E491" s="2" t="s">
        <v>16</v>
      </c>
      <c r="G491" s="1" t="s">
        <v>816</v>
      </c>
      <c r="H491" s="1" t="s">
        <v>817</v>
      </c>
      <c r="T491" t="s">
        <v>316</v>
      </c>
      <c r="W491" s="1" t="str">
        <f t="shared" si="48"/>
        <v>CI_ Trade_ Tax. Local Tax System. Identifier</v>
      </c>
      <c r="X491" s="1" cm="1">
        <f t="array" ref="X491">_xlfn.IFS(LEN(K491)&gt;0,1,LEN(L491)&gt;0,2,LEN(M491)&gt;0,3,LEN(N491)&gt;0,4,LEN(O491)&gt;0,5,LEN(P491)&gt;0,6,LEN(Q491)&gt;0,7,LEN(R491)&gt;0,8,LEN(S491)&gt;0,9,LEN(T491)&gt;0,10,LEN(U491)&gt;0,11,LEN(V491)&gt;0,12,TRUE,13)</f>
        <v>10</v>
      </c>
      <c r="Y491" s="1" t="str">
        <f t="shared" si="54"/>
        <v>ram:LocalTaxSystemID</v>
      </c>
      <c r="Z491" s="1" t="str">
        <f t="shared" si="53"/>
        <v>//rsm:CIIHSupplyChainTradeTransaction/ram:IncludedCIILSupplyChainTradeLineItem/ram:SubordinateCIILBSubordinateTradeLineItem/ram:SpecifiedCIILBSupplyChainTradeSettlement/ram:ApplicableCITradeTax/ram:LocalTaxSystemID</v>
      </c>
      <c r="AA491" s="1" t="s">
        <v>4875</v>
      </c>
    </row>
    <row r="492" spans="1:27" ht="14.25" customHeight="1">
      <c r="A492" s="1">
        <v>603</v>
      </c>
      <c r="B492" s="1" t="s">
        <v>1553</v>
      </c>
      <c r="C492" s="1" t="s">
        <v>355</v>
      </c>
      <c r="D492" s="1" t="s">
        <v>19</v>
      </c>
      <c r="E492" s="2" t="s">
        <v>65</v>
      </c>
      <c r="G492" s="1" t="s">
        <v>1045</v>
      </c>
      <c r="H492" s="1" t="s">
        <v>356</v>
      </c>
      <c r="R492" t="s">
        <v>1044</v>
      </c>
      <c r="W492" s="1" t="str">
        <f t="shared" si="48"/>
        <v>CIILB_ Supply Chain_ Trade Settlement. Invoice_ Referenced. CI_ Referenced_ Document</v>
      </c>
      <c r="X492" s="1" cm="1">
        <f t="array" ref="X492">_xlfn.IFS(LEN(K492)&gt;0,1,LEN(L492)&gt;0,2,LEN(M492)&gt;0,3,LEN(N492)&gt;0,4,LEN(O492)&gt;0,5,LEN(P492)&gt;0,6,LEN(Q492)&gt;0,7,LEN(R492)&gt;0,8,LEN(S492)&gt;0,9,LEN(T492)&gt;0,10,LEN(U492)&gt;0,11,LEN(V492)&gt;0,12,TRUE,13)</f>
        <v>8</v>
      </c>
      <c r="Y492" s="1" t="str">
        <f t="shared" si="54"/>
        <v>ram:InvoiceReferencedCIReferencedDocument</v>
      </c>
      <c r="Z492" s="1" t="str">
        <f>Z$482&amp;"/"&amp;Y492</f>
        <v>//rsm:CIIHSupplyChainTradeTransaction/ram:IncludedCIILSupplyChainTradeLineItem/ram:SubordinateCIILBSubordinateTradeLineItem/ram:SpecifiedCIILBSupplyChainTradeSettlement/ram:InvoiceReferencedCIReferencedDocument</v>
      </c>
      <c r="AA492" s="1" t="s">
        <v>4876</v>
      </c>
    </row>
    <row r="493" spans="1:27" ht="14.25" customHeight="1">
      <c r="A493" s="1">
        <v>605</v>
      </c>
      <c r="B493" s="1" t="s">
        <v>1553</v>
      </c>
      <c r="C493" s="1" t="s">
        <v>69</v>
      </c>
      <c r="D493" s="1" t="s">
        <v>11</v>
      </c>
      <c r="E493" s="2" t="s">
        <v>21</v>
      </c>
      <c r="G493" s="1" t="s">
        <v>1046</v>
      </c>
      <c r="H493" s="1" t="s">
        <v>1047</v>
      </c>
      <c r="T493" t="s">
        <v>70</v>
      </c>
      <c r="W493" s="1" t="str">
        <f t="shared" si="48"/>
        <v>CI_ Referenced_ Document. Issuer Assigned_ Identification. Identifier</v>
      </c>
      <c r="X493" s="1" cm="1">
        <f t="array" ref="X493">_xlfn.IFS(LEN(K493)&gt;0,1,LEN(L493)&gt;0,2,LEN(M493)&gt;0,3,LEN(N493)&gt;0,4,LEN(O493)&gt;0,5,LEN(P493)&gt;0,6,LEN(Q493)&gt;0,7,LEN(R493)&gt;0,8,LEN(S493)&gt;0,9,LEN(T493)&gt;0,10,LEN(U493)&gt;0,11,LEN(V493)&gt;0,12,TRUE,13)</f>
        <v>10</v>
      </c>
      <c r="Y493" s="1" t="str">
        <f t="shared" si="54"/>
        <v>ram:IssuerAssignedID</v>
      </c>
      <c r="Z493" s="1" t="str">
        <f t="shared" ref="Z493:Z500" si="55">Z$492&amp;"/"&amp;Y493</f>
        <v>//rsm:CIIHSupplyChainTradeTransaction/ram:IncludedCIILSupplyChainTradeLineItem/ram:SubordinateCIILBSubordinateTradeLineItem/ram:SpecifiedCIILBSupplyChainTradeSettlement/ram:InvoiceReferencedCIReferencedDocument/ram:IssuerAssignedID</v>
      </c>
      <c r="AA493" s="1" t="s">
        <v>4877</v>
      </c>
    </row>
    <row r="494" spans="1:27" ht="14.25" customHeight="1">
      <c r="A494" s="1">
        <v>606</v>
      </c>
      <c r="B494" s="1" t="s">
        <v>1553</v>
      </c>
      <c r="C494" s="1" t="s">
        <v>71</v>
      </c>
      <c r="D494" s="1" t="s">
        <v>11</v>
      </c>
      <c r="E494" s="2" t="s">
        <v>16</v>
      </c>
      <c r="G494" s="1" t="s">
        <v>1048</v>
      </c>
      <c r="H494" s="1" t="s">
        <v>1049</v>
      </c>
      <c r="T494" t="s">
        <v>72</v>
      </c>
      <c r="W494" s="1" t="str">
        <f t="shared" si="48"/>
        <v>CI_ Referenced_ Document. Issue. Date Time</v>
      </c>
      <c r="X494" s="1" cm="1">
        <f t="array" ref="X494">_xlfn.IFS(LEN(K494)&gt;0,1,LEN(L494)&gt;0,2,LEN(M494)&gt;0,3,LEN(N494)&gt;0,4,LEN(O494)&gt;0,5,LEN(P494)&gt;0,6,LEN(Q494)&gt;0,7,LEN(R494)&gt;0,8,LEN(S494)&gt;0,9,LEN(T494)&gt;0,10,LEN(U494)&gt;0,11,LEN(V494)&gt;0,12,TRUE,13)</f>
        <v>10</v>
      </c>
      <c r="Y494" s="1" t="str">
        <f>IF(OR("ASMA"=D494,"MA"=D494),"rsm:","ram:")&amp;
IF("ABIE"=D494,
  SUBSTITUTE(
    SUBSTITUTE(
      SUBSTITUTE(W494,". Details","Type"),
      "_",""
    ),
    " ",""
  ),
  IF("ASMA"=D494,
  SUBSTITUTE(
    SUBSTITUTE(
      SUBSTITUTE(W494,". Details",""),
      "_",""
    ),
    " ",""
  ),
  SUBSTITUTE(
    SUBSTITUTE(
      SUBSTITUTE(
        SUBSTITUTE(
          SUBSTITUTE(
            SUBSTITUTE(
              MID(W494,FIND(".",W494)+2,LEN(W494)-FIND(".",W494)-1),
              "_",""
            ),
            "Identification",""
          ),
          "Text",""
        ),
        ".",""
      ),
      " ",""
    ),
    "Identifier","ID"
  )
))&amp;"/udt:DateTimeString"</f>
        <v>ram:IssueDateTime/udt:DateTimeString</v>
      </c>
      <c r="Z494" s="1" t="str">
        <f t="shared" si="55"/>
        <v>//rsm:CIIHSupplyChainTradeTransaction/ram:IncludedCIILSupplyChainTradeLineItem/ram:SubordinateCIILBSubordinateTradeLineItem/ram:SpecifiedCIILBSupplyChainTradeSettlement/ram:InvoiceReferencedCIReferencedDocument/ram:IssueDateTime/udt:DateTimeString</v>
      </c>
      <c r="AA494" s="1" t="s">
        <v>5594</v>
      </c>
    </row>
    <row r="495" spans="1:27" ht="14.25" customHeight="1">
      <c r="A495" s="1">
        <v>607</v>
      </c>
      <c r="B495" s="1" t="s">
        <v>1553</v>
      </c>
      <c r="C495" s="1" t="s">
        <v>357</v>
      </c>
      <c r="D495" s="1" t="s">
        <v>11</v>
      </c>
      <c r="E495" s="2" t="s">
        <v>21</v>
      </c>
      <c r="G495" s="1" t="s">
        <v>1050</v>
      </c>
      <c r="H495" s="1" t="s">
        <v>1051</v>
      </c>
      <c r="T495" t="s">
        <v>336</v>
      </c>
      <c r="W495" s="1" t="str">
        <f t="shared" si="48"/>
        <v>CI_ Referenced_ Document. Line. Identifier</v>
      </c>
      <c r="X495" s="1" cm="1">
        <f t="array" ref="X495">_xlfn.IFS(LEN(K495)&gt;0,1,LEN(L495)&gt;0,2,LEN(M495)&gt;0,3,LEN(N495)&gt;0,4,LEN(O495)&gt;0,5,LEN(P495)&gt;0,6,LEN(Q495)&gt;0,7,LEN(R495)&gt;0,8,LEN(S495)&gt;0,9,LEN(T495)&gt;0,10,LEN(U495)&gt;0,11,LEN(V495)&gt;0,12,TRUE,13)</f>
        <v>10</v>
      </c>
      <c r="Y495" s="1" t="str">
        <f t="shared" ref="Y495:Y500" si="56">IF(OR("ASMA"=D495,"MA"=D495),"rsm:","ram:")&amp;
IF("ABIE"=D495,
  SUBSTITUTE(
    SUBSTITUTE(
      SUBSTITUTE(W495,". Details","Type"),
      "_",""
    ),
    " ",""
  ),
  IF("ASMA"=D495,
  SUBSTITUTE(
    SUBSTITUTE(
      SUBSTITUTE(W495,". Details",""),
      "_",""
    ),
    " ",""
  ),
  SUBSTITUTE(
    SUBSTITUTE(
      SUBSTITUTE(
        SUBSTITUTE(
          SUBSTITUTE(
            SUBSTITUTE(
              MID(W495,FIND(".",W495)+2,LEN(W495)-FIND(".",W495)-1),
              "_",""
            ),
            "Identification",""
          ),
          "Text",""
        ),
        ".",""
      ),
      " ",""
    ),
    "Identifier","ID"
  )
))</f>
        <v>ram:LineID</v>
      </c>
      <c r="Z495" s="1" t="str">
        <f t="shared" si="55"/>
        <v>//rsm:CIIHSupplyChainTradeTransaction/ram:IncludedCIILSupplyChainTradeLineItem/ram:SubordinateCIILBSubordinateTradeLineItem/ram:SpecifiedCIILBSupplyChainTradeSettlement/ram:InvoiceReferencedCIReferencedDocument/ram:LineID</v>
      </c>
      <c r="AA495" s="1" t="s">
        <v>4878</v>
      </c>
    </row>
    <row r="496" spans="1:27" ht="14.25" customHeight="1">
      <c r="A496" s="1">
        <v>608</v>
      </c>
      <c r="B496" s="1" t="s">
        <v>1553</v>
      </c>
      <c r="C496" s="1" t="s">
        <v>74</v>
      </c>
      <c r="D496" s="1" t="s">
        <v>11</v>
      </c>
      <c r="E496" s="2" t="s">
        <v>16</v>
      </c>
      <c r="G496" s="1" t="s">
        <v>1052</v>
      </c>
      <c r="H496" s="1" t="s">
        <v>1053</v>
      </c>
      <c r="T496" t="s">
        <v>75</v>
      </c>
      <c r="W496" s="1" t="str">
        <f t="shared" si="48"/>
        <v>CI_ Referenced_ Document. Revision_ Identification. Identifier</v>
      </c>
      <c r="X496" s="1" cm="1">
        <f t="array" ref="X496">_xlfn.IFS(LEN(K496)&gt;0,1,LEN(L496)&gt;0,2,LEN(M496)&gt;0,3,LEN(N496)&gt;0,4,LEN(O496)&gt;0,5,LEN(P496)&gt;0,6,LEN(Q496)&gt;0,7,LEN(R496)&gt;0,8,LEN(S496)&gt;0,9,LEN(T496)&gt;0,10,LEN(U496)&gt;0,11,LEN(V496)&gt;0,12,TRUE,13)</f>
        <v>10</v>
      </c>
      <c r="Y496" s="1" t="str">
        <f t="shared" si="56"/>
        <v>ram:RevisionID</v>
      </c>
      <c r="Z496" s="1" t="str">
        <f t="shared" si="55"/>
        <v>//rsm:CIIHSupplyChainTradeTransaction/ram:IncludedCIILSupplyChainTradeLineItem/ram:SubordinateCIILBSubordinateTradeLineItem/ram:SpecifiedCIILBSupplyChainTradeSettlement/ram:InvoiceReferencedCIReferencedDocument/ram:RevisionID</v>
      </c>
      <c r="AA496" s="1" t="s">
        <v>4879</v>
      </c>
    </row>
    <row r="497" spans="1:27" ht="14.25" customHeight="1">
      <c r="A497" s="1">
        <v>609</v>
      </c>
      <c r="B497" s="1" t="s">
        <v>1553</v>
      </c>
      <c r="C497" s="1" t="s">
        <v>76</v>
      </c>
      <c r="D497" s="1" t="s">
        <v>11</v>
      </c>
      <c r="E497" s="2" t="s">
        <v>16</v>
      </c>
      <c r="G497" s="1" t="s">
        <v>1054</v>
      </c>
      <c r="H497" s="1" t="s">
        <v>1055</v>
      </c>
      <c r="T497" t="s">
        <v>77</v>
      </c>
      <c r="W497" s="1" t="str">
        <f t="shared" si="48"/>
        <v>CI_ Referenced_ Document. Information. Text</v>
      </c>
      <c r="X497" s="1" cm="1">
        <f t="array" ref="X497">_xlfn.IFS(LEN(K497)&gt;0,1,LEN(L497)&gt;0,2,LEN(M497)&gt;0,3,LEN(N497)&gt;0,4,LEN(O497)&gt;0,5,LEN(P497)&gt;0,6,LEN(Q497)&gt;0,7,LEN(R497)&gt;0,8,LEN(S497)&gt;0,9,LEN(T497)&gt;0,10,LEN(U497)&gt;0,11,LEN(V497)&gt;0,12,TRUE,13)</f>
        <v>10</v>
      </c>
      <c r="Y497" s="1" t="str">
        <f t="shared" si="56"/>
        <v>ram:Information</v>
      </c>
      <c r="Z497" s="1" t="str">
        <f t="shared" si="55"/>
        <v>//rsm:CIIHSupplyChainTradeTransaction/ram:IncludedCIILSupplyChainTradeLineItem/ram:SubordinateCIILBSubordinateTradeLineItem/ram:SpecifiedCIILBSupplyChainTradeSettlement/ram:InvoiceReferencedCIReferencedDocument/ram:Information</v>
      </c>
      <c r="AA497" s="1" t="s">
        <v>4880</v>
      </c>
    </row>
    <row r="498" spans="1:27" ht="14.25" customHeight="1">
      <c r="A498" s="1">
        <v>610</v>
      </c>
      <c r="B498" s="1" t="s">
        <v>1553</v>
      </c>
      <c r="C498" s="1" t="s">
        <v>78</v>
      </c>
      <c r="D498" s="1" t="s">
        <v>11</v>
      </c>
      <c r="E498" s="2" t="s">
        <v>16</v>
      </c>
      <c r="G498" s="1" t="s">
        <v>776</v>
      </c>
      <c r="H498" s="1" t="s">
        <v>4470</v>
      </c>
      <c r="T498" t="s">
        <v>79</v>
      </c>
      <c r="W498" s="1" t="str">
        <f t="shared" si="48"/>
        <v>CI_ Referenced_ Document. Type. Code</v>
      </c>
      <c r="X498" s="1" cm="1">
        <f t="array" ref="X498">_xlfn.IFS(LEN(K498)&gt;0,1,LEN(L498)&gt;0,2,LEN(M498)&gt;0,3,LEN(N498)&gt;0,4,LEN(O498)&gt;0,5,LEN(P498)&gt;0,6,LEN(Q498)&gt;0,7,LEN(R498)&gt;0,8,LEN(S498)&gt;0,9,LEN(T498)&gt;0,10,LEN(U498)&gt;0,11,LEN(V498)&gt;0,12,TRUE,13)</f>
        <v>10</v>
      </c>
      <c r="Y498" s="1" t="str">
        <f t="shared" si="56"/>
        <v>ram:TypeCode</v>
      </c>
      <c r="Z498" s="1" t="str">
        <f t="shared" si="55"/>
        <v>//rsm:CIIHSupplyChainTradeTransaction/ram:IncludedCIILSupplyChainTradeLineItem/ram:SubordinateCIILBSubordinateTradeLineItem/ram:SpecifiedCIILBSupplyChainTradeSettlement/ram:InvoiceReferencedCIReferencedDocument/ram:TypeCode</v>
      </c>
      <c r="AA498" s="1" t="s">
        <v>4881</v>
      </c>
    </row>
    <row r="499" spans="1:27" ht="14.25" customHeight="1">
      <c r="A499" s="1">
        <v>611</v>
      </c>
      <c r="B499" s="1" t="s">
        <v>1553</v>
      </c>
      <c r="C499" s="1" t="s">
        <v>1056</v>
      </c>
      <c r="D499" s="1" t="s">
        <v>11</v>
      </c>
      <c r="E499" s="2" t="s">
        <v>21</v>
      </c>
      <c r="G499" s="1" t="s">
        <v>1057</v>
      </c>
      <c r="H499" s="1" t="s">
        <v>1058</v>
      </c>
      <c r="T499" t="s">
        <v>358</v>
      </c>
      <c r="W499" s="1" t="str">
        <f t="shared" si="48"/>
        <v>CI_ Referenced_ Document. Subordinate Line. Identifier</v>
      </c>
      <c r="X499" s="1" cm="1">
        <f t="array" ref="X499">_xlfn.IFS(LEN(K499)&gt;0,1,LEN(L499)&gt;0,2,LEN(M499)&gt;0,3,LEN(N499)&gt;0,4,LEN(O499)&gt;0,5,LEN(P499)&gt;0,6,LEN(Q499)&gt;0,7,LEN(R499)&gt;0,8,LEN(S499)&gt;0,9,LEN(T499)&gt;0,10,LEN(U499)&gt;0,11,LEN(V499)&gt;0,12,TRUE,13)</f>
        <v>10</v>
      </c>
      <c r="Y499" s="1" t="str">
        <f t="shared" si="56"/>
        <v>ram:SubordinateLineID</v>
      </c>
      <c r="Z499" s="1" t="str">
        <f t="shared" si="55"/>
        <v>//rsm:CIIHSupplyChainTradeTransaction/ram:IncludedCIILSupplyChainTradeLineItem/ram:SubordinateCIILBSubordinateTradeLineItem/ram:SpecifiedCIILBSupplyChainTradeSettlement/ram:InvoiceReferencedCIReferencedDocument/ram:SubordinateLineID</v>
      </c>
      <c r="AA499" s="1" t="s">
        <v>4882</v>
      </c>
    </row>
    <row r="500" spans="1:27" ht="14.25" customHeight="1">
      <c r="A500" s="1">
        <v>612</v>
      </c>
      <c r="B500" s="1" t="s">
        <v>1553</v>
      </c>
      <c r="C500" s="1" t="s">
        <v>84</v>
      </c>
      <c r="D500" s="1" t="s">
        <v>11</v>
      </c>
      <c r="E500" s="2" t="s">
        <v>16</v>
      </c>
      <c r="G500" s="1" t="s">
        <v>779</v>
      </c>
      <c r="H500" s="1" t="s">
        <v>1059</v>
      </c>
      <c r="T500" t="s">
        <v>85</v>
      </c>
      <c r="W500" s="1" t="str">
        <f t="shared" si="48"/>
        <v>CI_ Referenced_ Document. Subtype. Code</v>
      </c>
      <c r="X500" s="1" cm="1">
        <f t="array" ref="X500">_xlfn.IFS(LEN(K500)&gt;0,1,LEN(L500)&gt;0,2,LEN(M500)&gt;0,3,LEN(N500)&gt;0,4,LEN(O500)&gt;0,5,LEN(P500)&gt;0,6,LEN(Q500)&gt;0,7,LEN(R500)&gt;0,8,LEN(S500)&gt;0,9,LEN(T500)&gt;0,10,LEN(U500)&gt;0,11,LEN(V500)&gt;0,12,TRUE,13)</f>
        <v>10</v>
      </c>
      <c r="Y500" s="1" t="str">
        <f t="shared" si="56"/>
        <v>ram:SubtypeCode</v>
      </c>
      <c r="Z500" s="1" t="str">
        <f t="shared" si="55"/>
        <v>//rsm:CIIHSupplyChainTradeTransaction/ram:IncludedCIILSupplyChainTradeLineItem/ram:SubordinateCIILBSubordinateTradeLineItem/ram:SpecifiedCIILBSupplyChainTradeSettlement/ram:InvoiceReferencedCIReferencedDocument/ram:SubtypeCode</v>
      </c>
      <c r="AA500" s="1" t="s">
        <v>4883</v>
      </c>
    </row>
    <row r="501" spans="1:27" ht="14.25" customHeight="1">
      <c r="A501" s="1">
        <v>613</v>
      </c>
      <c r="B501" s="1" t="s">
        <v>1553</v>
      </c>
      <c r="C501" s="1" t="s">
        <v>359</v>
      </c>
      <c r="D501" s="1" t="s">
        <v>19</v>
      </c>
      <c r="E501" s="2" t="s">
        <v>65</v>
      </c>
      <c r="G501" s="1" t="s">
        <v>3804</v>
      </c>
      <c r="H501" s="1" t="s">
        <v>5703</v>
      </c>
      <c r="R501" t="s">
        <v>1060</v>
      </c>
      <c r="W501" s="1" t="str">
        <f t="shared" si="48"/>
        <v>CIILB_ Supply Chain_ Trade Settlement. Specified. CI_ Trade_ Allowance Charge</v>
      </c>
      <c r="X501" s="1" cm="1">
        <f t="array" ref="X501">_xlfn.IFS(LEN(K501)&gt;0,1,LEN(L501)&gt;0,2,LEN(M501)&gt;0,3,LEN(N501)&gt;0,4,LEN(O501)&gt;0,5,LEN(P501)&gt;0,6,LEN(Q501)&gt;0,7,LEN(R501)&gt;0,8,LEN(S501)&gt;0,9,LEN(T501)&gt;0,10,LEN(U501)&gt;0,11,LEN(V501)&gt;0,12,TRUE,13)</f>
        <v>8</v>
      </c>
      <c r="Y501" s="1" t="str">
        <f>IF(OR("ASMA"=D501,"MA"=D501),"rsm:","ram:")&amp;
IF("ABIE"=D501,
  SUBSTITUTE(
    SUBSTITUTE(
      SUBSTITUTE(W501,". Details","Type"),
      "_",""
    ),
    " ",""
  ),
  IF("ASMA"=D501,
  SUBSTITUTE(
    SUBSTITUTE(
      SUBSTITUTE(W501,". Details",""),
      "_",""
    ),
    " ",""
  ),
  SUBSTITUTE(
    SUBSTITUTE(
      SUBSTITUTE(
        SUBSTITUTE(
          SUBSTITUTE(
            SUBSTITUTE(
              MID(W501,FIND(".",W501)+2,LEN(W501)-FIND(".",W501)-1),
              "_",""
            ),
            "Identification",""
          ),
          "Text",""
        ),
        ".",""
      ),
      " ",""
    ),
    "Identifier","ID"
  )
))&amp;"[ram:ChargeIndicator/udt:Indicator=false()]"</f>
        <v>ram:SpecifiedCITradeAllowanceCharge[ram:ChargeIndicator/udt:Indicator=false()]</v>
      </c>
      <c r="Z501" s="1" t="str">
        <f>Z$482&amp;"/"&amp;Y501</f>
        <v>//rsm:CIIHSupplyChainTradeTransaction/ram:IncludedCIILSupplyChainTradeLineItem/ram:SubordinateCIILBSubordinateTradeLineItem/ram:SpecifiedCIILBSupplyChainTradeSettlement/ram:SpecifiedCITradeAllowanceCharge[ram:ChargeIndicator/udt:Indicator=false()]</v>
      </c>
      <c r="AA501" s="1" t="s">
        <v>5713</v>
      </c>
    </row>
    <row r="502" spans="1:27" ht="14.25" customHeight="1">
      <c r="A502" s="1">
        <v>615</v>
      </c>
      <c r="B502" s="1" t="s">
        <v>1553</v>
      </c>
      <c r="C502" s="1" t="s">
        <v>309</v>
      </c>
      <c r="D502" s="1" t="s">
        <v>11</v>
      </c>
      <c r="E502" s="2" t="s">
        <v>21</v>
      </c>
      <c r="G502" s="1" t="s">
        <v>4472</v>
      </c>
      <c r="H502" s="1" t="s">
        <v>5704</v>
      </c>
      <c r="T502" t="s">
        <v>310</v>
      </c>
      <c r="W502" s="1" t="str">
        <f t="shared" si="48"/>
        <v>CI_ Trade_ Allowance Charge. Charge. Indicator</v>
      </c>
      <c r="X502" s="1" cm="1">
        <f t="array" ref="X502">_xlfn.IFS(LEN(K502)&gt;0,1,LEN(L502)&gt;0,2,LEN(M502)&gt;0,3,LEN(N502)&gt;0,4,LEN(O502)&gt;0,5,LEN(P502)&gt;0,6,LEN(Q502)&gt;0,7,LEN(R502)&gt;0,8,LEN(S502)&gt;0,9,LEN(T502)&gt;0,10,LEN(U502)&gt;0,11,LEN(V502)&gt;0,12,TRUE,13)</f>
        <v>10</v>
      </c>
      <c r="Y502" s="1" t="str">
        <f t="shared" ref="Y502:Y507" si="57">IF(OR("ASMA"=D502,"MA"=D502),"rsm:","ram:")&amp;
IF("ABIE"=D502,
  SUBSTITUTE(
    SUBSTITUTE(
      SUBSTITUTE(W502,". Details","Type"),
      "_",""
    ),
    " ",""
  ),
  IF("ASMA"=D502,
  SUBSTITUTE(
    SUBSTITUTE(
      SUBSTITUTE(W502,". Details",""),
      "_",""
    ),
    " ",""
  ),
  SUBSTITUTE(
    SUBSTITUTE(
      SUBSTITUTE(
        SUBSTITUTE(
          SUBSTITUTE(
            SUBSTITUTE(
              MID(W502,FIND(".",W502)+2,LEN(W502)-FIND(".",W502)-1),
              "_",""
            ),
            "Identification",""
          ),
          "Text",""
        ),
        ".",""
      ),
      " ",""
    ),
    "Identifier","ID"
  )
))</f>
        <v>ram:ChargeIndicator</v>
      </c>
      <c r="Z502" s="1" t="str">
        <f t="shared" ref="Z502:Z507" si="58">Z$501&amp;"/"&amp;Y502</f>
        <v>//rsm:CIIHSupplyChainTradeTransaction/ram:IncludedCIILSupplyChainTradeLineItem/ram:SubordinateCIILBSubordinateTradeLineItem/ram:SpecifiedCIILBSupplyChainTradeSettlement/ram:SpecifiedCITradeAllowanceCharge[ram:ChargeIndicator/udt:Indicator=false()]/ram:ChargeIndicator</v>
      </c>
      <c r="AA502" s="1" t="s">
        <v>5714</v>
      </c>
    </row>
    <row r="503" spans="1:27" ht="14.25" customHeight="1">
      <c r="A503" s="1">
        <v>616</v>
      </c>
      <c r="B503" s="1" t="s">
        <v>1553</v>
      </c>
      <c r="C503" s="1" t="s">
        <v>3789</v>
      </c>
      <c r="D503" s="1" t="s">
        <v>11</v>
      </c>
      <c r="E503" s="2" t="s">
        <v>16</v>
      </c>
      <c r="G503" s="1" t="s">
        <v>3805</v>
      </c>
      <c r="H503" s="1" t="s">
        <v>4474</v>
      </c>
      <c r="T503" t="s">
        <v>3790</v>
      </c>
      <c r="W503" s="1" t="str">
        <f t="shared" si="48"/>
        <v>CI_ Trade_ Allowance Charge. Calculation. Percent</v>
      </c>
      <c r="X503" s="1" cm="1">
        <f t="array" ref="X503">_xlfn.IFS(LEN(K503)&gt;0,1,LEN(L503)&gt;0,2,LEN(M503)&gt;0,3,LEN(N503)&gt;0,4,LEN(O503)&gt;0,5,LEN(P503)&gt;0,6,LEN(Q503)&gt;0,7,LEN(R503)&gt;0,8,LEN(S503)&gt;0,9,LEN(T503)&gt;0,10,LEN(U503)&gt;0,11,LEN(V503)&gt;0,12,TRUE,13)</f>
        <v>10</v>
      </c>
      <c r="Y503" s="1" t="str">
        <f t="shared" si="57"/>
        <v>ram:CalculationPercent</v>
      </c>
      <c r="Z503" s="1" t="str">
        <f t="shared" si="58"/>
        <v>//rsm:CIIHSupplyChainTradeTransaction/ram:IncludedCIILSupplyChainTradeLineItem/ram:SubordinateCIILBSubordinateTradeLineItem/ram:SpecifiedCIILBSupplyChainTradeSettlement/ram:SpecifiedCITradeAllowanceCharge[ram:ChargeIndicator/udt:Indicator=false()]/ram:CalculationPercent</v>
      </c>
      <c r="AA503" s="1" t="s">
        <v>5727</v>
      </c>
    </row>
    <row r="504" spans="1:27" ht="14.25" customHeight="1">
      <c r="A504" s="1">
        <v>617</v>
      </c>
      <c r="B504" s="1" t="s">
        <v>1553</v>
      </c>
      <c r="C504" s="1" t="s">
        <v>360</v>
      </c>
      <c r="D504" s="1" t="s">
        <v>11</v>
      </c>
      <c r="E504" s="2" t="s">
        <v>16</v>
      </c>
      <c r="G504" s="1" t="s">
        <v>3775</v>
      </c>
      <c r="H504" s="1" t="s">
        <v>3793</v>
      </c>
      <c r="T504" t="s">
        <v>361</v>
      </c>
      <c r="W504" s="1" t="str">
        <f t="shared" si="48"/>
        <v>CI_ Trade_ Allowance Charge. Actual. Amount</v>
      </c>
      <c r="X504" s="1" cm="1">
        <f t="array" ref="X504">_xlfn.IFS(LEN(K504)&gt;0,1,LEN(L504)&gt;0,2,LEN(M504)&gt;0,3,LEN(N504)&gt;0,4,LEN(O504)&gt;0,5,LEN(P504)&gt;0,6,LEN(Q504)&gt;0,7,LEN(R504)&gt;0,8,LEN(S504)&gt;0,9,LEN(T504)&gt;0,10,LEN(U504)&gt;0,11,LEN(V504)&gt;0,12,TRUE,13)</f>
        <v>10</v>
      </c>
      <c r="Y504" s="1" t="str">
        <f t="shared" si="57"/>
        <v>ram:ActualAmount</v>
      </c>
      <c r="Z504" s="1" t="str">
        <f t="shared" si="58"/>
        <v>//rsm:CIIHSupplyChainTradeTransaction/ram:IncludedCIILSupplyChainTradeLineItem/ram:SubordinateCIILBSubordinateTradeLineItem/ram:SpecifiedCIILBSupplyChainTradeSettlement/ram:SpecifiedCITradeAllowanceCharge[ram:ChargeIndicator/udt:Indicator=false()]/ram:ActualAmount</v>
      </c>
      <c r="AA504" s="1" t="s">
        <v>5728</v>
      </c>
    </row>
    <row r="505" spans="1:27" ht="14.25" customHeight="1">
      <c r="A505" s="1">
        <v>618</v>
      </c>
      <c r="B505" s="1" t="s">
        <v>1553</v>
      </c>
      <c r="C505" s="1" t="s">
        <v>362</v>
      </c>
      <c r="D505" s="1" t="s">
        <v>11</v>
      </c>
      <c r="E505" s="2" t="s">
        <v>16</v>
      </c>
      <c r="G505" s="1" t="s">
        <v>3776</v>
      </c>
      <c r="H505" s="1" t="s">
        <v>3777</v>
      </c>
      <c r="T505" t="s">
        <v>363</v>
      </c>
      <c r="W505" s="1" t="str">
        <f t="shared" si="48"/>
        <v>CI_ Trade_ Allowance Charge. Reason. Code</v>
      </c>
      <c r="X505" s="1" cm="1">
        <f t="array" ref="X505">_xlfn.IFS(LEN(K505)&gt;0,1,LEN(L505)&gt;0,2,LEN(M505)&gt;0,3,LEN(N505)&gt;0,4,LEN(O505)&gt;0,5,LEN(P505)&gt;0,6,LEN(Q505)&gt;0,7,LEN(R505)&gt;0,8,LEN(S505)&gt;0,9,LEN(T505)&gt;0,10,LEN(U505)&gt;0,11,LEN(V505)&gt;0,12,TRUE,13)</f>
        <v>10</v>
      </c>
      <c r="Y505" s="1" t="str">
        <f t="shared" si="57"/>
        <v>ram:ReasonCode</v>
      </c>
      <c r="Z505" s="1" t="str">
        <f t="shared" si="58"/>
        <v>//rsm:CIIHSupplyChainTradeTransaction/ram:IncludedCIILSupplyChainTradeLineItem/ram:SubordinateCIILBSubordinateTradeLineItem/ram:SpecifiedCIILBSupplyChainTradeSettlement/ram:SpecifiedCITradeAllowanceCharge[ram:ChargeIndicator/udt:Indicator=false()]/ram:ReasonCode</v>
      </c>
      <c r="AA505" s="1" t="s">
        <v>5729</v>
      </c>
    </row>
    <row r="506" spans="1:27" ht="14.25" customHeight="1">
      <c r="A506" s="1">
        <v>619</v>
      </c>
      <c r="B506" s="1" t="s">
        <v>1553</v>
      </c>
      <c r="C506" s="1" t="s">
        <v>364</v>
      </c>
      <c r="D506" s="1" t="s">
        <v>11</v>
      </c>
      <c r="E506" s="2" t="s">
        <v>16</v>
      </c>
      <c r="G506" s="1" t="s">
        <v>3778</v>
      </c>
      <c r="H506" s="1" t="s">
        <v>3779</v>
      </c>
      <c r="T506" t="s">
        <v>365</v>
      </c>
      <c r="W506" s="1" t="str">
        <f t="shared" si="48"/>
        <v>CI_ Trade_ Allowance Charge. Reason. Text</v>
      </c>
      <c r="X506" s="1" cm="1">
        <f t="array" ref="X506">_xlfn.IFS(LEN(K506)&gt;0,1,LEN(L506)&gt;0,2,LEN(M506)&gt;0,3,LEN(N506)&gt;0,4,LEN(O506)&gt;0,5,LEN(P506)&gt;0,6,LEN(Q506)&gt;0,7,LEN(R506)&gt;0,8,LEN(S506)&gt;0,9,LEN(T506)&gt;0,10,LEN(U506)&gt;0,11,LEN(V506)&gt;0,12,TRUE,13)</f>
        <v>10</v>
      </c>
      <c r="Y506" s="1" t="str">
        <f t="shared" si="57"/>
        <v>ram:Reason</v>
      </c>
      <c r="Z506" s="1" t="str">
        <f t="shared" si="58"/>
        <v>//rsm:CIIHSupplyChainTradeTransaction/ram:IncludedCIILSupplyChainTradeLineItem/ram:SubordinateCIILBSubordinateTradeLineItem/ram:SpecifiedCIILBSupplyChainTradeSettlement/ram:SpecifiedCITradeAllowanceCharge[ram:ChargeIndicator/udt:Indicator=false()]/ram:Reason</v>
      </c>
      <c r="AA506" s="1" t="s">
        <v>5730</v>
      </c>
    </row>
    <row r="507" spans="1:27" ht="14.25" customHeight="1">
      <c r="A507" s="1">
        <v>620</v>
      </c>
      <c r="B507" s="1" t="s">
        <v>1553</v>
      </c>
      <c r="C507" s="1" t="s">
        <v>3791</v>
      </c>
      <c r="D507" s="1" t="s">
        <v>11</v>
      </c>
      <c r="E507" s="2" t="s">
        <v>16</v>
      </c>
      <c r="G507" s="1" t="s">
        <v>5215</v>
      </c>
      <c r="H507" s="1" t="s">
        <v>3807</v>
      </c>
      <c r="T507" t="s">
        <v>3792</v>
      </c>
      <c r="W507" s="1" t="str">
        <f t="shared" si="48"/>
        <v>CI_ Trade_ Allowance Charge. Basis. Amount</v>
      </c>
      <c r="X507" s="1" cm="1">
        <f t="array" ref="X507">_xlfn.IFS(LEN(K507)&gt;0,1,LEN(L507)&gt;0,2,LEN(M507)&gt;0,3,LEN(N507)&gt;0,4,LEN(O507)&gt;0,5,LEN(P507)&gt;0,6,LEN(Q507)&gt;0,7,LEN(R507)&gt;0,8,LEN(S507)&gt;0,9,LEN(T507)&gt;0,10,LEN(U507)&gt;0,11,LEN(V507)&gt;0,12,TRUE,13)</f>
        <v>10</v>
      </c>
      <c r="Y507" s="1" t="str">
        <f t="shared" si="57"/>
        <v>ram:BasisAmount</v>
      </c>
      <c r="Z507" s="1" t="str">
        <f t="shared" si="58"/>
        <v>//rsm:CIIHSupplyChainTradeTransaction/ram:IncludedCIILSupplyChainTradeLineItem/ram:SubordinateCIILBSubordinateTradeLineItem/ram:SpecifiedCIILBSupplyChainTradeSettlement/ram:SpecifiedCITradeAllowanceCharge[ram:ChargeIndicator/udt:Indicator=false()]/ram:BasisAmount</v>
      </c>
      <c r="AA507" s="1" t="s">
        <v>5719</v>
      </c>
    </row>
    <row r="508" spans="1:27" ht="14.25" customHeight="1">
      <c r="A508" s="1">
        <v>621</v>
      </c>
      <c r="B508" s="1" t="s">
        <v>1553</v>
      </c>
      <c r="C508" s="1" t="s">
        <v>359</v>
      </c>
      <c r="D508" s="1" t="s">
        <v>19</v>
      </c>
      <c r="E508" s="2" t="s">
        <v>65</v>
      </c>
      <c r="G508" s="1" t="s">
        <v>3808</v>
      </c>
      <c r="H508" s="1" t="s">
        <v>5705</v>
      </c>
      <c r="R508" t="s">
        <v>1060</v>
      </c>
      <c r="W508" s="1" t="str">
        <f t="shared" si="48"/>
        <v>CIILB_ Supply Chain_ Trade Settlement. Specified. CI_ Trade_ Allowance Charge</v>
      </c>
      <c r="X508" s="1" cm="1">
        <f t="array" ref="X508">_xlfn.IFS(LEN(K508)&gt;0,1,LEN(L508)&gt;0,2,LEN(M508)&gt;0,3,LEN(N508)&gt;0,4,LEN(O508)&gt;0,5,LEN(P508)&gt;0,6,LEN(Q508)&gt;0,7,LEN(R508)&gt;0,8,LEN(S508)&gt;0,9,LEN(T508)&gt;0,10,LEN(U508)&gt;0,11,LEN(V508)&gt;0,12,TRUE,13)</f>
        <v>8</v>
      </c>
      <c r="Y508" s="1" t="str">
        <f>IF(OR("ASMA"=D508,"MA"=D508),"rsm:","ram:")&amp;
IF("ABIE"=D508,
  SUBSTITUTE(
    SUBSTITUTE(
      SUBSTITUTE(W508,". Details","Type"),
      "_",""
    ),
    " ",""
  ),
  IF("ASMA"=D508,
  SUBSTITUTE(
    SUBSTITUTE(
      SUBSTITUTE(W508,". Details",""),
      "_",""
    ),
    " ",""
  ),
  SUBSTITUTE(
    SUBSTITUTE(
      SUBSTITUTE(
        SUBSTITUTE(
          SUBSTITUTE(
            SUBSTITUTE(
              MID(W508,FIND(".",W508)+2,LEN(W508)-FIND(".",W508)-1),
              "_",""
            ),
            "Identification",""
          ),
          "Text",""
        ),
        ".",""
      ),
      " ",""
    ),
    "Identifier","ID"
  )
))&amp;"[ram:ChargeIndicator/udt:Indicator=true()]"</f>
        <v>ram:SpecifiedCITradeAllowanceCharge[ram:ChargeIndicator/udt:Indicator=true()]</v>
      </c>
      <c r="Z508" s="1" t="str">
        <f>Z$482&amp;"/"&amp;Y508</f>
        <v>//rsm:CIIHSupplyChainTradeTransaction/ram:IncludedCIILSupplyChainTradeLineItem/ram:SubordinateCIILBSubordinateTradeLineItem/ram:SpecifiedCIILBSupplyChainTradeSettlement/ram:SpecifiedCITradeAllowanceCharge[ram:ChargeIndicator/udt:Indicator=true()]</v>
      </c>
      <c r="AA508" s="1" t="s">
        <v>5731</v>
      </c>
    </row>
    <row r="509" spans="1:27" ht="14.25" customHeight="1">
      <c r="A509" s="1">
        <v>623</v>
      </c>
      <c r="B509" s="1" t="s">
        <v>1553</v>
      </c>
      <c r="C509" s="1" t="s">
        <v>309</v>
      </c>
      <c r="D509" s="1" t="s">
        <v>11</v>
      </c>
      <c r="E509" s="2" t="s">
        <v>21</v>
      </c>
      <c r="G509" s="1" t="s">
        <v>4472</v>
      </c>
      <c r="H509" s="1" t="s">
        <v>5706</v>
      </c>
      <c r="T509" t="s">
        <v>310</v>
      </c>
      <c r="W509" s="1" t="str">
        <f t="shared" si="48"/>
        <v>CI_ Trade_ Allowance Charge. Charge. Indicator</v>
      </c>
      <c r="X509" s="1" cm="1">
        <f t="array" ref="X509">_xlfn.IFS(LEN(K509)&gt;0,1,LEN(L509)&gt;0,2,LEN(M509)&gt;0,3,LEN(N509)&gt;0,4,LEN(O509)&gt;0,5,LEN(P509)&gt;0,6,LEN(Q509)&gt;0,7,LEN(R509)&gt;0,8,LEN(S509)&gt;0,9,LEN(T509)&gt;0,10,LEN(U509)&gt;0,11,LEN(V509)&gt;0,12,TRUE,13)</f>
        <v>10</v>
      </c>
      <c r="Y509" s="1" t="str">
        <f t="shared" ref="Y509:Y519" si="59">IF(OR("ASMA"=D509,"MA"=D509),"rsm:","ram:")&amp;
IF("ABIE"=D509,
  SUBSTITUTE(
    SUBSTITUTE(
      SUBSTITUTE(W509,". Details","Type"),
      "_",""
    ),
    " ",""
  ),
  IF("ASMA"=D509,
  SUBSTITUTE(
    SUBSTITUTE(
      SUBSTITUTE(W509,". Details",""),
      "_",""
    ),
    " ",""
  ),
  SUBSTITUTE(
    SUBSTITUTE(
      SUBSTITUTE(
        SUBSTITUTE(
          SUBSTITUTE(
            SUBSTITUTE(
              MID(W509,FIND(".",W509)+2,LEN(W509)-FIND(".",W509)-1),
              "_",""
            ),
            "Identification",""
          ),
          "Text",""
        ),
        ".",""
      ),
      " ",""
    ),
    "Identifier","ID"
  )
))</f>
        <v>ram:ChargeIndicator</v>
      </c>
      <c r="Z509" s="1" t="str">
        <f t="shared" ref="Z509:Z514" si="60">Z$508&amp;"/"&amp;Y509</f>
        <v>//rsm:CIIHSupplyChainTradeTransaction/ram:IncludedCIILSupplyChainTradeLineItem/ram:SubordinateCIILBSubordinateTradeLineItem/ram:SpecifiedCIILBSupplyChainTradeSettlement/ram:SpecifiedCITradeAllowanceCharge[ram:ChargeIndicator/udt:Indicator=true()]/ram:ChargeIndicator</v>
      </c>
      <c r="AA509" s="1" t="s">
        <v>5721</v>
      </c>
    </row>
    <row r="510" spans="1:27" ht="14.25" customHeight="1">
      <c r="A510" s="1">
        <v>624</v>
      </c>
      <c r="B510" s="1" t="s">
        <v>1553</v>
      </c>
      <c r="C510" s="1" t="s">
        <v>3789</v>
      </c>
      <c r="D510" s="1" t="s">
        <v>11</v>
      </c>
      <c r="E510" s="2" t="s">
        <v>16</v>
      </c>
      <c r="G510" s="1" t="s">
        <v>4478</v>
      </c>
      <c r="H510" s="1" t="s">
        <v>3806</v>
      </c>
      <c r="T510" t="s">
        <v>3790</v>
      </c>
      <c r="W510" s="1" t="str">
        <f t="shared" si="48"/>
        <v>CI_ Trade_ Allowance Charge. Calculation. Percent</v>
      </c>
      <c r="X510" s="1" cm="1">
        <f t="array" ref="X510">_xlfn.IFS(LEN(K510)&gt;0,1,LEN(L510)&gt;0,2,LEN(M510)&gt;0,3,LEN(N510)&gt;0,4,LEN(O510)&gt;0,5,LEN(P510)&gt;0,6,LEN(Q510)&gt;0,7,LEN(R510)&gt;0,8,LEN(S510)&gt;0,9,LEN(T510)&gt;0,10,LEN(U510)&gt;0,11,LEN(V510)&gt;0,12,TRUE,13)</f>
        <v>10</v>
      </c>
      <c r="Y510" s="1" t="str">
        <f t="shared" si="59"/>
        <v>ram:CalculationPercent</v>
      </c>
      <c r="Z510" s="1" t="str">
        <f t="shared" si="60"/>
        <v>//rsm:CIIHSupplyChainTradeTransaction/ram:IncludedCIILSupplyChainTradeLineItem/ram:SubordinateCIILBSubordinateTradeLineItem/ram:SpecifiedCIILBSupplyChainTradeSettlement/ram:SpecifiedCITradeAllowanceCharge[ram:ChargeIndicator/udt:Indicator=true()]/ram:CalculationPercent</v>
      </c>
      <c r="AA510" s="1" t="s">
        <v>5722</v>
      </c>
    </row>
    <row r="511" spans="1:27" ht="14.25" customHeight="1">
      <c r="A511" s="1">
        <v>625</v>
      </c>
      <c r="B511" s="1" t="s">
        <v>1553</v>
      </c>
      <c r="C511" s="1" t="s">
        <v>360</v>
      </c>
      <c r="D511" s="1" t="s">
        <v>11</v>
      </c>
      <c r="E511" s="2" t="s">
        <v>16</v>
      </c>
      <c r="G511" s="1" t="s">
        <v>3782</v>
      </c>
      <c r="H511" s="1" t="s">
        <v>3809</v>
      </c>
      <c r="T511" t="s">
        <v>361</v>
      </c>
      <c r="W511" s="1" t="str">
        <f t="shared" si="48"/>
        <v>CI_ Trade_ Allowance Charge. Actual. Amount</v>
      </c>
      <c r="X511" s="1" cm="1">
        <f t="array" ref="X511">_xlfn.IFS(LEN(K511)&gt;0,1,LEN(L511)&gt;0,2,LEN(M511)&gt;0,3,LEN(N511)&gt;0,4,LEN(O511)&gt;0,5,LEN(P511)&gt;0,6,LEN(Q511)&gt;0,7,LEN(R511)&gt;0,8,LEN(S511)&gt;0,9,LEN(T511)&gt;0,10,LEN(U511)&gt;0,11,LEN(V511)&gt;0,12,TRUE,13)</f>
        <v>10</v>
      </c>
      <c r="Y511" s="1" t="str">
        <f t="shared" si="59"/>
        <v>ram:ActualAmount</v>
      </c>
      <c r="Z511" s="1" t="str">
        <f t="shared" si="60"/>
        <v>//rsm:CIIHSupplyChainTradeTransaction/ram:IncludedCIILSupplyChainTradeLineItem/ram:SubordinateCIILBSubordinateTradeLineItem/ram:SpecifiedCIILBSupplyChainTradeSettlement/ram:SpecifiedCITradeAllowanceCharge[ram:ChargeIndicator/udt:Indicator=true()]/ram:ActualAmount</v>
      </c>
      <c r="AA511" s="1" t="s">
        <v>5723</v>
      </c>
    </row>
    <row r="512" spans="1:27" ht="14.25" customHeight="1">
      <c r="A512" s="1">
        <v>626</v>
      </c>
      <c r="B512" s="1" t="s">
        <v>1553</v>
      </c>
      <c r="C512" s="1" t="s">
        <v>362</v>
      </c>
      <c r="D512" s="1" t="s">
        <v>11</v>
      </c>
      <c r="E512" s="2" t="s">
        <v>16</v>
      </c>
      <c r="G512" s="1" t="s">
        <v>3783</v>
      </c>
      <c r="H512" s="1" t="s">
        <v>3784</v>
      </c>
      <c r="T512" t="s">
        <v>363</v>
      </c>
      <c r="W512" s="1" t="str">
        <f t="shared" si="48"/>
        <v>CI_ Trade_ Allowance Charge. Reason. Code</v>
      </c>
      <c r="X512" s="1" cm="1">
        <f t="array" ref="X512">_xlfn.IFS(LEN(K512)&gt;0,1,LEN(L512)&gt;0,2,LEN(M512)&gt;0,3,LEN(N512)&gt;0,4,LEN(O512)&gt;0,5,LEN(P512)&gt;0,6,LEN(Q512)&gt;0,7,LEN(R512)&gt;0,8,LEN(S512)&gt;0,9,LEN(T512)&gt;0,10,LEN(U512)&gt;0,11,LEN(V512)&gt;0,12,TRUE,13)</f>
        <v>10</v>
      </c>
      <c r="Y512" s="1" t="str">
        <f t="shared" si="59"/>
        <v>ram:ReasonCode</v>
      </c>
      <c r="Z512" s="1" t="str">
        <f t="shared" si="60"/>
        <v>//rsm:CIIHSupplyChainTradeTransaction/ram:IncludedCIILSupplyChainTradeLineItem/ram:SubordinateCIILBSubordinateTradeLineItem/ram:SpecifiedCIILBSupplyChainTradeSettlement/ram:SpecifiedCITradeAllowanceCharge[ram:ChargeIndicator/udt:Indicator=true()]/ram:ReasonCode</v>
      </c>
      <c r="AA512" s="1" t="s">
        <v>5724</v>
      </c>
    </row>
    <row r="513" spans="1:27" ht="14.25" customHeight="1">
      <c r="A513" s="1">
        <v>627</v>
      </c>
      <c r="B513" s="1" t="s">
        <v>1553</v>
      </c>
      <c r="C513" s="1" t="s">
        <v>364</v>
      </c>
      <c r="D513" s="1" t="s">
        <v>11</v>
      </c>
      <c r="E513" s="2" t="s">
        <v>16</v>
      </c>
      <c r="G513" s="1" t="s">
        <v>3785</v>
      </c>
      <c r="H513" s="1" t="s">
        <v>3786</v>
      </c>
      <c r="T513" t="s">
        <v>365</v>
      </c>
      <c r="W513" s="1" t="str">
        <f t="shared" si="48"/>
        <v>CI_ Trade_ Allowance Charge. Reason. Text</v>
      </c>
      <c r="X513" s="1" cm="1">
        <f t="array" ref="X513">_xlfn.IFS(LEN(K513)&gt;0,1,LEN(L513)&gt;0,2,LEN(M513)&gt;0,3,LEN(N513)&gt;0,4,LEN(O513)&gt;0,5,LEN(P513)&gt;0,6,LEN(Q513)&gt;0,7,LEN(R513)&gt;0,8,LEN(S513)&gt;0,9,LEN(T513)&gt;0,10,LEN(U513)&gt;0,11,LEN(V513)&gt;0,12,TRUE,13)</f>
        <v>10</v>
      </c>
      <c r="Y513" s="1" t="str">
        <f t="shared" si="59"/>
        <v>ram:Reason</v>
      </c>
      <c r="Z513" s="1" t="str">
        <f t="shared" si="60"/>
        <v>//rsm:CIIHSupplyChainTradeTransaction/ram:IncludedCIILSupplyChainTradeLineItem/ram:SubordinateCIILBSubordinateTradeLineItem/ram:SpecifiedCIILBSupplyChainTradeSettlement/ram:SpecifiedCITradeAllowanceCharge[ram:ChargeIndicator/udt:Indicator=true()]/ram:Reason</v>
      </c>
      <c r="AA513" s="1" t="s">
        <v>5725</v>
      </c>
    </row>
    <row r="514" spans="1:27" ht="14.25" customHeight="1">
      <c r="A514" s="1">
        <v>628</v>
      </c>
      <c r="B514" s="1" t="s">
        <v>1553</v>
      </c>
      <c r="C514" s="1" t="s">
        <v>3791</v>
      </c>
      <c r="D514" s="1" t="s">
        <v>11</v>
      </c>
      <c r="E514" s="2" t="s">
        <v>16</v>
      </c>
      <c r="G514" s="1" t="s">
        <v>5216</v>
      </c>
      <c r="H514" s="1" t="s">
        <v>3810</v>
      </c>
      <c r="T514" t="s">
        <v>3792</v>
      </c>
      <c r="W514" s="1" t="str">
        <f t="shared" ref="W514:W539" si="61">K514&amp;L514&amp;M514&amp;N514&amp;O514&amp;P514&amp;Q514&amp;R514&amp;S514&amp;T514</f>
        <v>CI_ Trade_ Allowance Charge. Basis. Amount</v>
      </c>
      <c r="X514" s="1" cm="1">
        <f t="array" ref="X514">_xlfn.IFS(LEN(K514)&gt;0,1,LEN(L514)&gt;0,2,LEN(M514)&gt;0,3,LEN(N514)&gt;0,4,LEN(O514)&gt;0,5,LEN(P514)&gt;0,6,LEN(Q514)&gt;0,7,LEN(R514)&gt;0,8,LEN(S514)&gt;0,9,LEN(T514)&gt;0,10,LEN(U514)&gt;0,11,LEN(V514)&gt;0,12,TRUE,13)</f>
        <v>10</v>
      </c>
      <c r="Y514" s="1" t="str">
        <f t="shared" si="59"/>
        <v>ram:BasisAmount</v>
      </c>
      <c r="Z514" s="1" t="str">
        <f t="shared" si="60"/>
        <v>//rsm:CIIHSupplyChainTradeTransaction/ram:IncludedCIILSupplyChainTradeLineItem/ram:SubordinateCIILBSubordinateTradeLineItem/ram:SpecifiedCIILBSupplyChainTradeSettlement/ram:SpecifiedCITradeAllowanceCharge[ram:ChargeIndicator/udt:Indicator=true()]/ram:BasisAmount</v>
      </c>
      <c r="AA514" s="1" t="s">
        <v>5726</v>
      </c>
    </row>
    <row r="515" spans="1:27" ht="14.25" customHeight="1">
      <c r="A515" s="1">
        <v>629</v>
      </c>
      <c r="B515" s="1" t="s">
        <v>1553</v>
      </c>
      <c r="C515" s="1" t="s">
        <v>366</v>
      </c>
      <c r="D515" s="1" t="s">
        <v>19</v>
      </c>
      <c r="E515" s="2" t="s">
        <v>65</v>
      </c>
      <c r="G515" s="1" t="s">
        <v>1062</v>
      </c>
      <c r="H515" s="1" t="s">
        <v>1063</v>
      </c>
      <c r="R515" t="s">
        <v>1061</v>
      </c>
      <c r="W515" s="1" t="str">
        <f t="shared" si="61"/>
        <v>CIILB_ Supply Chain_ Trade Settlement. Specified. CI_ Financial_ Adjustment</v>
      </c>
      <c r="X515" s="1" cm="1">
        <f t="array" ref="X515">_xlfn.IFS(LEN(K515)&gt;0,1,LEN(L515)&gt;0,2,LEN(M515)&gt;0,3,LEN(N515)&gt;0,4,LEN(O515)&gt;0,5,LEN(P515)&gt;0,6,LEN(Q515)&gt;0,7,LEN(R515)&gt;0,8,LEN(S515)&gt;0,9,LEN(T515)&gt;0,10,LEN(U515)&gt;0,11,LEN(V515)&gt;0,12,TRUE,13)</f>
        <v>8</v>
      </c>
      <c r="Y515" s="1" t="str">
        <f t="shared" si="59"/>
        <v>ram:SpecifiedCIFinancialAdjustment</v>
      </c>
      <c r="Z515" s="1" t="str">
        <f>Z$482&amp;"/"&amp;Y515</f>
        <v>//rsm:CIIHSupplyChainTradeTransaction/ram:IncludedCIILSupplyChainTradeLineItem/ram:SubordinateCIILBSubordinateTradeLineItem/ram:SpecifiedCIILBSupplyChainTradeSettlement/ram:SpecifiedCIFinancialAdjustment</v>
      </c>
      <c r="AA515" s="1" t="s">
        <v>4884</v>
      </c>
    </row>
    <row r="516" spans="1:27" ht="14.25" customHeight="1">
      <c r="A516" s="1">
        <v>631</v>
      </c>
      <c r="B516" s="1" t="s">
        <v>1553</v>
      </c>
      <c r="C516" s="1" t="s">
        <v>328</v>
      </c>
      <c r="D516" s="1" t="s">
        <v>11</v>
      </c>
      <c r="E516" s="2" t="s">
        <v>16</v>
      </c>
      <c r="G516" s="1" t="s">
        <v>1064</v>
      </c>
      <c r="H516" s="1" t="s">
        <v>1065</v>
      </c>
      <c r="T516" t="s">
        <v>268</v>
      </c>
      <c r="W516" s="1" t="str">
        <f t="shared" si="61"/>
        <v>CI_ Financial_ Adjustment. Reason. Code</v>
      </c>
      <c r="X516" s="1" cm="1">
        <f t="array" ref="X516">_xlfn.IFS(LEN(K516)&gt;0,1,LEN(L516)&gt;0,2,LEN(M516)&gt;0,3,LEN(N516)&gt;0,4,LEN(O516)&gt;0,5,LEN(P516)&gt;0,6,LEN(Q516)&gt;0,7,LEN(R516)&gt;0,8,LEN(S516)&gt;0,9,LEN(T516)&gt;0,10,LEN(U516)&gt;0,11,LEN(V516)&gt;0,12,TRUE,13)</f>
        <v>10</v>
      </c>
      <c r="Y516" s="1" t="str">
        <f t="shared" si="59"/>
        <v>ram:ReasonCode</v>
      </c>
      <c r="Z516" s="1" t="str">
        <f>Z$515&amp;"/"&amp;Y516</f>
        <v>//rsm:CIIHSupplyChainTradeTransaction/ram:IncludedCIILSupplyChainTradeLineItem/ram:SubordinateCIILBSubordinateTradeLineItem/ram:SpecifiedCIILBSupplyChainTradeSettlement/ram:SpecifiedCIFinancialAdjustment/ram:ReasonCode</v>
      </c>
      <c r="AA516" s="1" t="s">
        <v>4885</v>
      </c>
    </row>
    <row r="517" spans="1:27" ht="14.25" customHeight="1">
      <c r="A517" s="1">
        <v>632</v>
      </c>
      <c r="B517" s="1" t="s">
        <v>1553</v>
      </c>
      <c r="C517" s="1" t="s">
        <v>269</v>
      </c>
      <c r="D517" s="1" t="s">
        <v>11</v>
      </c>
      <c r="E517" s="2" t="s">
        <v>16</v>
      </c>
      <c r="G517" s="1" t="s">
        <v>1066</v>
      </c>
      <c r="H517" s="1" t="s">
        <v>1067</v>
      </c>
      <c r="T517" t="s">
        <v>983</v>
      </c>
      <c r="W517" s="1" t="str">
        <f t="shared" si="61"/>
        <v>CI_ Financial_ Adjustment. Reason. Text</v>
      </c>
      <c r="X517" s="1" cm="1">
        <f t="array" ref="X517">_xlfn.IFS(LEN(K517)&gt;0,1,LEN(L517)&gt;0,2,LEN(M517)&gt;0,3,LEN(N517)&gt;0,4,LEN(O517)&gt;0,5,LEN(P517)&gt;0,6,LEN(Q517)&gt;0,7,LEN(R517)&gt;0,8,LEN(S517)&gt;0,9,LEN(T517)&gt;0,10,LEN(U517)&gt;0,11,LEN(V517)&gt;0,12,TRUE,13)</f>
        <v>10</v>
      </c>
      <c r="Y517" s="1" t="str">
        <f t="shared" si="59"/>
        <v>ram:Reason</v>
      </c>
      <c r="Z517" s="1" t="str">
        <f>Z$515&amp;"/"&amp;Y517</f>
        <v>//rsm:CIIHSupplyChainTradeTransaction/ram:IncludedCIILSupplyChainTradeLineItem/ram:SubordinateCIILBSubordinateTradeLineItem/ram:SpecifiedCIILBSupplyChainTradeSettlement/ram:SpecifiedCIFinancialAdjustment/ram:Reason</v>
      </c>
      <c r="AA517" s="1" t="s">
        <v>4886</v>
      </c>
    </row>
    <row r="518" spans="1:27" ht="14.25" customHeight="1">
      <c r="A518" s="1">
        <v>633</v>
      </c>
      <c r="B518" s="1" t="s">
        <v>1553</v>
      </c>
      <c r="C518" s="1" t="s">
        <v>270</v>
      </c>
      <c r="D518" s="1" t="s">
        <v>11</v>
      </c>
      <c r="E518" s="2" t="s">
        <v>21</v>
      </c>
      <c r="G518" s="1" t="s">
        <v>1068</v>
      </c>
      <c r="H518" s="1" t="s">
        <v>1069</v>
      </c>
      <c r="T518" t="s">
        <v>367</v>
      </c>
      <c r="W518" s="1" t="str">
        <f t="shared" si="61"/>
        <v>CI_ Financial_ Adjustment. Actual. Amount</v>
      </c>
      <c r="X518" s="1" cm="1">
        <f t="array" ref="X518">_xlfn.IFS(LEN(K518)&gt;0,1,LEN(L518)&gt;0,2,LEN(M518)&gt;0,3,LEN(N518)&gt;0,4,LEN(O518)&gt;0,5,LEN(P518)&gt;0,6,LEN(Q518)&gt;0,7,LEN(R518)&gt;0,8,LEN(S518)&gt;0,9,LEN(T518)&gt;0,10,LEN(U518)&gt;0,11,LEN(V518)&gt;0,12,TRUE,13)</f>
        <v>10</v>
      </c>
      <c r="Y518" s="1" t="str">
        <f t="shared" si="59"/>
        <v>ram:ActualAmount</v>
      </c>
      <c r="Z518" s="1" t="str">
        <f>Z$515&amp;"/"&amp;Y518</f>
        <v>//rsm:CIIHSupplyChainTradeTransaction/ram:IncludedCIILSupplyChainTradeLineItem/ram:SubordinateCIILBSubordinateTradeLineItem/ram:SpecifiedCIILBSupplyChainTradeSettlement/ram:SpecifiedCIFinancialAdjustment/ram:ActualAmount</v>
      </c>
      <c r="AA518" s="1" t="s">
        <v>4887</v>
      </c>
    </row>
    <row r="519" spans="1:27" ht="14.25" customHeight="1">
      <c r="A519" s="1">
        <v>634</v>
      </c>
      <c r="B519" s="1" t="s">
        <v>1553</v>
      </c>
      <c r="C519" s="1" t="s">
        <v>368</v>
      </c>
      <c r="D519" s="1" t="s">
        <v>19</v>
      </c>
      <c r="E519" s="2" t="s">
        <v>21</v>
      </c>
      <c r="G519" s="1" t="s">
        <v>819</v>
      </c>
      <c r="H519" s="1" t="s">
        <v>820</v>
      </c>
      <c r="R519" t="s">
        <v>1070</v>
      </c>
      <c r="W519" s="1" t="str">
        <f t="shared" si="61"/>
        <v>CIILB_ Supply Chain_ Trade Settlement. Billing. CI_ Specified_ Period</v>
      </c>
      <c r="X519" s="1" cm="1">
        <f t="array" ref="X519">_xlfn.IFS(LEN(K519)&gt;0,1,LEN(L519)&gt;0,2,LEN(M519)&gt;0,3,LEN(N519)&gt;0,4,LEN(O519)&gt;0,5,LEN(P519)&gt;0,6,LEN(Q519)&gt;0,7,LEN(R519)&gt;0,8,LEN(S519)&gt;0,9,LEN(T519)&gt;0,10,LEN(U519)&gt;0,11,LEN(V519)&gt;0,12,TRUE,13)</f>
        <v>8</v>
      </c>
      <c r="Y519" s="1" t="str">
        <f t="shared" si="59"/>
        <v>ram:BillingCISpecifiedPeriod</v>
      </c>
      <c r="Z519" s="1" t="str">
        <f>Z$482&amp;"/"&amp;Y519</f>
        <v>//rsm:CIIHSupplyChainTradeTransaction/ram:IncludedCIILSupplyChainTradeLineItem/ram:SubordinateCIILBSubordinateTradeLineItem/ram:SpecifiedCIILBSupplyChainTradeSettlement/ram:BillingCISpecifiedPeriod</v>
      </c>
      <c r="AA519" s="1" t="s">
        <v>4888</v>
      </c>
    </row>
    <row r="520" spans="1:27" ht="14.25" customHeight="1">
      <c r="A520" s="1">
        <v>636</v>
      </c>
      <c r="B520" s="1" t="s">
        <v>1553</v>
      </c>
      <c r="C520" s="1" t="s">
        <v>241</v>
      </c>
      <c r="D520" s="1" t="s">
        <v>11</v>
      </c>
      <c r="E520" s="2" t="s">
        <v>21</v>
      </c>
      <c r="G520" s="1" t="s">
        <v>822</v>
      </c>
      <c r="H520" s="1" t="s">
        <v>823</v>
      </c>
      <c r="T520" t="s">
        <v>242</v>
      </c>
      <c r="W520" s="1" t="str">
        <f t="shared" si="61"/>
        <v>CI_ Specified_ Period. Start. Date Time</v>
      </c>
      <c r="X520" s="1" cm="1">
        <f t="array" ref="X520">_xlfn.IFS(LEN(K520)&gt;0,1,LEN(L520)&gt;0,2,LEN(M520)&gt;0,3,LEN(N520)&gt;0,4,LEN(O520)&gt;0,5,LEN(P520)&gt;0,6,LEN(Q520)&gt;0,7,LEN(R520)&gt;0,8,LEN(S520)&gt;0,9,LEN(T520)&gt;0,10,LEN(U520)&gt;0,11,LEN(V520)&gt;0,12,TRUE,13)</f>
        <v>10</v>
      </c>
      <c r="Y520" s="1" t="str">
        <f>IF(OR("ASMA"=D520,"MA"=D520),"rsm:","ram:")&amp;
IF("ABIE"=D520,
  SUBSTITUTE(
    SUBSTITUTE(
      SUBSTITUTE(W520,". Details","Type"),
      "_",""
    ),
    " ",""
  ),
  IF("ASMA"=D520,
  SUBSTITUTE(
    SUBSTITUTE(
      SUBSTITUTE(W520,". Details",""),
      "_",""
    ),
    " ",""
  ),
  SUBSTITUTE(
    SUBSTITUTE(
      SUBSTITUTE(
        SUBSTITUTE(
          SUBSTITUTE(
            SUBSTITUTE(
              MID(W520,FIND(".",W520)+2,LEN(W520)-FIND(".",W520)-1),
              "_",""
            ),
            "Identification",""
          ),
          "Text",""
        ),
        ".",""
      ),
      " ",""
    ),
    "Identifier","ID"
  )
))&amp;"/udt:DateTimeString"</f>
        <v>ram:StartDateTime/udt:DateTimeString</v>
      </c>
      <c r="Z520" s="1" t="str">
        <f>Z$519&amp;"/"&amp;Y520</f>
        <v>//rsm:CIIHSupplyChainTradeTransaction/ram:IncludedCIILSupplyChainTradeLineItem/ram:SubordinateCIILBSubordinateTradeLineItem/ram:SpecifiedCIILBSupplyChainTradeSettlement/ram:BillingCISpecifiedPeriod/ram:StartDateTime/udt:DateTimeString</v>
      </c>
      <c r="AA520" s="1" t="s">
        <v>5595</v>
      </c>
    </row>
    <row r="521" spans="1:27" ht="14.25" customHeight="1">
      <c r="A521" s="1">
        <v>637</v>
      </c>
      <c r="B521" s="1" t="s">
        <v>1553</v>
      </c>
      <c r="C521" s="1" t="s">
        <v>243</v>
      </c>
      <c r="D521" s="1" t="s">
        <v>11</v>
      </c>
      <c r="E521" s="2" t="s">
        <v>21</v>
      </c>
      <c r="G521" s="1" t="s">
        <v>824</v>
      </c>
      <c r="H521" s="1" t="s">
        <v>825</v>
      </c>
      <c r="T521" t="s">
        <v>244</v>
      </c>
      <c r="W521" s="1" t="str">
        <f t="shared" si="61"/>
        <v>CI_ Specified_ Period. End. Date Time</v>
      </c>
      <c r="X521" s="1" cm="1">
        <f t="array" ref="X521">_xlfn.IFS(LEN(K521)&gt;0,1,LEN(L521)&gt;0,2,LEN(M521)&gt;0,3,LEN(N521)&gt;0,4,LEN(O521)&gt;0,5,LEN(P521)&gt;0,6,LEN(Q521)&gt;0,7,LEN(R521)&gt;0,8,LEN(S521)&gt;0,9,LEN(T521)&gt;0,10,LEN(U521)&gt;0,11,LEN(V521)&gt;0,12,TRUE,13)</f>
        <v>10</v>
      </c>
      <c r="Y521" s="1" t="str">
        <f>IF(OR("ASMA"=D521,"MA"=D521),"rsm:","ram:")&amp;
IF("ABIE"=D521,
  SUBSTITUTE(
    SUBSTITUTE(
      SUBSTITUTE(W521,". Details","Type"),
      "_",""
    ),
    " ",""
  ),
  IF("ASMA"=D521,
  SUBSTITUTE(
    SUBSTITUTE(
      SUBSTITUTE(W521,". Details",""),
      "_",""
    ),
    " ",""
  ),
  SUBSTITUTE(
    SUBSTITUTE(
      SUBSTITUTE(
        SUBSTITUTE(
          SUBSTITUTE(
            SUBSTITUTE(
              MID(W521,FIND(".",W521)+2,LEN(W521)-FIND(".",W521)-1),
              "_",""
            ),
            "Identification",""
          ),
          "Text",""
        ),
        ".",""
      ),
      " ",""
    ),
    "Identifier","ID"
  )
))&amp;"/udt:DateTimeString"</f>
        <v>ram:EndDateTime/udt:DateTimeString</v>
      </c>
      <c r="Z521" s="1" t="str">
        <f>Z$519&amp;"/"&amp;Y521</f>
        <v>//rsm:CIIHSupplyChainTradeTransaction/ram:IncludedCIILSupplyChainTradeLineItem/ram:SubordinateCIILBSubordinateTradeLineItem/ram:SpecifiedCIILBSupplyChainTradeSettlement/ram:BillingCISpecifiedPeriod/ram:EndDateTime/udt:DateTimeString</v>
      </c>
      <c r="AA521" s="1" t="s">
        <v>5596</v>
      </c>
    </row>
    <row r="522" spans="1:27" ht="14.25" customHeight="1">
      <c r="A522" s="1">
        <v>638</v>
      </c>
      <c r="B522" s="1" t="s">
        <v>1553</v>
      </c>
      <c r="C522" s="1" t="s">
        <v>4481</v>
      </c>
      <c r="D522" s="1" t="s">
        <v>19</v>
      </c>
      <c r="E522" s="2" t="s">
        <v>16</v>
      </c>
      <c r="G522" s="1" t="s">
        <v>4482</v>
      </c>
      <c r="H522" s="1" t="s">
        <v>4483</v>
      </c>
      <c r="R522" t="s">
        <v>5707</v>
      </c>
      <c r="W522" s="1" t="str">
        <f t="shared" si="61"/>
        <v>CIILB_ Supply Chain_ Trade Settlement. Purchase_ Specified. CI_ Trade_ Accounting Account</v>
      </c>
      <c r="X522" s="1" cm="1">
        <f t="array" ref="X522">_xlfn.IFS(LEN(K522)&gt;0,1,LEN(L522)&gt;0,2,LEN(M522)&gt;0,3,LEN(N522)&gt;0,4,LEN(O522)&gt;0,5,LEN(P522)&gt;0,6,LEN(Q522)&gt;0,7,LEN(R522)&gt;0,8,LEN(S522)&gt;0,9,LEN(T522)&gt;0,10,LEN(U522)&gt;0,11,LEN(V522)&gt;0,12,TRUE,13)</f>
        <v>8</v>
      </c>
      <c r="Y522" s="1" t="str">
        <f t="shared" ref="Y522:Y539" si="62">IF(OR("ASMA"=D522,"MA"=D522),"rsm:","ram:")&amp;
IF("ABIE"=D522,
  SUBSTITUTE(
    SUBSTITUTE(
      SUBSTITUTE(W522,". Details","Type"),
      "_",""
    ),
    " ",""
  ),
  IF("ASMA"=D522,
  SUBSTITUTE(
    SUBSTITUTE(
      SUBSTITUTE(W522,". Details",""),
      "_",""
    ),
    " ",""
  ),
  SUBSTITUTE(
    SUBSTITUTE(
      SUBSTITUTE(
        SUBSTITUTE(
          SUBSTITUTE(
            SUBSTITUTE(
              MID(W522,FIND(".",W522)+2,LEN(W522)-FIND(".",W522)-1),
              "_",""
            ),
            "Identification",""
          ),
          "Text",""
        ),
        ".",""
      ),
      " ",""
    ),
    "Identifier","ID"
  )
))</f>
        <v>ram:PurchaseSpecifiedCITradeAccountingAccount</v>
      </c>
      <c r="Z522" s="1" t="str">
        <f>Z$482&amp;"/"&amp;Y522</f>
        <v>//rsm:CIIHSupplyChainTradeTransaction/ram:IncludedCIILSupplyChainTradeLineItem/ram:SubordinateCIILBSubordinateTradeLineItem/ram:SpecifiedCIILBSupplyChainTradeSettlement/ram:PurchaseSpecifiedCITradeAccountingAccount</v>
      </c>
      <c r="AA522" s="1" t="s">
        <v>4889</v>
      </c>
    </row>
    <row r="523" spans="1:27" ht="14.25" customHeight="1">
      <c r="A523" s="1">
        <v>640</v>
      </c>
      <c r="B523" s="1" t="s">
        <v>1553</v>
      </c>
      <c r="C523" s="1" t="s">
        <v>4440</v>
      </c>
      <c r="D523" s="1" t="s">
        <v>11</v>
      </c>
      <c r="E523" s="2" t="s">
        <v>21</v>
      </c>
      <c r="G523" s="1" t="s">
        <v>4484</v>
      </c>
      <c r="H523" s="1" t="s">
        <v>4485</v>
      </c>
      <c r="T523" t="s">
        <v>5690</v>
      </c>
      <c r="W523" s="1" t="str">
        <f t="shared" si="61"/>
        <v>CI_ Trade_ Accounting Account. Type. Code</v>
      </c>
      <c r="X523" s="1" cm="1">
        <f t="array" ref="X523">_xlfn.IFS(LEN(K523)&gt;0,1,LEN(L523)&gt;0,2,LEN(M523)&gt;0,3,LEN(N523)&gt;0,4,LEN(O523)&gt;0,5,LEN(P523)&gt;0,6,LEN(Q523)&gt;0,7,LEN(R523)&gt;0,8,LEN(S523)&gt;0,9,LEN(T523)&gt;0,10,LEN(U523)&gt;0,11,LEN(V523)&gt;0,12,TRUE,13)</f>
        <v>10</v>
      </c>
      <c r="Y523" s="1" t="str">
        <f t="shared" si="62"/>
        <v>ram:TypeCode</v>
      </c>
      <c r="Z523" s="1" t="str">
        <f>Z$522&amp;"/"&amp;Y523</f>
        <v>//rsm:CIIHSupplyChainTradeTransaction/ram:IncludedCIILSupplyChainTradeLineItem/ram:SubordinateCIILBSubordinateTradeLineItem/ram:SpecifiedCIILBSupplyChainTradeSettlement/ram:PurchaseSpecifiedCITradeAccountingAccount/ram:TypeCode</v>
      </c>
      <c r="AA523" s="1" t="s">
        <v>4890</v>
      </c>
    </row>
    <row r="524" spans="1:27" ht="14.25" customHeight="1">
      <c r="A524" s="1">
        <v>641</v>
      </c>
      <c r="B524" s="1" t="s">
        <v>1553</v>
      </c>
      <c r="C524" s="1" t="s">
        <v>4443</v>
      </c>
      <c r="D524" s="1" t="s">
        <v>11</v>
      </c>
      <c r="E524" s="2" t="s">
        <v>16</v>
      </c>
      <c r="G524" s="1" t="s">
        <v>4486</v>
      </c>
      <c r="H524" s="1" t="s">
        <v>4487</v>
      </c>
      <c r="T524" t="s">
        <v>5691</v>
      </c>
      <c r="W524" s="1" t="str">
        <f t="shared" si="61"/>
        <v>CI_ Trade_ Accounting Account. Name. Text</v>
      </c>
      <c r="X524" s="1" cm="1">
        <f t="array" ref="X524">_xlfn.IFS(LEN(K524)&gt;0,1,LEN(L524)&gt;0,2,LEN(M524)&gt;0,3,LEN(N524)&gt;0,4,LEN(O524)&gt;0,5,LEN(P524)&gt;0,6,LEN(Q524)&gt;0,7,LEN(R524)&gt;0,8,LEN(S524)&gt;0,9,LEN(T524)&gt;0,10,LEN(U524)&gt;0,11,LEN(V524)&gt;0,12,TRUE,13)</f>
        <v>10</v>
      </c>
      <c r="Y524" s="1" t="str">
        <f t="shared" si="62"/>
        <v>ram:Name</v>
      </c>
      <c r="Z524" s="1" t="str">
        <f>Z$522&amp;"/"&amp;Y524</f>
        <v>//rsm:CIIHSupplyChainTradeTransaction/ram:IncludedCIILSupplyChainTradeLineItem/ram:SubordinateCIILBSubordinateTradeLineItem/ram:SpecifiedCIILBSupplyChainTradeSettlement/ram:PurchaseSpecifiedCITradeAccountingAccount/ram:Name</v>
      </c>
      <c r="AA524" s="1" t="s">
        <v>4891</v>
      </c>
    </row>
    <row r="525" spans="1:27" ht="14.25" customHeight="1">
      <c r="A525" s="1">
        <v>642</v>
      </c>
      <c r="B525" s="1" t="s">
        <v>1553</v>
      </c>
      <c r="C525" s="1" t="s">
        <v>369</v>
      </c>
      <c r="D525" s="1" t="s">
        <v>19</v>
      </c>
      <c r="E525" s="2" t="s">
        <v>21</v>
      </c>
      <c r="G525" s="1" t="s">
        <v>826</v>
      </c>
      <c r="H525" s="1" t="s">
        <v>827</v>
      </c>
      <c r="P525" t="s">
        <v>1071</v>
      </c>
      <c r="W525" s="1" t="str">
        <f t="shared" si="61"/>
        <v>CIILB_ Subordinate_ Trade Line Item. Applicable. CI_ Trade_ Product</v>
      </c>
      <c r="X525" s="1" cm="1">
        <f t="array" ref="X525">_xlfn.IFS(LEN(K525)&gt;0,1,LEN(L525)&gt;0,2,LEN(M525)&gt;0,3,LEN(N525)&gt;0,4,LEN(O525)&gt;0,5,LEN(P525)&gt;0,6,LEN(Q525)&gt;0,7,LEN(R525)&gt;0,8,LEN(S525)&gt;0,9,LEN(T525)&gt;0,10,LEN(U525)&gt;0,11,LEN(V525)&gt;0,12,TRUE,13)</f>
        <v>6</v>
      </c>
      <c r="Y525" s="1" t="str">
        <f t="shared" si="62"/>
        <v>ram:ApplicableCITradeProduct</v>
      </c>
      <c r="Z525" s="1" t="str">
        <f>Z$433&amp;"/"&amp;Y525</f>
        <v>//rsm:CIIHSupplyChainTradeTransaction/ram:IncludedCIILSupplyChainTradeLineItem/ram:SubordinateCIILBSubordinateTradeLineItem/ram:ApplicableCITradeProduct</v>
      </c>
      <c r="AA525" s="1" t="s">
        <v>4892</v>
      </c>
    </row>
    <row r="526" spans="1:27" ht="14.25" customHeight="1">
      <c r="A526" s="1">
        <v>644</v>
      </c>
      <c r="B526" s="1" t="s">
        <v>1553</v>
      </c>
      <c r="C526" s="1" t="s">
        <v>370</v>
      </c>
      <c r="D526" s="1" t="s">
        <v>11</v>
      </c>
      <c r="E526" s="2" t="s">
        <v>16</v>
      </c>
      <c r="G526" s="1" t="s">
        <v>4488</v>
      </c>
      <c r="H526" s="1" t="s">
        <v>4489</v>
      </c>
      <c r="R526" t="s">
        <v>371</v>
      </c>
      <c r="W526" s="1" t="str">
        <f t="shared" si="61"/>
        <v>CI_ Trade_ Product. Identification. Identifier</v>
      </c>
      <c r="X526" s="1" cm="1">
        <f t="array" ref="X526">_xlfn.IFS(LEN(K526)&gt;0,1,LEN(L526)&gt;0,2,LEN(M526)&gt;0,3,LEN(N526)&gt;0,4,LEN(O526)&gt;0,5,LEN(P526)&gt;0,6,LEN(Q526)&gt;0,7,LEN(R526)&gt;0,8,LEN(S526)&gt;0,9,LEN(T526)&gt;0,10,LEN(U526)&gt;0,11,LEN(V526)&gt;0,12,TRUE,13)</f>
        <v>8</v>
      </c>
      <c r="Y526" s="1" t="str">
        <f t="shared" si="62"/>
        <v>ram:ID</v>
      </c>
      <c r="Z526" s="1" t="str">
        <f t="shared" ref="Z526:Z535" si="63">Z$525&amp;"/"&amp;Y526</f>
        <v>//rsm:CIIHSupplyChainTradeTransaction/ram:IncludedCIILSupplyChainTradeLineItem/ram:SubordinateCIILBSubordinateTradeLineItem/ram:ApplicableCITradeProduct/ram:ID</v>
      </c>
      <c r="AA526" s="1" t="s">
        <v>4893</v>
      </c>
    </row>
    <row r="527" spans="1:27" ht="14.25" customHeight="1">
      <c r="A527" s="1">
        <v>645</v>
      </c>
      <c r="B527" s="1" t="s">
        <v>1553</v>
      </c>
      <c r="C527" s="1" t="s">
        <v>3794</v>
      </c>
      <c r="D527" s="1" t="s">
        <v>11</v>
      </c>
      <c r="E527" s="2" t="s">
        <v>16</v>
      </c>
      <c r="G527" s="1" t="s">
        <v>4490</v>
      </c>
      <c r="H527" s="1" t="s">
        <v>4491</v>
      </c>
      <c r="R527" t="s">
        <v>3795</v>
      </c>
      <c r="W527" s="1" t="str">
        <f t="shared" si="61"/>
        <v>CI_ Trade_ Product. Global_ Identification. Identifier</v>
      </c>
      <c r="X527" s="1" cm="1">
        <f t="array" ref="X527">_xlfn.IFS(LEN(K527)&gt;0,1,LEN(L527)&gt;0,2,LEN(M527)&gt;0,3,LEN(N527)&gt;0,4,LEN(O527)&gt;0,5,LEN(P527)&gt;0,6,LEN(Q527)&gt;0,7,LEN(R527)&gt;0,8,LEN(S527)&gt;0,9,LEN(T527)&gt;0,10,LEN(U527)&gt;0,11,LEN(V527)&gt;0,12,TRUE,13)</f>
        <v>8</v>
      </c>
      <c r="Y527" s="1" t="str">
        <f t="shared" si="62"/>
        <v>ram:GlobalID</v>
      </c>
      <c r="Z527" s="1" t="str">
        <f t="shared" si="63"/>
        <v>//rsm:CIIHSupplyChainTradeTransaction/ram:IncludedCIILSupplyChainTradeLineItem/ram:SubordinateCIILBSubordinateTradeLineItem/ram:ApplicableCITradeProduct/ram:GlobalID</v>
      </c>
      <c r="AA527" s="1" t="s">
        <v>4894</v>
      </c>
    </row>
    <row r="528" spans="1:27" ht="14.25" customHeight="1">
      <c r="A528" s="1">
        <v>646</v>
      </c>
      <c r="B528" s="1" t="s">
        <v>1553</v>
      </c>
      <c r="C528" s="1" t="s">
        <v>3811</v>
      </c>
      <c r="D528" s="1" t="s">
        <v>11</v>
      </c>
      <c r="E528" s="2" t="s">
        <v>16</v>
      </c>
      <c r="G528" s="1" t="s">
        <v>4492</v>
      </c>
      <c r="H528" s="1" t="s">
        <v>4493</v>
      </c>
      <c r="R528" t="s">
        <v>3796</v>
      </c>
      <c r="W528" s="1" t="str">
        <f t="shared" si="61"/>
        <v>CI_ Trade_ Product. Seller Assigned_ Identification. Identifier</v>
      </c>
      <c r="X528" s="1" cm="1">
        <f t="array" ref="X528">_xlfn.IFS(LEN(K528)&gt;0,1,LEN(L528)&gt;0,2,LEN(M528)&gt;0,3,LEN(N528)&gt;0,4,LEN(O528)&gt;0,5,LEN(P528)&gt;0,6,LEN(Q528)&gt;0,7,LEN(R528)&gt;0,8,LEN(S528)&gt;0,9,LEN(T528)&gt;0,10,LEN(U528)&gt;0,11,LEN(V528)&gt;0,12,TRUE,13)</f>
        <v>8</v>
      </c>
      <c r="Y528" s="1" t="str">
        <f t="shared" si="62"/>
        <v>ram:SellerAssignedID</v>
      </c>
      <c r="Z528" s="1" t="str">
        <f t="shared" si="63"/>
        <v>//rsm:CIIHSupplyChainTradeTransaction/ram:IncludedCIILSupplyChainTradeLineItem/ram:SubordinateCIILBSubordinateTradeLineItem/ram:ApplicableCITradeProduct/ram:SellerAssignedID</v>
      </c>
      <c r="AA528" s="1" t="s">
        <v>4895</v>
      </c>
    </row>
    <row r="529" spans="1:27" ht="14.25" customHeight="1">
      <c r="A529" s="1">
        <v>647</v>
      </c>
      <c r="B529" s="1" t="s">
        <v>1553</v>
      </c>
      <c r="C529" s="1" t="s">
        <v>3797</v>
      </c>
      <c r="D529" s="1" t="s">
        <v>11</v>
      </c>
      <c r="E529" s="2" t="s">
        <v>16</v>
      </c>
      <c r="G529" s="1" t="s">
        <v>4494</v>
      </c>
      <c r="H529" s="1" t="s">
        <v>4495</v>
      </c>
      <c r="R529" t="s">
        <v>3812</v>
      </c>
      <c r="W529" s="1" t="str">
        <f t="shared" si="61"/>
        <v>CI_ Trade_ Product. Buyer Assigned_ Identification. Identifier</v>
      </c>
      <c r="X529" s="1" cm="1">
        <f t="array" ref="X529">_xlfn.IFS(LEN(K529)&gt;0,1,LEN(L529)&gt;0,2,LEN(M529)&gt;0,3,LEN(N529)&gt;0,4,LEN(O529)&gt;0,5,LEN(P529)&gt;0,6,LEN(Q529)&gt;0,7,LEN(R529)&gt;0,8,LEN(S529)&gt;0,9,LEN(T529)&gt;0,10,LEN(U529)&gt;0,11,LEN(V529)&gt;0,12,TRUE,13)</f>
        <v>8</v>
      </c>
      <c r="Y529" s="1" t="str">
        <f t="shared" si="62"/>
        <v>ram:BuyerAssignedID</v>
      </c>
      <c r="Z529" s="1" t="str">
        <f t="shared" si="63"/>
        <v>//rsm:CIIHSupplyChainTradeTransaction/ram:IncludedCIILSupplyChainTradeLineItem/ram:SubordinateCIILBSubordinateTradeLineItem/ram:ApplicableCITradeProduct/ram:BuyerAssignedID</v>
      </c>
      <c r="AA529" s="1" t="s">
        <v>4896</v>
      </c>
    </row>
    <row r="530" spans="1:27" ht="14.25" customHeight="1">
      <c r="A530" s="1">
        <v>648</v>
      </c>
      <c r="B530" s="1" t="s">
        <v>1553</v>
      </c>
      <c r="C530" s="1" t="s">
        <v>3798</v>
      </c>
      <c r="D530" s="1" t="s">
        <v>11</v>
      </c>
      <c r="E530" s="2" t="s">
        <v>16</v>
      </c>
      <c r="G530" s="1" t="s">
        <v>4496</v>
      </c>
      <c r="H530" s="1" t="s">
        <v>4497</v>
      </c>
      <c r="R530" t="s">
        <v>3799</v>
      </c>
      <c r="W530" s="1" t="str">
        <f t="shared" si="61"/>
        <v>CI_ Trade_ Product. Manufacturer Assigned_ Identification. Identifier</v>
      </c>
      <c r="X530" s="1" cm="1">
        <f t="array" ref="X530">_xlfn.IFS(LEN(K530)&gt;0,1,LEN(L530)&gt;0,2,LEN(M530)&gt;0,3,LEN(N530)&gt;0,4,LEN(O530)&gt;0,5,LEN(P530)&gt;0,6,LEN(Q530)&gt;0,7,LEN(R530)&gt;0,8,LEN(S530)&gt;0,9,LEN(T530)&gt;0,10,LEN(U530)&gt;0,11,LEN(V530)&gt;0,12,TRUE,13)</f>
        <v>8</v>
      </c>
      <c r="Y530" s="1" t="str">
        <f t="shared" si="62"/>
        <v>ram:ManufacturerAssignedID</v>
      </c>
      <c r="Z530" s="1" t="str">
        <f t="shared" si="63"/>
        <v>//rsm:CIIHSupplyChainTradeTransaction/ram:IncludedCIILSupplyChainTradeLineItem/ram:SubordinateCIILBSubordinateTradeLineItem/ram:ApplicableCITradeProduct/ram:ManufacturerAssignedID</v>
      </c>
      <c r="AA530" s="1" t="s">
        <v>4897</v>
      </c>
    </row>
    <row r="531" spans="1:27" ht="14.25" customHeight="1">
      <c r="A531" s="1">
        <v>649</v>
      </c>
      <c r="B531" s="1" t="s">
        <v>1553</v>
      </c>
      <c r="C531" s="1" t="s">
        <v>372</v>
      </c>
      <c r="D531" s="1" t="s">
        <v>11</v>
      </c>
      <c r="E531" s="2" t="s">
        <v>16</v>
      </c>
      <c r="G531" s="1" t="s">
        <v>3813</v>
      </c>
      <c r="H531" s="1" t="s">
        <v>4498</v>
      </c>
      <c r="R531" t="s">
        <v>1072</v>
      </c>
      <c r="W531" s="1" t="str">
        <f t="shared" si="61"/>
        <v>CI_ Trade_ Product. Name. Text</v>
      </c>
      <c r="X531" s="1" cm="1">
        <f t="array" ref="X531">_xlfn.IFS(LEN(K531)&gt;0,1,LEN(L531)&gt;0,2,LEN(M531)&gt;0,3,LEN(N531)&gt;0,4,LEN(O531)&gt;0,5,LEN(P531)&gt;0,6,LEN(Q531)&gt;0,7,LEN(R531)&gt;0,8,LEN(S531)&gt;0,9,LEN(T531)&gt;0,10,LEN(U531)&gt;0,11,LEN(V531)&gt;0,12,TRUE,13)</f>
        <v>8</v>
      </c>
      <c r="Y531" s="1" t="str">
        <f t="shared" si="62"/>
        <v>ram:Name</v>
      </c>
      <c r="Z531" s="1" t="str">
        <f t="shared" si="63"/>
        <v>//rsm:CIIHSupplyChainTradeTransaction/ram:IncludedCIILSupplyChainTradeLineItem/ram:SubordinateCIILBSubordinateTradeLineItem/ram:ApplicableCITradeProduct/ram:Name</v>
      </c>
      <c r="AA531" s="1" t="s">
        <v>4898</v>
      </c>
    </row>
    <row r="532" spans="1:27" ht="14.25" customHeight="1">
      <c r="A532" s="1">
        <v>650</v>
      </c>
      <c r="B532" s="1" t="s">
        <v>1553</v>
      </c>
      <c r="C532" s="1" t="s">
        <v>373</v>
      </c>
      <c r="D532" s="1" t="s">
        <v>11</v>
      </c>
      <c r="E532" s="2" t="s">
        <v>21</v>
      </c>
      <c r="G532" s="1" t="s">
        <v>833</v>
      </c>
      <c r="H532" s="1" t="s">
        <v>834</v>
      </c>
      <c r="R532" t="s">
        <v>1073</v>
      </c>
      <c r="W532" s="1" t="str">
        <f t="shared" si="61"/>
        <v>CI_ Trade_ Product. Description. Text</v>
      </c>
      <c r="X532" s="1" cm="1">
        <f t="array" ref="X532">_xlfn.IFS(LEN(K532)&gt;0,1,LEN(L532)&gt;0,2,LEN(M532)&gt;0,3,LEN(N532)&gt;0,4,LEN(O532)&gt;0,5,LEN(P532)&gt;0,6,LEN(Q532)&gt;0,7,LEN(R532)&gt;0,8,LEN(S532)&gt;0,9,LEN(T532)&gt;0,10,LEN(U532)&gt;0,11,LEN(V532)&gt;0,12,TRUE,13)</f>
        <v>8</v>
      </c>
      <c r="Y532" s="1" t="str">
        <f t="shared" si="62"/>
        <v>ram:Description</v>
      </c>
      <c r="Z532" s="1" t="str">
        <f t="shared" si="63"/>
        <v>//rsm:CIIHSupplyChainTradeTransaction/ram:IncludedCIILSupplyChainTradeLineItem/ram:SubordinateCIILBSubordinateTradeLineItem/ram:ApplicableCITradeProduct/ram:Description</v>
      </c>
      <c r="AA532" s="1" t="s">
        <v>4899</v>
      </c>
    </row>
    <row r="533" spans="1:27" ht="14.25" customHeight="1">
      <c r="A533" s="1">
        <v>651</v>
      </c>
      <c r="B533" s="1" t="s">
        <v>1553</v>
      </c>
      <c r="C533" s="1" t="s">
        <v>835</v>
      </c>
      <c r="D533" s="1" t="s">
        <v>11</v>
      </c>
      <c r="E533" s="2" t="s">
        <v>16</v>
      </c>
      <c r="G533" s="1" t="s">
        <v>836</v>
      </c>
      <c r="H533" s="1" t="s">
        <v>837</v>
      </c>
      <c r="R533" t="s">
        <v>374</v>
      </c>
      <c r="W533" s="1" t="str">
        <f t="shared" si="61"/>
        <v>CI_ Trade_ Product. Type. Code</v>
      </c>
      <c r="X533" s="1" cm="1">
        <f t="array" ref="X533">_xlfn.IFS(LEN(K533)&gt;0,1,LEN(L533)&gt;0,2,LEN(M533)&gt;0,3,LEN(N533)&gt;0,4,LEN(O533)&gt;0,5,LEN(P533)&gt;0,6,LEN(Q533)&gt;0,7,LEN(R533)&gt;0,8,LEN(S533)&gt;0,9,LEN(T533)&gt;0,10,LEN(U533)&gt;0,11,LEN(V533)&gt;0,12,TRUE,13)</f>
        <v>8</v>
      </c>
      <c r="Y533" s="1" t="str">
        <f t="shared" si="62"/>
        <v>ram:TypeCode</v>
      </c>
      <c r="Z533" s="1" t="str">
        <f t="shared" si="63"/>
        <v>//rsm:CIIHSupplyChainTradeTransaction/ram:IncludedCIILSupplyChainTradeLineItem/ram:SubordinateCIILBSubordinateTradeLineItem/ram:ApplicableCITradeProduct/ram:TypeCode</v>
      </c>
      <c r="AA533" s="1" t="s">
        <v>4900</v>
      </c>
    </row>
    <row r="534" spans="1:27" ht="14.25" customHeight="1">
      <c r="A534" s="1">
        <v>652</v>
      </c>
      <c r="B534" s="1" t="s">
        <v>1553</v>
      </c>
      <c r="C534" s="1" t="s">
        <v>3800</v>
      </c>
      <c r="D534" s="1" t="s">
        <v>11</v>
      </c>
      <c r="E534" s="2" t="s">
        <v>16</v>
      </c>
      <c r="G534" s="1" t="s">
        <v>3814</v>
      </c>
      <c r="H534" s="1" t="s">
        <v>3815</v>
      </c>
      <c r="R534" t="s">
        <v>3801</v>
      </c>
      <c r="W534" s="1" t="str">
        <f t="shared" si="61"/>
        <v>CI_ Trade_ Product. Product Group. Identifier</v>
      </c>
      <c r="X534" s="1" cm="1">
        <f t="array" ref="X534">_xlfn.IFS(LEN(K534)&gt;0,1,LEN(L534)&gt;0,2,LEN(M534)&gt;0,3,LEN(N534)&gt;0,4,LEN(O534)&gt;0,5,LEN(P534)&gt;0,6,LEN(Q534)&gt;0,7,LEN(R534)&gt;0,8,LEN(S534)&gt;0,9,LEN(T534)&gt;0,10,LEN(U534)&gt;0,11,LEN(V534)&gt;0,12,TRUE,13)</f>
        <v>8</v>
      </c>
      <c r="Y534" s="1" t="str">
        <f t="shared" si="62"/>
        <v>ram:ProductGroupID</v>
      </c>
      <c r="Z534" s="1" t="str">
        <f t="shared" si="63"/>
        <v>//rsm:CIIHSupplyChainTradeTransaction/ram:IncludedCIILSupplyChainTradeLineItem/ram:SubordinateCIILBSubordinateTradeLineItem/ram:ApplicableCITradeProduct/ram:ProductGroupID</v>
      </c>
      <c r="AA534" s="1" t="s">
        <v>4901</v>
      </c>
    </row>
    <row r="535" spans="1:27" ht="14.25" customHeight="1">
      <c r="A535" s="1">
        <v>653</v>
      </c>
      <c r="B535" s="1" t="s">
        <v>1553</v>
      </c>
      <c r="C535" s="1" t="s">
        <v>4500</v>
      </c>
      <c r="D535" s="1" t="s">
        <v>19</v>
      </c>
      <c r="E535" s="2" t="s">
        <v>65</v>
      </c>
      <c r="G535" s="1" t="s">
        <v>4501</v>
      </c>
      <c r="H535" s="1" t="s">
        <v>4502</v>
      </c>
      <c r="R535" t="s">
        <v>5708</v>
      </c>
      <c r="W535" s="1" t="str">
        <f t="shared" si="61"/>
        <v>CI_ Trade_ Product. Applicable. CI_ Product_ Characteristic</v>
      </c>
      <c r="X535" s="1" cm="1">
        <f t="array" ref="X535">_xlfn.IFS(LEN(K535)&gt;0,1,LEN(L535)&gt;0,2,LEN(M535)&gt;0,3,LEN(N535)&gt;0,4,LEN(O535)&gt;0,5,LEN(P535)&gt;0,6,LEN(Q535)&gt;0,7,LEN(R535)&gt;0,8,LEN(S535)&gt;0,9,LEN(T535)&gt;0,10,LEN(U535)&gt;0,11,LEN(V535)&gt;0,12,TRUE,13)</f>
        <v>8</v>
      </c>
      <c r="Y535" s="1" t="str">
        <f t="shared" si="62"/>
        <v>ram:ApplicableCIProductCharacteristic</v>
      </c>
      <c r="Z535" s="1" t="str">
        <f t="shared" si="63"/>
        <v>//rsm:CIIHSupplyChainTradeTransaction/ram:IncludedCIILSupplyChainTradeLineItem/ram:SubordinateCIILBSubordinateTradeLineItem/ram:ApplicableCITradeProduct/ram:ApplicableCIProductCharacteristic</v>
      </c>
      <c r="AA535" s="1" t="s">
        <v>4902</v>
      </c>
    </row>
    <row r="536" spans="1:27" ht="14.25" customHeight="1">
      <c r="A536" s="1">
        <v>655</v>
      </c>
      <c r="B536" s="1" t="s">
        <v>1553</v>
      </c>
      <c r="C536" s="1" t="s">
        <v>4503</v>
      </c>
      <c r="D536" s="1" t="s">
        <v>11</v>
      </c>
      <c r="E536" s="2" t="s">
        <v>16</v>
      </c>
      <c r="G536" s="1" t="s">
        <v>4504</v>
      </c>
      <c r="H536" s="1" t="s">
        <v>834</v>
      </c>
      <c r="T536" t="s">
        <v>5709</v>
      </c>
      <c r="W536" s="1" t="str">
        <f t="shared" si="61"/>
        <v>CI_ Product_ Characteristic. Description. Text</v>
      </c>
      <c r="X536" s="1" cm="1">
        <f t="array" ref="X536">_xlfn.IFS(LEN(K536)&gt;0,1,LEN(L536)&gt;0,2,LEN(M536)&gt;0,3,LEN(N536)&gt;0,4,LEN(O536)&gt;0,5,LEN(P536)&gt;0,6,LEN(Q536)&gt;0,7,LEN(R536)&gt;0,8,LEN(S536)&gt;0,9,LEN(T536)&gt;0,10,LEN(U536)&gt;0,11,LEN(V536)&gt;0,12,TRUE,13)</f>
        <v>10</v>
      </c>
      <c r="Y536" s="1" t="str">
        <f t="shared" si="62"/>
        <v>ram:Description</v>
      </c>
      <c r="Z536" s="1" t="str">
        <f>Z$535&amp;"/"&amp;Y536</f>
        <v>//rsm:CIIHSupplyChainTradeTransaction/ram:IncludedCIILSupplyChainTradeLineItem/ram:SubordinateCIILBSubordinateTradeLineItem/ram:ApplicableCITradeProduct/ram:ApplicableCIProductCharacteristic/ram:Description</v>
      </c>
      <c r="AA536" s="1" t="s">
        <v>4903</v>
      </c>
    </row>
    <row r="537" spans="1:27" ht="14.25" customHeight="1">
      <c r="A537" s="1">
        <v>656</v>
      </c>
      <c r="B537" s="1" t="s">
        <v>1553</v>
      </c>
      <c r="C537" s="1" t="s">
        <v>4505</v>
      </c>
      <c r="D537" s="1" t="s">
        <v>11</v>
      </c>
      <c r="E537" s="2" t="s">
        <v>16</v>
      </c>
      <c r="G537" s="1" t="s">
        <v>4506</v>
      </c>
      <c r="H537" s="1" t="s">
        <v>4507</v>
      </c>
      <c r="T537" t="s">
        <v>5710</v>
      </c>
      <c r="W537" s="1" t="str">
        <f t="shared" si="61"/>
        <v>CI_ Product_ Characteristic. Value. Text</v>
      </c>
      <c r="X537" s="1" cm="1">
        <f t="array" ref="X537">_xlfn.IFS(LEN(K537)&gt;0,1,LEN(L537)&gt;0,2,LEN(M537)&gt;0,3,LEN(N537)&gt;0,4,LEN(O537)&gt;0,5,LEN(P537)&gt;0,6,LEN(Q537)&gt;0,7,LEN(R537)&gt;0,8,LEN(S537)&gt;0,9,LEN(T537)&gt;0,10,LEN(U537)&gt;0,11,LEN(V537)&gt;0,12,TRUE,13)</f>
        <v>10</v>
      </c>
      <c r="Y537" s="1" t="str">
        <f t="shared" si="62"/>
        <v>ram:Value</v>
      </c>
      <c r="Z537" s="1" t="str">
        <f>Z$535&amp;"/"&amp;Y537</f>
        <v>//rsm:CIIHSupplyChainTradeTransaction/ram:IncludedCIILSupplyChainTradeLineItem/ram:SubordinateCIILBSubordinateTradeLineItem/ram:ApplicableCITradeProduct/ram:ApplicableCIProductCharacteristic/ram:Value</v>
      </c>
      <c r="AA537" s="1" t="s">
        <v>4904</v>
      </c>
    </row>
    <row r="538" spans="1:27" ht="14.25" customHeight="1">
      <c r="A538" s="1">
        <v>657</v>
      </c>
      <c r="B538" s="1" t="s">
        <v>1553</v>
      </c>
      <c r="C538" s="1" t="s">
        <v>4508</v>
      </c>
      <c r="D538" s="1" t="s">
        <v>19</v>
      </c>
      <c r="E538" s="2" t="s">
        <v>65</v>
      </c>
      <c r="G538" s="1" t="s">
        <v>4509</v>
      </c>
      <c r="H538" s="1" t="s">
        <v>4510</v>
      </c>
      <c r="R538" t="s">
        <v>5711</v>
      </c>
      <c r="W538" s="1" t="str">
        <f t="shared" si="61"/>
        <v>CI_ Trade_ Product. Origin. CI_ Trade_ Country</v>
      </c>
      <c r="X538" s="1" cm="1">
        <f t="array" ref="X538">_xlfn.IFS(LEN(K538)&gt;0,1,LEN(L538)&gt;0,2,LEN(M538)&gt;0,3,LEN(N538)&gt;0,4,LEN(O538)&gt;0,5,LEN(P538)&gt;0,6,LEN(Q538)&gt;0,7,LEN(R538)&gt;0,8,LEN(S538)&gt;0,9,LEN(T538)&gt;0,10,LEN(U538)&gt;0,11,LEN(V538)&gt;0,12,TRUE,13)</f>
        <v>8</v>
      </c>
      <c r="Y538" s="1" t="str">
        <f t="shared" si="62"/>
        <v>ram:OriginCITradeCountry</v>
      </c>
      <c r="Z538" s="1" t="str">
        <f>Z$525&amp;"/"&amp;Y538</f>
        <v>//rsm:CIIHSupplyChainTradeTransaction/ram:IncludedCIILSupplyChainTradeLineItem/ram:SubordinateCIILBSubordinateTradeLineItem/ram:ApplicableCITradeProduct/ram:OriginCITradeCountry</v>
      </c>
      <c r="AA538" s="1" t="s">
        <v>4905</v>
      </c>
    </row>
    <row r="539" spans="1:27" ht="14.25" customHeight="1">
      <c r="A539" s="1">
        <v>659</v>
      </c>
      <c r="B539" s="1" t="s">
        <v>1553</v>
      </c>
      <c r="C539" s="1" t="s">
        <v>4511</v>
      </c>
      <c r="D539" s="1" t="s">
        <v>11</v>
      </c>
      <c r="E539" s="2" t="s">
        <v>16</v>
      </c>
      <c r="G539" s="1" t="s">
        <v>4512</v>
      </c>
      <c r="H539" s="1" t="s">
        <v>4513</v>
      </c>
      <c r="T539" t="s">
        <v>5712</v>
      </c>
      <c r="W539" s="1" t="str">
        <f t="shared" si="61"/>
        <v>CI_ Trade_ Country. Identification. Identifier</v>
      </c>
      <c r="X539" s="1" cm="1">
        <f t="array" ref="X539">_xlfn.IFS(LEN(K539)&gt;0,1,LEN(L539)&gt;0,2,LEN(M539)&gt;0,3,LEN(N539)&gt;0,4,LEN(O539)&gt;0,5,LEN(P539)&gt;0,6,LEN(Q539)&gt;0,7,LEN(R539)&gt;0,8,LEN(S539)&gt;0,9,LEN(T539)&gt;0,10,LEN(U539)&gt;0,11,LEN(V539)&gt;0,12,TRUE,13)</f>
        <v>10</v>
      </c>
      <c r="Y539" s="1" t="str">
        <f t="shared" si="62"/>
        <v>ram:ID</v>
      </c>
      <c r="Z539" s="1" t="str">
        <f>Z538&amp;"/"&amp;Y539</f>
        <v>//rsm:CIIHSupplyChainTradeTransaction/ram:IncludedCIILSupplyChainTradeLineItem/ram:SubordinateCIILBSubordinateTradeLineItem/ram:ApplicableCITradeProduct/ram:OriginCITradeCountry/ram:ID</v>
      </c>
      <c r="AA539" s="1" t="s">
        <v>4906</v>
      </c>
    </row>
  </sheetData>
  <autoFilter ref="A1:AH539" xr:uid="{DB9E888B-BFEC-49B1-8E11-CDC11382822B}">
    <sortState xmlns:xlrd2="http://schemas.microsoft.com/office/spreadsheetml/2017/richdata2" ref="A2:AH539">
      <sortCondition ref="A1:A539"/>
    </sortState>
  </autoFilter>
  <phoneticPr fontId="23"/>
  <conditionalFormatting sqref="A1:AH1048576">
    <cfRule type="expression" dxfId="3" priority="881">
      <formula>"ABIE"=$D1</formula>
    </cfRule>
    <cfRule type="expression" dxfId="2" priority="882">
      <formula>OR("MA"=$D1,"ASMA"=$D1)</formula>
    </cfRule>
    <cfRule type="expression" dxfId="1" priority="883">
      <formula>"ASBIE"=$D1</formula>
    </cfRule>
  </conditionalFormatting>
  <pageMargins left="0.7" right="0.7" top="0.75" bottom="0.75" header="0.3" footer="0.3"/>
  <pageSetup paperSize="9"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DD4EF-D7FD-B344-BA6F-6084C89ED314}">
  <sheetPr>
    <tabColor theme="5" tint="0.79998168889431442"/>
  </sheetPr>
  <dimension ref="A1:N240"/>
  <sheetViews>
    <sheetView zoomScale="80" zoomScaleNormal="80" workbookViewId="0">
      <selection activeCell="J13" sqref="J13"/>
    </sheetView>
  </sheetViews>
  <sheetFormatPr defaultColWidth="10.7109375" defaultRowHeight="15.75" customHeight="1"/>
  <cols>
    <col min="1" max="1" width="5.7109375" style="2" customWidth="1"/>
    <col min="2" max="2" width="8.85546875" style="1" bestFit="1" customWidth="1"/>
    <col min="3" max="3" width="9.42578125" style="1" bestFit="1" customWidth="1"/>
    <col min="4" max="4" width="3.7109375" style="2" bestFit="1" customWidth="1"/>
    <col min="5" max="5" width="4.28515625" style="2" bestFit="1" customWidth="1"/>
    <col min="6" max="7" width="34" style="1" customWidth="1"/>
    <col min="8" max="8" width="10.7109375" style="2" customWidth="1"/>
    <col min="9" max="9" width="8.42578125" style="2" bestFit="1" customWidth="1"/>
    <col min="10" max="10" width="181.85546875" style="1" customWidth="1"/>
    <col min="11" max="11" width="9.140625" style="1" bestFit="1" customWidth="1"/>
    <col min="12" max="12" width="5" style="1" bestFit="1" customWidth="1"/>
    <col min="13" max="13" width="11.140625" style="1" customWidth="1"/>
    <col min="14" max="14" width="38.42578125" style="1" customWidth="1"/>
    <col min="15" max="16384" width="10.7109375" style="1"/>
  </cols>
  <sheetData>
    <row r="1" spans="1:14" ht="15.75" customHeight="1">
      <c r="A1" s="2" t="s">
        <v>3327</v>
      </c>
      <c r="B1" s="1" t="s">
        <v>1074</v>
      </c>
      <c r="D1" s="26" t="s">
        <v>1568</v>
      </c>
      <c r="E1" s="26" t="s">
        <v>3204</v>
      </c>
      <c r="F1" s="1" t="s">
        <v>3328</v>
      </c>
      <c r="G1" s="1" t="s">
        <v>3329</v>
      </c>
      <c r="H1" s="2" t="s">
        <v>3330</v>
      </c>
      <c r="I1" s="2" t="s">
        <v>3331</v>
      </c>
      <c r="J1" s="1" t="s">
        <v>3332</v>
      </c>
      <c r="K1" s="1" t="s">
        <v>3333</v>
      </c>
      <c r="L1" s="1" t="s">
        <v>3204</v>
      </c>
      <c r="M1" s="1" t="s">
        <v>3334</v>
      </c>
      <c r="N1" s="1" t="s">
        <v>3335</v>
      </c>
    </row>
    <row r="2" spans="1:14" ht="15.75" customHeight="1">
      <c r="A2" s="2">
        <v>1000</v>
      </c>
      <c r="B2" s="1" t="s">
        <v>3336</v>
      </c>
      <c r="C2" s="1" t="s">
        <v>1094</v>
      </c>
      <c r="D2" s="2">
        <v>1</v>
      </c>
      <c r="E2" s="2" t="s">
        <v>21</v>
      </c>
      <c r="F2" s="1" t="s">
        <v>1095</v>
      </c>
      <c r="G2" s="1" t="s">
        <v>3337</v>
      </c>
      <c r="I2" s="2">
        <v>1070</v>
      </c>
      <c r="J2" s="1" t="s">
        <v>3023</v>
      </c>
      <c r="K2" s="1" t="s">
        <v>3338</v>
      </c>
      <c r="L2" s="1" t="s">
        <v>21</v>
      </c>
    </row>
    <row r="3" spans="1:14" ht="15.75" customHeight="1">
      <c r="A3" s="2">
        <v>1010</v>
      </c>
      <c r="B3" s="1" t="s">
        <v>3339</v>
      </c>
      <c r="C3" s="1" t="s">
        <v>1103</v>
      </c>
      <c r="D3" s="2">
        <v>1</v>
      </c>
      <c r="E3" s="2" t="s">
        <v>21</v>
      </c>
      <c r="F3" s="1" t="s">
        <v>1104</v>
      </c>
      <c r="G3" s="1" t="s">
        <v>1105</v>
      </c>
      <c r="H3" s="2" t="s">
        <v>1598</v>
      </c>
      <c r="I3" s="2">
        <v>1100</v>
      </c>
      <c r="J3" s="1" t="s">
        <v>3025</v>
      </c>
      <c r="K3" s="1" t="s">
        <v>3338</v>
      </c>
      <c r="L3" s="1" t="s">
        <v>21</v>
      </c>
      <c r="N3" s="1" t="s">
        <v>3340</v>
      </c>
    </row>
    <row r="4" spans="1:14" ht="15.75" customHeight="1">
      <c r="A4" s="2">
        <v>1020</v>
      </c>
      <c r="C4" s="1" t="s">
        <v>3019</v>
      </c>
      <c r="I4" s="2">
        <v>1110</v>
      </c>
      <c r="J4" s="1" t="s">
        <v>3341</v>
      </c>
      <c r="K4" s="1" t="s">
        <v>3342</v>
      </c>
      <c r="N4" s="1" t="s">
        <v>3343</v>
      </c>
    </row>
    <row r="5" spans="1:14" ht="15.75" customHeight="1">
      <c r="A5" s="2">
        <v>1030</v>
      </c>
      <c r="B5" s="1" t="s">
        <v>3344</v>
      </c>
      <c r="C5" s="1" t="s">
        <v>1099</v>
      </c>
      <c r="D5" s="2">
        <v>1</v>
      </c>
      <c r="E5" s="2" t="s">
        <v>21</v>
      </c>
      <c r="F5" s="1" t="s">
        <v>1100</v>
      </c>
      <c r="G5" s="1" t="s">
        <v>1101</v>
      </c>
      <c r="H5" s="2" t="s">
        <v>1614</v>
      </c>
      <c r="I5" s="2">
        <v>1080</v>
      </c>
      <c r="J5" s="1" t="s">
        <v>3024</v>
      </c>
      <c r="K5" s="1" t="s">
        <v>3338</v>
      </c>
      <c r="L5" s="1" t="s">
        <v>16</v>
      </c>
      <c r="M5" s="1" t="s">
        <v>3345</v>
      </c>
    </row>
    <row r="6" spans="1:14" ht="15.75" customHeight="1">
      <c r="A6" s="2">
        <v>1040</v>
      </c>
      <c r="B6" s="1" t="s">
        <v>3346</v>
      </c>
      <c r="C6" s="1" t="s">
        <v>1234</v>
      </c>
      <c r="D6" s="2">
        <v>1</v>
      </c>
      <c r="E6" s="2" t="s">
        <v>21</v>
      </c>
      <c r="F6" s="1" t="s">
        <v>1235</v>
      </c>
      <c r="G6" s="1" t="s">
        <v>3205</v>
      </c>
      <c r="H6" s="2" t="s">
        <v>1614</v>
      </c>
      <c r="I6" s="2">
        <v>3120</v>
      </c>
      <c r="J6" s="1" t="s">
        <v>3076</v>
      </c>
      <c r="K6" s="1" t="s">
        <v>3338</v>
      </c>
      <c r="L6" s="1" t="s">
        <v>16</v>
      </c>
      <c r="M6" s="1" t="s">
        <v>3345</v>
      </c>
    </row>
    <row r="7" spans="1:14" ht="15.75" customHeight="1">
      <c r="A7" s="2">
        <v>1050</v>
      </c>
      <c r="B7" s="1" t="s">
        <v>3347</v>
      </c>
      <c r="C7" s="1" t="s">
        <v>1230</v>
      </c>
      <c r="D7" s="2">
        <v>1</v>
      </c>
      <c r="E7" s="2" t="s">
        <v>16</v>
      </c>
      <c r="F7" s="1" t="s">
        <v>3348</v>
      </c>
      <c r="G7" s="1" t="s">
        <v>3206</v>
      </c>
      <c r="H7" s="2" t="s">
        <v>1614</v>
      </c>
      <c r="I7" s="2">
        <v>3110</v>
      </c>
      <c r="J7" s="1" t="s">
        <v>3075</v>
      </c>
      <c r="K7" s="1" t="s">
        <v>3338</v>
      </c>
      <c r="L7" s="1" t="s">
        <v>16</v>
      </c>
      <c r="M7" s="1" t="s">
        <v>3345</v>
      </c>
    </row>
    <row r="8" spans="1:14" ht="15.75" customHeight="1">
      <c r="A8" s="2">
        <v>1060</v>
      </c>
      <c r="B8" s="1" t="s">
        <v>3349</v>
      </c>
      <c r="C8" s="1" t="s">
        <v>3350</v>
      </c>
      <c r="D8" s="2">
        <v>1</v>
      </c>
      <c r="E8" s="2" t="s">
        <v>16</v>
      </c>
      <c r="F8" s="1" t="s">
        <v>3351</v>
      </c>
      <c r="G8" s="1" t="s">
        <v>3207</v>
      </c>
      <c r="H8" s="2" t="s">
        <v>1598</v>
      </c>
      <c r="I8" s="2">
        <v>3450</v>
      </c>
      <c r="J8" s="1" t="s">
        <v>3208</v>
      </c>
      <c r="K8" s="1" t="s">
        <v>3338</v>
      </c>
      <c r="L8" s="1" t="s">
        <v>21</v>
      </c>
      <c r="M8" s="1" t="s">
        <v>3352</v>
      </c>
      <c r="N8" s="1" t="s">
        <v>3340</v>
      </c>
    </row>
    <row r="9" spans="1:14" ht="15.75" customHeight="1">
      <c r="A9" s="2">
        <v>1070</v>
      </c>
      <c r="C9" s="1" t="s">
        <v>3019</v>
      </c>
      <c r="I9" s="2">
        <v>3460</v>
      </c>
      <c r="J9" s="1" t="s">
        <v>3353</v>
      </c>
      <c r="K9" s="1" t="s">
        <v>3342</v>
      </c>
      <c r="N9" s="1" t="s">
        <v>3343</v>
      </c>
    </row>
    <row r="10" spans="1:14" ht="15.75" customHeight="1">
      <c r="A10" s="2">
        <v>1080</v>
      </c>
      <c r="B10" s="1" t="s">
        <v>3354</v>
      </c>
      <c r="C10" s="1" t="s">
        <v>3355</v>
      </c>
      <c r="D10" s="2">
        <v>1</v>
      </c>
      <c r="E10" s="2" t="s">
        <v>16</v>
      </c>
      <c r="F10" s="1" t="s">
        <v>3356</v>
      </c>
      <c r="G10" s="1" t="s">
        <v>3209</v>
      </c>
      <c r="H10" s="2" t="s">
        <v>1614</v>
      </c>
      <c r="I10" s="2">
        <v>3470</v>
      </c>
      <c r="J10" s="1" t="s">
        <v>3210</v>
      </c>
      <c r="K10" s="1" t="s">
        <v>3338</v>
      </c>
      <c r="L10" s="1" t="s">
        <v>16</v>
      </c>
      <c r="M10" s="1" t="s">
        <v>3352</v>
      </c>
    </row>
    <row r="11" spans="1:14" ht="15.75" customHeight="1">
      <c r="A11" s="2">
        <v>1090</v>
      </c>
      <c r="B11" s="1" t="s">
        <v>3357</v>
      </c>
      <c r="C11" s="1" t="s">
        <v>3358</v>
      </c>
      <c r="D11" s="2">
        <v>1</v>
      </c>
      <c r="E11" s="2" t="s">
        <v>16</v>
      </c>
      <c r="F11" s="1" t="s">
        <v>1646</v>
      </c>
      <c r="G11" s="1" t="s">
        <v>1647</v>
      </c>
      <c r="H11" s="2" t="s">
        <v>1598</v>
      </c>
      <c r="I11" s="2">
        <v>3830</v>
      </c>
      <c r="J11" s="1" t="s">
        <v>3359</v>
      </c>
      <c r="K11" s="1" t="s">
        <v>3338</v>
      </c>
      <c r="L11" s="1" t="s">
        <v>21</v>
      </c>
      <c r="N11" s="1" t="s">
        <v>3340</v>
      </c>
    </row>
    <row r="12" spans="1:14" ht="15.75" customHeight="1">
      <c r="A12" s="2">
        <v>1100</v>
      </c>
      <c r="C12" s="1" t="s">
        <v>3019</v>
      </c>
      <c r="I12" s="2">
        <v>3840</v>
      </c>
      <c r="J12" s="1" t="s">
        <v>3360</v>
      </c>
      <c r="K12" s="1" t="s">
        <v>3342</v>
      </c>
      <c r="N12" s="1" t="s">
        <v>3343</v>
      </c>
    </row>
    <row r="13" spans="1:14" ht="15.75" customHeight="1">
      <c r="A13" s="2">
        <v>1110</v>
      </c>
      <c r="B13" s="1" t="s">
        <v>3361</v>
      </c>
      <c r="C13" s="1" t="s">
        <v>3362</v>
      </c>
      <c r="D13" s="2">
        <v>1</v>
      </c>
      <c r="E13" s="2" t="s">
        <v>16</v>
      </c>
      <c r="F13" s="1" t="s">
        <v>1651</v>
      </c>
      <c r="G13" s="1" t="s">
        <v>1654</v>
      </c>
      <c r="H13" s="2" t="s">
        <v>1653</v>
      </c>
      <c r="I13" s="2">
        <v>1930</v>
      </c>
      <c r="J13" s="1" t="s">
        <v>3211</v>
      </c>
      <c r="K13" s="1" t="s">
        <v>3338</v>
      </c>
      <c r="L13" s="1" t="s">
        <v>16</v>
      </c>
    </row>
    <row r="14" spans="1:14" ht="15.75" customHeight="1">
      <c r="A14" s="2">
        <v>1120</v>
      </c>
      <c r="B14" s="1" t="s">
        <v>3363</v>
      </c>
      <c r="C14" s="1" t="s">
        <v>1225</v>
      </c>
      <c r="D14" s="2">
        <v>1</v>
      </c>
      <c r="E14" s="2" t="s">
        <v>16</v>
      </c>
      <c r="F14" s="1" t="s">
        <v>1226</v>
      </c>
      <c r="G14" s="1" t="s">
        <v>3364</v>
      </c>
      <c r="H14" s="2" t="s">
        <v>3212</v>
      </c>
      <c r="I14" s="2">
        <v>2840</v>
      </c>
      <c r="J14" s="1" t="s">
        <v>3074</v>
      </c>
      <c r="K14" s="1" t="s">
        <v>3338</v>
      </c>
      <c r="L14" s="1" t="s">
        <v>21</v>
      </c>
      <c r="N14" s="1" t="s">
        <v>3365</v>
      </c>
    </row>
    <row r="15" spans="1:14" ht="15.75" customHeight="1">
      <c r="A15" s="2">
        <v>1130</v>
      </c>
      <c r="C15" s="1" t="s">
        <v>3019</v>
      </c>
      <c r="I15" s="2">
        <v>2850</v>
      </c>
      <c r="J15" s="1" t="s">
        <v>3366</v>
      </c>
      <c r="K15" s="1" t="s">
        <v>3338</v>
      </c>
      <c r="L15" s="1" t="s">
        <v>21</v>
      </c>
      <c r="N15" s="1" t="s">
        <v>3365</v>
      </c>
    </row>
    <row r="16" spans="1:14" ht="15.75" customHeight="1">
      <c r="A16" s="2">
        <v>1140</v>
      </c>
      <c r="B16" s="1" t="s">
        <v>3367</v>
      </c>
      <c r="C16" s="1" t="s">
        <v>1398</v>
      </c>
      <c r="D16" s="2">
        <v>1</v>
      </c>
      <c r="E16" s="2" t="s">
        <v>16</v>
      </c>
      <c r="F16" s="1" t="s">
        <v>1399</v>
      </c>
      <c r="G16" s="1" t="s">
        <v>1400</v>
      </c>
      <c r="H16" s="2" t="s">
        <v>3212</v>
      </c>
      <c r="I16" s="2">
        <v>2730</v>
      </c>
      <c r="J16" s="1" t="s">
        <v>3141</v>
      </c>
      <c r="K16" s="1" t="s">
        <v>3338</v>
      </c>
      <c r="L16" s="1" t="s">
        <v>16</v>
      </c>
    </row>
    <row r="17" spans="1:14" ht="15.75" customHeight="1">
      <c r="A17" s="2">
        <v>1150</v>
      </c>
      <c r="B17" s="1" t="s">
        <v>3368</v>
      </c>
      <c r="C17" s="1" t="s">
        <v>1394</v>
      </c>
      <c r="D17" s="2">
        <v>1</v>
      </c>
      <c r="E17" s="2" t="s">
        <v>16</v>
      </c>
      <c r="F17" s="1" t="s">
        <v>1395</v>
      </c>
      <c r="G17" s="1" t="s">
        <v>3213</v>
      </c>
      <c r="H17" s="2" t="s">
        <v>3212</v>
      </c>
      <c r="I17" s="2">
        <v>2710</v>
      </c>
      <c r="J17" s="1" t="s">
        <v>3140</v>
      </c>
      <c r="K17" s="1" t="s">
        <v>3338</v>
      </c>
      <c r="L17" s="1" t="s">
        <v>16</v>
      </c>
    </row>
    <row r="18" spans="1:14" ht="15.75" customHeight="1">
      <c r="A18" s="2">
        <v>1160</v>
      </c>
      <c r="B18" s="1" t="s">
        <v>3369</v>
      </c>
      <c r="C18" s="1" t="s">
        <v>1389</v>
      </c>
      <c r="D18" s="2">
        <v>1</v>
      </c>
      <c r="E18" s="2" t="s">
        <v>16</v>
      </c>
      <c r="F18" s="1" t="s">
        <v>1390</v>
      </c>
      <c r="G18" s="1" t="s">
        <v>3214</v>
      </c>
      <c r="H18" s="2" t="s">
        <v>3212</v>
      </c>
      <c r="I18" s="2">
        <v>2690</v>
      </c>
      <c r="J18" s="1" t="s">
        <v>3139</v>
      </c>
      <c r="K18" s="1" t="s">
        <v>3338</v>
      </c>
      <c r="L18" s="1" t="s">
        <v>16</v>
      </c>
    </row>
    <row r="19" spans="1:14" ht="15.75" customHeight="1">
      <c r="A19" s="2">
        <v>1170</v>
      </c>
      <c r="B19" s="1" t="s">
        <v>3370</v>
      </c>
      <c r="C19" s="1" t="s">
        <v>3371</v>
      </c>
      <c r="D19" s="2">
        <v>1</v>
      </c>
      <c r="E19" s="2" t="s">
        <v>16</v>
      </c>
      <c r="F19" s="1" t="s">
        <v>1683</v>
      </c>
      <c r="G19" s="1" t="s">
        <v>1685</v>
      </c>
      <c r="H19" s="2" t="s">
        <v>3212</v>
      </c>
      <c r="I19" s="2">
        <v>3070</v>
      </c>
      <c r="J19" s="1" t="s">
        <v>3215</v>
      </c>
      <c r="K19" s="1" t="s">
        <v>3338</v>
      </c>
      <c r="L19" s="1" t="s">
        <v>16</v>
      </c>
    </row>
    <row r="20" spans="1:14" ht="15.75" customHeight="1">
      <c r="A20" s="2">
        <v>1180</v>
      </c>
      <c r="B20" s="1" t="s">
        <v>3372</v>
      </c>
      <c r="C20" s="1" t="s">
        <v>1426</v>
      </c>
      <c r="D20" s="2">
        <v>1</v>
      </c>
      <c r="E20" s="2" t="s">
        <v>16</v>
      </c>
      <c r="F20" s="1" t="s">
        <v>1427</v>
      </c>
      <c r="G20" s="1" t="s">
        <v>1428</v>
      </c>
      <c r="H20" s="2" t="s">
        <v>3212</v>
      </c>
      <c r="I20" s="2">
        <v>3050</v>
      </c>
      <c r="J20" s="1" t="s">
        <v>3158</v>
      </c>
      <c r="K20" s="1" t="s">
        <v>3338</v>
      </c>
      <c r="L20" s="1" t="s">
        <v>16</v>
      </c>
    </row>
    <row r="21" spans="1:14" ht="15.75" customHeight="1">
      <c r="A21" s="2">
        <v>1190</v>
      </c>
      <c r="B21" s="1" t="s">
        <v>3373</v>
      </c>
      <c r="C21" s="1" t="s">
        <v>3374</v>
      </c>
      <c r="D21" s="2">
        <v>1</v>
      </c>
      <c r="E21" s="2" t="s">
        <v>16</v>
      </c>
      <c r="F21" s="1" t="s">
        <v>1691</v>
      </c>
      <c r="G21" s="1" t="s">
        <v>1693</v>
      </c>
      <c r="H21" s="2" t="s">
        <v>3212</v>
      </c>
      <c r="I21" s="2">
        <v>2750</v>
      </c>
      <c r="J21" s="1" t="s">
        <v>3032</v>
      </c>
      <c r="K21" s="1" t="s">
        <v>3338</v>
      </c>
      <c r="L21" s="1" t="s">
        <v>16</v>
      </c>
      <c r="N21" s="1" t="s">
        <v>3375</v>
      </c>
    </row>
    <row r="22" spans="1:14" ht="15.75" customHeight="1">
      <c r="A22" s="2">
        <v>1200</v>
      </c>
      <c r="C22" s="1" t="s">
        <v>3019</v>
      </c>
      <c r="I22" s="2">
        <v>2770</v>
      </c>
      <c r="J22" s="1" t="s">
        <v>3376</v>
      </c>
      <c r="K22" s="1" t="s">
        <v>3338</v>
      </c>
      <c r="L22" s="1" t="s">
        <v>16</v>
      </c>
      <c r="N22" s="1" t="s">
        <v>3375</v>
      </c>
    </row>
    <row r="23" spans="1:14" ht="15.75" customHeight="1">
      <c r="A23" s="2">
        <v>1210</v>
      </c>
      <c r="B23" s="1" t="s">
        <v>3377</v>
      </c>
      <c r="C23" s="1" t="s">
        <v>3378</v>
      </c>
      <c r="D23" s="2">
        <v>1</v>
      </c>
      <c r="E23" s="2" t="s">
        <v>16</v>
      </c>
      <c r="F23" s="1" t="s">
        <v>1696</v>
      </c>
      <c r="G23" s="1" t="s">
        <v>1693</v>
      </c>
      <c r="H23" s="2" t="s">
        <v>1590</v>
      </c>
      <c r="I23" s="2">
        <v>2750</v>
      </c>
      <c r="J23" s="1" t="s">
        <v>3032</v>
      </c>
      <c r="K23" s="1" t="s">
        <v>3338</v>
      </c>
      <c r="L23" s="1" t="s">
        <v>16</v>
      </c>
      <c r="M23" s="1" t="s">
        <v>3345</v>
      </c>
      <c r="N23" s="1" t="s">
        <v>3379</v>
      </c>
    </row>
    <row r="24" spans="1:14" ht="15.75" customHeight="1">
      <c r="A24" s="2">
        <v>1220</v>
      </c>
      <c r="C24" s="1" t="s">
        <v>3019</v>
      </c>
      <c r="I24" s="2">
        <v>2770</v>
      </c>
      <c r="J24" s="1" t="s">
        <v>3376</v>
      </c>
      <c r="K24" s="1" t="s">
        <v>3338</v>
      </c>
      <c r="L24" s="1" t="s">
        <v>16</v>
      </c>
      <c r="M24" s="1" t="s">
        <v>3345</v>
      </c>
      <c r="N24" s="1" t="s">
        <v>3379</v>
      </c>
    </row>
    <row r="25" spans="1:14" ht="15.75" customHeight="1">
      <c r="A25" s="2">
        <v>1230</v>
      </c>
      <c r="B25" s="1" t="s">
        <v>3380</v>
      </c>
      <c r="C25" s="1" t="s">
        <v>3381</v>
      </c>
      <c r="D25" s="2">
        <v>2</v>
      </c>
      <c r="E25" s="2" t="s">
        <v>16</v>
      </c>
      <c r="F25" s="1" t="s">
        <v>3382</v>
      </c>
      <c r="G25" s="1" t="s">
        <v>1701</v>
      </c>
      <c r="H25" s="2" t="s">
        <v>3383</v>
      </c>
      <c r="I25" s="2">
        <v>2820</v>
      </c>
      <c r="J25" s="1" t="s">
        <v>3384</v>
      </c>
      <c r="K25" s="1" t="s">
        <v>3338</v>
      </c>
      <c r="L25" s="1" t="s">
        <v>16</v>
      </c>
    </row>
    <row r="26" spans="1:14" ht="15.75" customHeight="1">
      <c r="A26" s="2">
        <v>1240</v>
      </c>
      <c r="B26" s="1" t="s">
        <v>3385</v>
      </c>
      <c r="C26" s="1" t="s">
        <v>3386</v>
      </c>
      <c r="D26" s="2">
        <v>1</v>
      </c>
      <c r="E26" s="2" t="s">
        <v>16</v>
      </c>
      <c r="F26" s="1" t="s">
        <v>1708</v>
      </c>
      <c r="G26" s="1" t="s">
        <v>3216</v>
      </c>
      <c r="H26" s="2" t="s">
        <v>1653</v>
      </c>
      <c r="I26" s="2">
        <v>4030</v>
      </c>
      <c r="J26" s="1" t="s">
        <v>3217</v>
      </c>
      <c r="K26" s="1" t="s">
        <v>3338</v>
      </c>
      <c r="L26" s="1" t="s">
        <v>21</v>
      </c>
      <c r="M26" s="1" t="s">
        <v>3345</v>
      </c>
    </row>
    <row r="27" spans="1:14" ht="15.75" customHeight="1">
      <c r="A27" s="2">
        <v>1250</v>
      </c>
      <c r="B27" s="1" t="s">
        <v>3387</v>
      </c>
      <c r="C27" s="1" t="s">
        <v>1329</v>
      </c>
      <c r="D27" s="2">
        <v>1</v>
      </c>
      <c r="E27" s="2" t="s">
        <v>16</v>
      </c>
      <c r="F27" s="1" t="s">
        <v>1725</v>
      </c>
      <c r="G27" s="1" t="s">
        <v>1330</v>
      </c>
      <c r="H27" s="2" t="s">
        <v>1653</v>
      </c>
      <c r="I27" s="2">
        <v>3810</v>
      </c>
      <c r="J27" s="1" t="s">
        <v>3128</v>
      </c>
      <c r="K27" s="1" t="s">
        <v>3338</v>
      </c>
      <c r="L27" s="1" t="s">
        <v>65</v>
      </c>
      <c r="M27" s="1" t="s">
        <v>3388</v>
      </c>
    </row>
    <row r="28" spans="1:14" ht="15.75" customHeight="1">
      <c r="A28" s="2">
        <v>1260</v>
      </c>
      <c r="B28" s="1" t="s">
        <v>3389</v>
      </c>
      <c r="C28" s="1" t="s">
        <v>3027</v>
      </c>
      <c r="D28" s="2">
        <v>1</v>
      </c>
      <c r="E28" s="2" t="s">
        <v>65</v>
      </c>
      <c r="F28" s="1" t="s">
        <v>3218</v>
      </c>
      <c r="G28" s="1" t="s">
        <v>3219</v>
      </c>
      <c r="I28" s="2">
        <v>1120</v>
      </c>
      <c r="J28" s="1" t="s">
        <v>3026</v>
      </c>
      <c r="K28" s="1" t="s">
        <v>3338</v>
      </c>
      <c r="L28" s="1" t="s">
        <v>65</v>
      </c>
    </row>
    <row r="29" spans="1:14" ht="15.75" customHeight="1">
      <c r="A29" s="2">
        <v>1270</v>
      </c>
      <c r="B29" s="1" t="s">
        <v>3390</v>
      </c>
      <c r="C29" s="1" t="s">
        <v>3030</v>
      </c>
      <c r="D29" s="2">
        <v>2</v>
      </c>
      <c r="E29" s="2" t="s">
        <v>16</v>
      </c>
      <c r="F29" s="1" t="s">
        <v>3391</v>
      </c>
      <c r="G29" s="1" t="s">
        <v>3392</v>
      </c>
      <c r="H29" s="2" t="s">
        <v>1614</v>
      </c>
      <c r="I29" s="2">
        <v>1140</v>
      </c>
      <c r="J29" s="1" t="s">
        <v>3029</v>
      </c>
      <c r="K29" s="1" t="s">
        <v>3338</v>
      </c>
      <c r="L29" s="1" t="s">
        <v>16</v>
      </c>
    </row>
    <row r="30" spans="1:14" ht="15.75" customHeight="1">
      <c r="A30" s="2">
        <v>1280</v>
      </c>
      <c r="B30" s="1" t="s">
        <v>3393</v>
      </c>
      <c r="C30" s="1" t="s">
        <v>1111</v>
      </c>
      <c r="D30" s="2">
        <v>2</v>
      </c>
      <c r="E30" s="2" t="s">
        <v>21</v>
      </c>
      <c r="F30" s="1" t="s">
        <v>1744</v>
      </c>
      <c r="G30" s="1" t="s">
        <v>1112</v>
      </c>
      <c r="H30" s="2" t="s">
        <v>1653</v>
      </c>
      <c r="I30" s="2">
        <v>1130</v>
      </c>
      <c r="J30" s="1" t="s">
        <v>3028</v>
      </c>
      <c r="K30" s="1" t="s">
        <v>3338</v>
      </c>
      <c r="L30" s="1" t="s">
        <v>65</v>
      </c>
      <c r="M30" s="1" t="s">
        <v>3388</v>
      </c>
    </row>
    <row r="31" spans="1:14" ht="15.75" customHeight="1">
      <c r="A31" s="2">
        <v>1290</v>
      </c>
      <c r="B31" s="1" t="s">
        <v>3394</v>
      </c>
      <c r="C31" s="1" t="s">
        <v>1079</v>
      </c>
      <c r="D31" s="2">
        <v>1</v>
      </c>
      <c r="E31" s="2" t="s">
        <v>21</v>
      </c>
      <c r="F31" s="1" t="s">
        <v>1080</v>
      </c>
      <c r="G31" s="1" t="s">
        <v>3395</v>
      </c>
      <c r="I31" s="2">
        <v>1010</v>
      </c>
      <c r="J31" s="1" t="s">
        <v>3020</v>
      </c>
      <c r="K31" s="1" t="s">
        <v>3338</v>
      </c>
      <c r="L31" s="1" t="s">
        <v>21</v>
      </c>
    </row>
    <row r="32" spans="1:14" ht="15.75" customHeight="1">
      <c r="A32" s="2">
        <v>1300</v>
      </c>
      <c r="B32" s="1" t="s">
        <v>3396</v>
      </c>
      <c r="C32" s="1" t="s">
        <v>1083</v>
      </c>
      <c r="D32" s="2">
        <v>2</v>
      </c>
      <c r="E32" s="2" t="s">
        <v>16</v>
      </c>
      <c r="F32" s="1" t="s">
        <v>1750</v>
      </c>
      <c r="G32" s="1" t="s">
        <v>3220</v>
      </c>
      <c r="H32" s="2" t="s">
        <v>1653</v>
      </c>
      <c r="I32" s="2">
        <v>1030</v>
      </c>
      <c r="J32" s="1" t="s">
        <v>3021</v>
      </c>
      <c r="K32" s="1" t="s">
        <v>3338</v>
      </c>
      <c r="L32" s="1" t="s">
        <v>16</v>
      </c>
    </row>
    <row r="33" spans="1:14" ht="15.75" customHeight="1">
      <c r="A33" s="2">
        <v>1310</v>
      </c>
      <c r="B33" s="1" t="s">
        <v>3397</v>
      </c>
      <c r="C33" s="1" t="s">
        <v>1092</v>
      </c>
      <c r="D33" s="2">
        <v>2</v>
      </c>
      <c r="E33" s="2" t="s">
        <v>21</v>
      </c>
      <c r="F33" s="1" t="s">
        <v>1757</v>
      </c>
      <c r="G33" s="1" t="s">
        <v>3221</v>
      </c>
      <c r="H33" s="2" t="s">
        <v>1590</v>
      </c>
      <c r="I33" s="2">
        <v>1050</v>
      </c>
      <c r="J33" s="1" t="s">
        <v>3022</v>
      </c>
      <c r="K33" s="1" t="s">
        <v>3338</v>
      </c>
      <c r="L33" s="1" t="s">
        <v>16</v>
      </c>
      <c r="M33" s="1" t="s">
        <v>3398</v>
      </c>
    </row>
    <row r="34" spans="1:14" ht="15.75" customHeight="1">
      <c r="A34" s="2">
        <v>1320</v>
      </c>
      <c r="B34" s="1" t="s">
        <v>3399</v>
      </c>
      <c r="C34" s="1" t="s">
        <v>3400</v>
      </c>
      <c r="D34" s="2">
        <v>1</v>
      </c>
      <c r="E34" s="2" t="s">
        <v>65</v>
      </c>
      <c r="F34" s="1" t="s">
        <v>1764</v>
      </c>
      <c r="G34" s="1" t="s">
        <v>1766</v>
      </c>
      <c r="I34" s="2">
        <v>3970</v>
      </c>
      <c r="J34" s="1" t="s">
        <v>3222</v>
      </c>
      <c r="K34" s="1" t="s">
        <v>3338</v>
      </c>
      <c r="L34" s="1" t="s">
        <v>16</v>
      </c>
    </row>
    <row r="35" spans="1:14" ht="15.75" customHeight="1">
      <c r="A35" s="2">
        <v>1330</v>
      </c>
      <c r="B35" s="1" t="s">
        <v>3401</v>
      </c>
      <c r="C35" s="1" t="s">
        <v>3402</v>
      </c>
      <c r="D35" s="2">
        <v>2</v>
      </c>
      <c r="E35" s="2" t="s">
        <v>21</v>
      </c>
      <c r="F35" s="1" t="s">
        <v>3403</v>
      </c>
      <c r="G35" s="1" t="s">
        <v>1774</v>
      </c>
      <c r="H35" s="2" t="s">
        <v>3212</v>
      </c>
      <c r="I35" s="2">
        <v>3980</v>
      </c>
      <c r="J35" s="1" t="s">
        <v>3404</v>
      </c>
      <c r="K35" s="1" t="s">
        <v>3338</v>
      </c>
      <c r="L35" s="1" t="s">
        <v>16</v>
      </c>
      <c r="M35" s="1" t="s">
        <v>3345</v>
      </c>
    </row>
    <row r="36" spans="1:14" ht="15.75" customHeight="1">
      <c r="A36" s="2">
        <v>1340</v>
      </c>
      <c r="B36" s="1" t="s">
        <v>3405</v>
      </c>
      <c r="C36" s="1" t="s">
        <v>1121</v>
      </c>
      <c r="D36" s="2">
        <v>2</v>
      </c>
      <c r="E36" s="2" t="s">
        <v>16</v>
      </c>
      <c r="F36" s="1" t="s">
        <v>1777</v>
      </c>
      <c r="G36" s="1" t="s">
        <v>1122</v>
      </c>
      <c r="H36" s="2" t="s">
        <v>1598</v>
      </c>
      <c r="I36" s="2">
        <v>4000</v>
      </c>
      <c r="J36" s="1" t="s">
        <v>3223</v>
      </c>
      <c r="K36" s="1" t="s">
        <v>3338</v>
      </c>
      <c r="L36" s="1" t="s">
        <v>21</v>
      </c>
    </row>
    <row r="37" spans="1:14" ht="15.75" customHeight="1">
      <c r="A37" s="2">
        <v>1350</v>
      </c>
      <c r="C37" s="1" t="s">
        <v>3019</v>
      </c>
      <c r="I37" s="2">
        <v>4010</v>
      </c>
      <c r="J37" s="1" t="s">
        <v>3406</v>
      </c>
      <c r="K37" s="1" t="s">
        <v>3342</v>
      </c>
      <c r="N37" s="1" t="s">
        <v>3407</v>
      </c>
    </row>
    <row r="38" spans="1:14" ht="15.75" customHeight="1">
      <c r="A38" s="2">
        <v>1360</v>
      </c>
      <c r="B38" s="1" t="s">
        <v>3408</v>
      </c>
      <c r="C38" s="1" t="s">
        <v>1171</v>
      </c>
      <c r="D38" s="2">
        <v>1</v>
      </c>
      <c r="E38" s="2" t="s">
        <v>21</v>
      </c>
      <c r="F38" s="1" t="s">
        <v>1142</v>
      </c>
      <c r="G38" s="1" t="s">
        <v>1143</v>
      </c>
      <c r="I38" s="2">
        <v>1940</v>
      </c>
      <c r="J38" s="1" t="s">
        <v>3044</v>
      </c>
      <c r="K38" s="1" t="s">
        <v>3338</v>
      </c>
      <c r="L38" s="1" t="s">
        <v>16</v>
      </c>
    </row>
    <row r="39" spans="1:14" ht="15.75" customHeight="1">
      <c r="A39" s="2">
        <v>1370</v>
      </c>
      <c r="B39" s="1" t="s">
        <v>3409</v>
      </c>
      <c r="C39" s="1" t="s">
        <v>1151</v>
      </c>
      <c r="D39" s="2">
        <v>2</v>
      </c>
      <c r="E39" s="2" t="s">
        <v>21</v>
      </c>
      <c r="F39" s="1" t="s">
        <v>1786</v>
      </c>
      <c r="G39" s="1" t="s">
        <v>1152</v>
      </c>
      <c r="H39" s="2" t="s">
        <v>1653</v>
      </c>
      <c r="I39" s="2">
        <v>1980</v>
      </c>
      <c r="J39" s="1" t="s">
        <v>3038</v>
      </c>
      <c r="K39" s="1" t="s">
        <v>3338</v>
      </c>
      <c r="L39" s="1" t="s">
        <v>16</v>
      </c>
      <c r="M39" s="1" t="s">
        <v>3345</v>
      </c>
    </row>
    <row r="40" spans="1:14" ht="15.75" customHeight="1">
      <c r="A40" s="2">
        <v>1380</v>
      </c>
      <c r="B40" s="1" t="s">
        <v>3410</v>
      </c>
      <c r="C40" s="1" t="s">
        <v>3411</v>
      </c>
      <c r="D40" s="2">
        <v>2</v>
      </c>
      <c r="E40" s="2" t="s">
        <v>16</v>
      </c>
      <c r="F40" s="1" t="s">
        <v>1793</v>
      </c>
      <c r="G40" s="1" t="s">
        <v>3412</v>
      </c>
      <c r="H40" s="2" t="s">
        <v>1653</v>
      </c>
      <c r="I40" s="2">
        <v>2030</v>
      </c>
      <c r="J40" s="1" t="s">
        <v>3224</v>
      </c>
      <c r="K40" s="1" t="s">
        <v>3338</v>
      </c>
      <c r="L40" s="1" t="s">
        <v>16</v>
      </c>
    </row>
    <row r="41" spans="1:14" ht="15.75" customHeight="1">
      <c r="A41" s="2">
        <v>1390</v>
      </c>
      <c r="B41" s="1" t="s">
        <v>3413</v>
      </c>
      <c r="C41" s="1" t="s">
        <v>1145</v>
      </c>
      <c r="D41" s="2">
        <v>2</v>
      </c>
      <c r="E41" s="2" t="s">
        <v>65</v>
      </c>
      <c r="F41" s="1" t="s">
        <v>1799</v>
      </c>
      <c r="G41" s="1" t="s">
        <v>1146</v>
      </c>
      <c r="H41" s="2" t="s">
        <v>1590</v>
      </c>
      <c r="I41" s="2">
        <v>1950</v>
      </c>
      <c r="J41" s="1" t="s">
        <v>3036</v>
      </c>
      <c r="K41" s="1" t="s">
        <v>3338</v>
      </c>
      <c r="L41" s="1" t="s">
        <v>65</v>
      </c>
      <c r="M41" s="1" t="s">
        <v>3414</v>
      </c>
      <c r="N41" s="1" t="s">
        <v>3415</v>
      </c>
    </row>
    <row r="42" spans="1:14" ht="15.75" customHeight="1">
      <c r="A42" s="2">
        <v>1400</v>
      </c>
      <c r="C42" s="1" t="s">
        <v>3019</v>
      </c>
      <c r="I42" s="2">
        <v>1960</v>
      </c>
      <c r="J42" s="1" t="s">
        <v>3416</v>
      </c>
      <c r="K42" s="1" t="s">
        <v>3338</v>
      </c>
      <c r="L42" s="1" t="s">
        <v>65</v>
      </c>
      <c r="M42" s="1" t="s">
        <v>3414</v>
      </c>
      <c r="N42" s="1" t="s">
        <v>3415</v>
      </c>
    </row>
    <row r="43" spans="1:14" ht="15.75" customHeight="1">
      <c r="A43" s="2">
        <v>1410</v>
      </c>
      <c r="B43" s="1" t="s">
        <v>3417</v>
      </c>
      <c r="C43" s="1" t="s">
        <v>3418</v>
      </c>
      <c r="D43" s="2">
        <v>3</v>
      </c>
      <c r="E43" s="2" t="s">
        <v>16</v>
      </c>
      <c r="F43" s="1" t="s">
        <v>3419</v>
      </c>
      <c r="G43" s="1" t="s">
        <v>3420</v>
      </c>
      <c r="H43" s="2" t="s">
        <v>3383</v>
      </c>
      <c r="I43" s="2">
        <v>1970</v>
      </c>
      <c r="J43" s="1" t="s">
        <v>3421</v>
      </c>
      <c r="K43" s="1" t="s">
        <v>3342</v>
      </c>
    </row>
    <row r="44" spans="1:14" ht="15.75" customHeight="1">
      <c r="A44" s="2">
        <v>1420</v>
      </c>
      <c r="B44" s="1" t="s">
        <v>3422</v>
      </c>
      <c r="C44" s="1" t="s">
        <v>1148</v>
      </c>
      <c r="D44" s="2">
        <v>2</v>
      </c>
      <c r="E44" s="2" t="s">
        <v>16</v>
      </c>
      <c r="F44" s="1" t="s">
        <v>1808</v>
      </c>
      <c r="G44" s="1" t="s">
        <v>1149</v>
      </c>
      <c r="H44" s="2" t="s">
        <v>1590</v>
      </c>
      <c r="I44" s="2">
        <v>2010</v>
      </c>
      <c r="J44" s="1" t="s">
        <v>3037</v>
      </c>
      <c r="K44" s="1" t="s">
        <v>3338</v>
      </c>
      <c r="L44" s="1" t="s">
        <v>16</v>
      </c>
    </row>
    <row r="45" spans="1:14" ht="15.75" customHeight="1">
      <c r="A45" s="2">
        <v>1430</v>
      </c>
      <c r="B45" s="1" t="s">
        <v>3423</v>
      </c>
      <c r="C45" s="1" t="s">
        <v>3424</v>
      </c>
      <c r="D45" s="2">
        <v>3</v>
      </c>
      <c r="E45" s="2" t="s">
        <v>16</v>
      </c>
      <c r="F45" s="1" t="s">
        <v>3425</v>
      </c>
      <c r="G45" s="1" t="s">
        <v>3426</v>
      </c>
      <c r="H45" s="2" t="s">
        <v>3383</v>
      </c>
      <c r="I45" s="2">
        <v>2020</v>
      </c>
      <c r="J45" s="1" t="s">
        <v>3427</v>
      </c>
      <c r="K45" s="1" t="s">
        <v>3342</v>
      </c>
    </row>
    <row r="46" spans="1:14" ht="15.75" customHeight="1">
      <c r="A46" s="2">
        <v>1440</v>
      </c>
      <c r="B46" s="1" t="s">
        <v>3428</v>
      </c>
      <c r="C46" s="1" t="s">
        <v>3429</v>
      </c>
      <c r="D46" s="2">
        <v>2</v>
      </c>
      <c r="E46" s="2" t="s">
        <v>16</v>
      </c>
      <c r="F46" s="1" t="s">
        <v>3430</v>
      </c>
      <c r="G46" s="1" t="s">
        <v>3225</v>
      </c>
      <c r="H46" s="2" t="s">
        <v>1590</v>
      </c>
      <c r="I46" s="2">
        <v>2230</v>
      </c>
      <c r="J46" s="1" t="s">
        <v>3226</v>
      </c>
      <c r="K46" s="1" t="s">
        <v>3338</v>
      </c>
      <c r="L46" s="1" t="s">
        <v>16</v>
      </c>
      <c r="N46" s="1" t="s">
        <v>3431</v>
      </c>
    </row>
    <row r="47" spans="1:14" ht="15.75" customHeight="1">
      <c r="A47" s="2">
        <v>1450</v>
      </c>
      <c r="B47" s="1" t="s">
        <v>3432</v>
      </c>
      <c r="C47" s="1" t="s">
        <v>1154</v>
      </c>
      <c r="D47" s="2">
        <v>2</v>
      </c>
      <c r="E47" s="2" t="s">
        <v>16</v>
      </c>
      <c r="F47" s="1" t="s">
        <v>3227</v>
      </c>
      <c r="G47" s="1" t="s">
        <v>1155</v>
      </c>
      <c r="H47" s="2" t="s">
        <v>1590</v>
      </c>
      <c r="I47" s="2">
        <v>2230</v>
      </c>
      <c r="J47" s="1" t="s">
        <v>3039</v>
      </c>
      <c r="K47" s="1" t="s">
        <v>3338</v>
      </c>
      <c r="L47" s="1" t="s">
        <v>16</v>
      </c>
      <c r="N47" s="1" t="s">
        <v>3433</v>
      </c>
    </row>
    <row r="48" spans="1:14" ht="15.75" customHeight="1">
      <c r="A48" s="2">
        <v>1460</v>
      </c>
      <c r="B48" s="1" t="s">
        <v>3434</v>
      </c>
      <c r="C48" s="1" t="s">
        <v>3435</v>
      </c>
      <c r="D48" s="2">
        <v>2</v>
      </c>
      <c r="E48" s="2" t="s">
        <v>16</v>
      </c>
      <c r="F48" s="1" t="s">
        <v>1831</v>
      </c>
      <c r="G48" s="1" t="s">
        <v>1833</v>
      </c>
      <c r="H48" s="2" t="s">
        <v>1653</v>
      </c>
      <c r="I48" s="2">
        <v>1990</v>
      </c>
      <c r="J48" s="1" t="s">
        <v>3228</v>
      </c>
      <c r="K48" s="1" t="s">
        <v>3338</v>
      </c>
      <c r="L48" s="1" t="s">
        <v>65</v>
      </c>
      <c r="M48" s="1" t="s">
        <v>3388</v>
      </c>
    </row>
    <row r="49" spans="1:13" ht="15.75" customHeight="1">
      <c r="A49" s="2">
        <v>1470</v>
      </c>
      <c r="B49" s="1" t="s">
        <v>3436</v>
      </c>
      <c r="C49" s="1" t="s">
        <v>3437</v>
      </c>
      <c r="D49" s="2">
        <v>2</v>
      </c>
      <c r="E49" s="2" t="s">
        <v>16</v>
      </c>
      <c r="F49" s="1" t="s">
        <v>1838</v>
      </c>
      <c r="G49" s="1" t="s">
        <v>3438</v>
      </c>
      <c r="H49" s="2" t="s">
        <v>1590</v>
      </c>
      <c r="I49" s="2">
        <v>2200</v>
      </c>
      <c r="J49" s="1" t="s">
        <v>3229</v>
      </c>
      <c r="K49" s="1" t="s">
        <v>3338</v>
      </c>
      <c r="L49" s="1" t="s">
        <v>16</v>
      </c>
      <c r="M49" s="1" t="s">
        <v>3388</v>
      </c>
    </row>
    <row r="50" spans="1:13" ht="15.75" customHeight="1">
      <c r="A50" s="2">
        <v>1480</v>
      </c>
      <c r="B50" s="1" t="s">
        <v>3439</v>
      </c>
      <c r="C50" s="1" t="s">
        <v>3440</v>
      </c>
      <c r="D50" s="2">
        <v>3</v>
      </c>
      <c r="E50" s="2" t="s">
        <v>21</v>
      </c>
      <c r="F50" s="1" t="s">
        <v>3441</v>
      </c>
      <c r="G50" s="1" t="s">
        <v>3442</v>
      </c>
      <c r="H50" s="2" t="s">
        <v>3383</v>
      </c>
      <c r="I50" s="2">
        <v>2210</v>
      </c>
      <c r="J50" s="1" t="s">
        <v>3443</v>
      </c>
      <c r="K50" s="1" t="s">
        <v>3342</v>
      </c>
    </row>
    <row r="51" spans="1:13" ht="15.75" customHeight="1">
      <c r="A51" s="2">
        <v>1490</v>
      </c>
      <c r="B51" s="1" t="s">
        <v>3408</v>
      </c>
      <c r="C51" s="1" t="s">
        <v>1171</v>
      </c>
      <c r="D51" s="2">
        <v>2</v>
      </c>
      <c r="E51" s="2" t="s">
        <v>21</v>
      </c>
      <c r="F51" s="1" t="s">
        <v>1857</v>
      </c>
      <c r="G51" s="1" t="s">
        <v>1172</v>
      </c>
      <c r="I51" s="2">
        <v>2110</v>
      </c>
      <c r="J51" s="1" t="s">
        <v>3444</v>
      </c>
      <c r="K51" s="1" t="s">
        <v>3338</v>
      </c>
      <c r="L51" s="1" t="s">
        <v>16</v>
      </c>
    </row>
    <row r="52" spans="1:13" ht="15.75" customHeight="1">
      <c r="A52" s="2">
        <v>1500</v>
      </c>
      <c r="B52" s="1" t="s">
        <v>3445</v>
      </c>
      <c r="C52" s="1" t="s">
        <v>1177</v>
      </c>
      <c r="D52" s="2">
        <v>3</v>
      </c>
      <c r="E52" s="2" t="s">
        <v>16</v>
      </c>
      <c r="F52" s="1" t="s">
        <v>1863</v>
      </c>
      <c r="G52" s="1" t="s">
        <v>1178</v>
      </c>
      <c r="H52" s="2" t="s">
        <v>1653</v>
      </c>
      <c r="I52" s="2">
        <v>2130</v>
      </c>
      <c r="J52" s="1" t="s">
        <v>3046</v>
      </c>
      <c r="K52" s="1" t="s">
        <v>3338</v>
      </c>
      <c r="L52" s="1" t="s">
        <v>16</v>
      </c>
    </row>
    <row r="53" spans="1:13" ht="15.75" customHeight="1">
      <c r="A53" s="2">
        <v>1510</v>
      </c>
      <c r="B53" s="1" t="s">
        <v>3446</v>
      </c>
      <c r="C53" s="1" t="s">
        <v>1180</v>
      </c>
      <c r="D53" s="2">
        <v>3</v>
      </c>
      <c r="E53" s="2" t="s">
        <v>16</v>
      </c>
      <c r="F53" s="1" t="s">
        <v>1869</v>
      </c>
      <c r="G53" s="1" t="s">
        <v>1181</v>
      </c>
      <c r="H53" s="2" t="s">
        <v>1653</v>
      </c>
      <c r="I53" s="2">
        <v>2140</v>
      </c>
      <c r="J53" s="1" t="s">
        <v>3047</v>
      </c>
      <c r="K53" s="1" t="s">
        <v>3338</v>
      </c>
      <c r="L53" s="1" t="s">
        <v>16</v>
      </c>
    </row>
    <row r="54" spans="1:13" ht="15.75" customHeight="1">
      <c r="A54" s="2">
        <v>1520</v>
      </c>
      <c r="B54" s="1" t="s">
        <v>3447</v>
      </c>
      <c r="C54" s="1" t="s">
        <v>1183</v>
      </c>
      <c r="D54" s="2">
        <v>3</v>
      </c>
      <c r="E54" s="2" t="s">
        <v>16</v>
      </c>
      <c r="F54" s="1" t="s">
        <v>1875</v>
      </c>
      <c r="G54" s="1" t="s">
        <v>1181</v>
      </c>
      <c r="H54" s="2" t="s">
        <v>1653</v>
      </c>
      <c r="I54" s="2">
        <v>2150</v>
      </c>
      <c r="J54" s="1" t="s">
        <v>3048</v>
      </c>
      <c r="K54" s="1" t="s">
        <v>3338</v>
      </c>
      <c r="L54" s="1" t="s">
        <v>16</v>
      </c>
    </row>
    <row r="55" spans="1:13" ht="15.75" customHeight="1">
      <c r="A55" s="2">
        <v>1530</v>
      </c>
      <c r="B55" s="1" t="s">
        <v>3448</v>
      </c>
      <c r="C55" s="1" t="s">
        <v>3050</v>
      </c>
      <c r="D55" s="2">
        <v>3</v>
      </c>
      <c r="E55" s="2" t="s">
        <v>16</v>
      </c>
      <c r="F55" s="1" t="s">
        <v>1880</v>
      </c>
      <c r="G55" s="1" t="s">
        <v>3231</v>
      </c>
      <c r="H55" s="2" t="s">
        <v>1653</v>
      </c>
      <c r="I55" s="2">
        <v>2160</v>
      </c>
      <c r="J55" s="1" t="s">
        <v>3049</v>
      </c>
      <c r="K55" s="1" t="s">
        <v>3338</v>
      </c>
      <c r="L55" s="1" t="s">
        <v>16</v>
      </c>
    </row>
    <row r="56" spans="1:13" ht="15.75" customHeight="1">
      <c r="A56" s="2">
        <v>1540</v>
      </c>
      <c r="B56" s="1" t="s">
        <v>3449</v>
      </c>
      <c r="C56" s="1" t="s">
        <v>1174</v>
      </c>
      <c r="D56" s="2">
        <v>3</v>
      </c>
      <c r="E56" s="2" t="s">
        <v>16</v>
      </c>
      <c r="F56" s="1" t="s">
        <v>1887</v>
      </c>
      <c r="G56" s="1" t="s">
        <v>1175</v>
      </c>
      <c r="H56" s="2" t="s">
        <v>1653</v>
      </c>
      <c r="I56" s="2">
        <v>2120</v>
      </c>
      <c r="J56" s="1" t="s">
        <v>3045</v>
      </c>
      <c r="K56" s="1" t="s">
        <v>3338</v>
      </c>
      <c r="L56" s="1" t="s">
        <v>16</v>
      </c>
    </row>
    <row r="57" spans="1:13" ht="15.75" customHeight="1">
      <c r="A57" s="2">
        <v>1550</v>
      </c>
      <c r="B57" s="1" t="s">
        <v>3450</v>
      </c>
      <c r="C57" s="1" t="s">
        <v>3052</v>
      </c>
      <c r="D57" s="2">
        <v>3</v>
      </c>
      <c r="E57" s="2" t="s">
        <v>16</v>
      </c>
      <c r="F57" s="1" t="s">
        <v>1893</v>
      </c>
      <c r="G57" s="1" t="s">
        <v>1895</v>
      </c>
      <c r="H57" s="2" t="s">
        <v>1653</v>
      </c>
      <c r="I57" s="2">
        <v>2180</v>
      </c>
      <c r="J57" s="1" t="s">
        <v>3051</v>
      </c>
      <c r="K57" s="1" t="s">
        <v>3338</v>
      </c>
      <c r="L57" s="1" t="s">
        <v>65</v>
      </c>
      <c r="M57" s="1" t="s">
        <v>3388</v>
      </c>
    </row>
    <row r="58" spans="1:13" ht="15.75" customHeight="1">
      <c r="A58" s="2">
        <v>1560</v>
      </c>
      <c r="B58" s="1" t="s">
        <v>3451</v>
      </c>
      <c r="C58" s="1" t="s">
        <v>1185</v>
      </c>
      <c r="D58" s="2">
        <v>3</v>
      </c>
      <c r="E58" s="2" t="s">
        <v>21</v>
      </c>
      <c r="F58" s="1" t="s">
        <v>1901</v>
      </c>
      <c r="G58" s="1" t="s">
        <v>1186</v>
      </c>
      <c r="H58" s="2" t="s">
        <v>1614</v>
      </c>
      <c r="I58" s="2">
        <v>2170</v>
      </c>
      <c r="J58" s="1" t="s">
        <v>3053</v>
      </c>
      <c r="K58" s="1" t="s">
        <v>3338</v>
      </c>
      <c r="L58" s="1" t="s">
        <v>16</v>
      </c>
    </row>
    <row r="59" spans="1:13" ht="15.75" customHeight="1">
      <c r="A59" s="2">
        <v>1570</v>
      </c>
      <c r="B59" s="1" t="s">
        <v>3452</v>
      </c>
      <c r="C59" s="1" t="s">
        <v>1156</v>
      </c>
      <c r="D59" s="2">
        <v>2</v>
      </c>
      <c r="E59" s="2" t="s">
        <v>16</v>
      </c>
      <c r="F59" s="1" t="s">
        <v>1908</v>
      </c>
      <c r="G59" s="1" t="s">
        <v>3453</v>
      </c>
      <c r="I59" s="2">
        <v>2040</v>
      </c>
      <c r="J59" s="1" t="s">
        <v>3040</v>
      </c>
      <c r="K59" s="1" t="s">
        <v>3338</v>
      </c>
      <c r="L59" s="1" t="s">
        <v>65</v>
      </c>
      <c r="M59" s="1" t="s">
        <v>3388</v>
      </c>
    </row>
    <row r="60" spans="1:13" ht="15.75" customHeight="1">
      <c r="A60" s="2">
        <v>1580</v>
      </c>
      <c r="B60" s="1" t="s">
        <v>3454</v>
      </c>
      <c r="C60" s="1" t="s">
        <v>1160</v>
      </c>
      <c r="D60" s="2">
        <v>3</v>
      </c>
      <c r="E60" s="2" t="s">
        <v>16</v>
      </c>
      <c r="F60" s="1" t="s">
        <v>1914</v>
      </c>
      <c r="G60" s="1" t="s">
        <v>1161</v>
      </c>
      <c r="H60" s="2" t="s">
        <v>1653</v>
      </c>
      <c r="I60" s="2">
        <v>2050</v>
      </c>
      <c r="J60" s="1" t="s">
        <v>3041</v>
      </c>
      <c r="K60" s="1" t="s">
        <v>3338</v>
      </c>
      <c r="L60" s="1" t="s">
        <v>16</v>
      </c>
      <c r="M60" s="1" t="s">
        <v>3455</v>
      </c>
    </row>
    <row r="61" spans="1:13" ht="15.75" customHeight="1">
      <c r="A61" s="2">
        <v>1590</v>
      </c>
      <c r="C61" s="1" t="s">
        <v>3019</v>
      </c>
      <c r="I61" s="2">
        <v>2060</v>
      </c>
      <c r="J61" s="1" t="s">
        <v>3456</v>
      </c>
      <c r="K61" s="1" t="s">
        <v>3338</v>
      </c>
      <c r="L61" s="1" t="s">
        <v>16</v>
      </c>
      <c r="M61" s="1" t="s">
        <v>3455</v>
      </c>
    </row>
    <row r="62" spans="1:13" ht="15.75" customHeight="1">
      <c r="A62" s="2">
        <v>1600</v>
      </c>
      <c r="B62" s="1" t="s">
        <v>3457</v>
      </c>
      <c r="C62" s="1" t="s">
        <v>1165</v>
      </c>
      <c r="D62" s="2">
        <v>3</v>
      </c>
      <c r="E62" s="2" t="s">
        <v>16</v>
      </c>
      <c r="F62" s="1" t="s">
        <v>1918</v>
      </c>
      <c r="G62" s="1" t="s">
        <v>1166</v>
      </c>
      <c r="H62" s="2" t="s">
        <v>1653</v>
      </c>
      <c r="I62" s="2">
        <v>2080</v>
      </c>
      <c r="J62" s="1" t="s">
        <v>3042</v>
      </c>
      <c r="K62" s="1" t="s">
        <v>3338</v>
      </c>
      <c r="L62" s="1" t="s">
        <v>16</v>
      </c>
    </row>
    <row r="63" spans="1:13" ht="15.75" customHeight="1">
      <c r="A63" s="2">
        <v>1610</v>
      </c>
      <c r="B63" s="1" t="s">
        <v>3458</v>
      </c>
      <c r="C63" s="1" t="s">
        <v>1169</v>
      </c>
      <c r="D63" s="2">
        <v>3</v>
      </c>
      <c r="E63" s="2" t="s">
        <v>16</v>
      </c>
      <c r="F63" s="1" t="s">
        <v>1924</v>
      </c>
      <c r="G63" s="1" t="s">
        <v>1170</v>
      </c>
      <c r="H63" s="2" t="s">
        <v>1653</v>
      </c>
      <c r="I63" s="2">
        <v>2100</v>
      </c>
      <c r="J63" s="1" t="s">
        <v>3043</v>
      </c>
      <c r="K63" s="1" t="s">
        <v>3338</v>
      </c>
      <c r="L63" s="1" t="s">
        <v>16</v>
      </c>
    </row>
    <row r="64" spans="1:13" ht="15.75" customHeight="1">
      <c r="A64" s="2">
        <v>1620</v>
      </c>
      <c r="B64" s="1" t="s">
        <v>3459</v>
      </c>
      <c r="C64" s="1" t="s">
        <v>1187</v>
      </c>
      <c r="D64" s="2">
        <v>1</v>
      </c>
      <c r="E64" s="2" t="s">
        <v>21</v>
      </c>
      <c r="F64" s="1" t="s">
        <v>1188</v>
      </c>
      <c r="G64" s="1" t="s">
        <v>1189</v>
      </c>
      <c r="I64" s="2">
        <v>2250</v>
      </c>
      <c r="J64" s="1" t="s">
        <v>3054</v>
      </c>
      <c r="K64" s="1" t="s">
        <v>3338</v>
      </c>
      <c r="L64" s="1" t="s">
        <v>16</v>
      </c>
    </row>
    <row r="65" spans="1:14" ht="15.75" customHeight="1">
      <c r="A65" s="2">
        <v>1630</v>
      </c>
      <c r="B65" s="1" t="s">
        <v>3460</v>
      </c>
      <c r="C65" s="1" t="s">
        <v>1195</v>
      </c>
      <c r="D65" s="2">
        <v>2</v>
      </c>
      <c r="E65" s="2" t="s">
        <v>21</v>
      </c>
      <c r="F65" s="1" t="s">
        <v>1935</v>
      </c>
      <c r="G65" s="1" t="s">
        <v>1196</v>
      </c>
      <c r="H65" s="2" t="s">
        <v>1653</v>
      </c>
      <c r="I65" s="2">
        <v>2290</v>
      </c>
      <c r="J65" s="1" t="s">
        <v>3057</v>
      </c>
      <c r="K65" s="1" t="s">
        <v>3338</v>
      </c>
      <c r="L65" s="1" t="s">
        <v>16</v>
      </c>
      <c r="M65" s="1" t="s">
        <v>3345</v>
      </c>
    </row>
    <row r="66" spans="1:14" ht="15.75" customHeight="1">
      <c r="A66" s="2">
        <v>1640</v>
      </c>
      <c r="B66" s="1" t="s">
        <v>3461</v>
      </c>
      <c r="C66" s="1" t="s">
        <v>3462</v>
      </c>
      <c r="D66" s="2">
        <v>2</v>
      </c>
      <c r="E66" s="2" t="s">
        <v>16</v>
      </c>
      <c r="F66" s="1" t="s">
        <v>1940</v>
      </c>
      <c r="G66" s="1" t="s">
        <v>3232</v>
      </c>
      <c r="H66" s="2" t="s">
        <v>1653</v>
      </c>
      <c r="I66" s="2">
        <v>2330</v>
      </c>
      <c r="J66" s="1" t="s">
        <v>3233</v>
      </c>
      <c r="K66" s="1" t="s">
        <v>3338</v>
      </c>
      <c r="L66" s="1" t="s">
        <v>16</v>
      </c>
    </row>
    <row r="67" spans="1:14" ht="15.75" customHeight="1">
      <c r="A67" s="2">
        <v>1650</v>
      </c>
      <c r="B67" s="1" t="s">
        <v>3463</v>
      </c>
      <c r="C67" s="1" t="s">
        <v>1192</v>
      </c>
      <c r="D67" s="2">
        <v>2</v>
      </c>
      <c r="E67" s="2" t="s">
        <v>65</v>
      </c>
      <c r="F67" s="1" t="s">
        <v>1945</v>
      </c>
      <c r="G67" s="1" t="s">
        <v>1193</v>
      </c>
      <c r="H67" s="2" t="s">
        <v>1590</v>
      </c>
      <c r="I67" s="2">
        <v>2260</v>
      </c>
      <c r="J67" s="1" t="s">
        <v>3055</v>
      </c>
      <c r="K67" s="1" t="s">
        <v>3338</v>
      </c>
      <c r="L67" s="1" t="s">
        <v>16</v>
      </c>
      <c r="M67" s="1" t="s">
        <v>3414</v>
      </c>
      <c r="N67" s="1" t="s">
        <v>3464</v>
      </c>
    </row>
    <row r="68" spans="1:14" ht="15.75" customHeight="1">
      <c r="A68" s="2">
        <v>1660</v>
      </c>
      <c r="C68" s="1" t="s">
        <v>3019</v>
      </c>
      <c r="I68" s="2">
        <v>2270</v>
      </c>
      <c r="J68" s="1" t="s">
        <v>3465</v>
      </c>
      <c r="K68" s="1" t="s">
        <v>3338</v>
      </c>
      <c r="L68" s="1" t="s">
        <v>16</v>
      </c>
      <c r="M68" s="1" t="s">
        <v>3414</v>
      </c>
      <c r="N68" s="1" t="s">
        <v>3466</v>
      </c>
    </row>
    <row r="69" spans="1:14" ht="15.75" customHeight="1">
      <c r="A69" s="2">
        <v>1670</v>
      </c>
      <c r="B69" s="1" t="s">
        <v>3467</v>
      </c>
      <c r="C69" s="1" t="s">
        <v>3468</v>
      </c>
      <c r="D69" s="2">
        <v>3</v>
      </c>
      <c r="E69" s="2" t="s">
        <v>16</v>
      </c>
      <c r="F69" s="1" t="s">
        <v>3469</v>
      </c>
      <c r="G69" s="1" t="s">
        <v>3470</v>
      </c>
      <c r="H69" s="2" t="s">
        <v>3383</v>
      </c>
      <c r="I69" s="2">
        <v>2280</v>
      </c>
      <c r="J69" s="1" t="s">
        <v>3471</v>
      </c>
      <c r="K69" s="1" t="s">
        <v>3342</v>
      </c>
    </row>
    <row r="70" spans="1:14" ht="15.75" customHeight="1">
      <c r="A70" s="2">
        <v>1680</v>
      </c>
      <c r="B70" s="1" t="s">
        <v>3472</v>
      </c>
      <c r="C70" s="1" t="s">
        <v>1198</v>
      </c>
      <c r="D70" s="2">
        <v>2</v>
      </c>
      <c r="E70" s="2" t="s">
        <v>16</v>
      </c>
      <c r="F70" s="1" t="s">
        <v>1955</v>
      </c>
      <c r="G70" s="1" t="s">
        <v>1199</v>
      </c>
      <c r="H70" s="2" t="s">
        <v>1590</v>
      </c>
      <c r="I70" s="2">
        <v>2310</v>
      </c>
      <c r="J70" s="1" t="s">
        <v>3056</v>
      </c>
      <c r="K70" s="1" t="s">
        <v>3338</v>
      </c>
      <c r="L70" s="1" t="s">
        <v>16</v>
      </c>
    </row>
    <row r="71" spans="1:14" ht="15.75" customHeight="1">
      <c r="A71" s="2">
        <v>1690</v>
      </c>
      <c r="B71" s="1" t="s">
        <v>3473</v>
      </c>
      <c r="C71" s="1" t="s">
        <v>3474</v>
      </c>
      <c r="D71" s="2">
        <v>3</v>
      </c>
      <c r="E71" s="2" t="s">
        <v>16</v>
      </c>
      <c r="F71" s="1" t="s">
        <v>3475</v>
      </c>
      <c r="G71" s="1" t="s">
        <v>3476</v>
      </c>
      <c r="H71" s="2" t="s">
        <v>3383</v>
      </c>
      <c r="I71" s="2">
        <v>2320</v>
      </c>
      <c r="J71" s="1" t="s">
        <v>3477</v>
      </c>
      <c r="K71" s="1" t="s">
        <v>3342</v>
      </c>
    </row>
    <row r="72" spans="1:14" ht="15.75" customHeight="1">
      <c r="A72" s="2">
        <v>1700</v>
      </c>
      <c r="B72" s="1" t="s">
        <v>3478</v>
      </c>
      <c r="C72" s="1" t="s">
        <v>3059</v>
      </c>
      <c r="D72" s="2">
        <v>2</v>
      </c>
      <c r="E72" s="2" t="s">
        <v>16</v>
      </c>
      <c r="F72" s="1" t="s">
        <v>3479</v>
      </c>
      <c r="G72" s="1" t="s">
        <v>3234</v>
      </c>
      <c r="H72" s="2" t="s">
        <v>1590</v>
      </c>
      <c r="I72" s="2">
        <v>2530</v>
      </c>
      <c r="J72" s="1" t="s">
        <v>3058</v>
      </c>
      <c r="K72" s="1" t="s">
        <v>3338</v>
      </c>
      <c r="L72" s="1" t="s">
        <v>16</v>
      </c>
      <c r="N72" s="1" t="s">
        <v>3431</v>
      </c>
    </row>
    <row r="73" spans="1:14" ht="15.75" customHeight="1">
      <c r="A73" s="2">
        <v>1710</v>
      </c>
      <c r="B73" s="1" t="s">
        <v>3480</v>
      </c>
      <c r="C73" s="1" t="s">
        <v>3481</v>
      </c>
      <c r="D73" s="2">
        <v>2</v>
      </c>
      <c r="E73" s="2" t="s">
        <v>16</v>
      </c>
      <c r="F73" s="1" t="s">
        <v>1968</v>
      </c>
      <c r="G73" s="1" t="s">
        <v>3482</v>
      </c>
      <c r="H73" s="2" t="s">
        <v>1590</v>
      </c>
      <c r="I73" s="2">
        <v>2500</v>
      </c>
      <c r="J73" s="1" t="s">
        <v>3235</v>
      </c>
      <c r="K73" s="1" t="s">
        <v>3338</v>
      </c>
      <c r="L73" s="1" t="s">
        <v>16</v>
      </c>
      <c r="M73" s="1" t="s">
        <v>3388</v>
      </c>
    </row>
    <row r="74" spans="1:14" ht="15.75" customHeight="1">
      <c r="A74" s="2">
        <v>1720</v>
      </c>
      <c r="B74" s="1" t="s">
        <v>3483</v>
      </c>
      <c r="C74" s="1" t="s">
        <v>3484</v>
      </c>
      <c r="D74" s="2">
        <v>3</v>
      </c>
      <c r="E74" s="2" t="s">
        <v>21</v>
      </c>
      <c r="F74" s="1" t="s">
        <v>3485</v>
      </c>
      <c r="G74" s="1" t="s">
        <v>3486</v>
      </c>
      <c r="H74" s="2" t="s">
        <v>3383</v>
      </c>
      <c r="I74" s="2">
        <v>2510</v>
      </c>
      <c r="J74" s="1" t="s">
        <v>3487</v>
      </c>
      <c r="K74" s="1" t="s">
        <v>3342</v>
      </c>
    </row>
    <row r="75" spans="1:14" ht="15.75" customHeight="1">
      <c r="A75" s="2">
        <v>1730</v>
      </c>
      <c r="B75" s="1" t="s">
        <v>3488</v>
      </c>
      <c r="C75" s="1" t="s">
        <v>1212</v>
      </c>
      <c r="D75" s="2">
        <v>2</v>
      </c>
      <c r="E75" s="2" t="s">
        <v>21</v>
      </c>
      <c r="F75" s="1" t="s">
        <v>1977</v>
      </c>
      <c r="G75" s="1" t="s">
        <v>1213</v>
      </c>
      <c r="I75" s="2">
        <v>2410</v>
      </c>
      <c r="J75" s="1" t="s">
        <v>3064</v>
      </c>
      <c r="K75" s="1" t="s">
        <v>3338</v>
      </c>
      <c r="L75" s="1" t="s">
        <v>16</v>
      </c>
    </row>
    <row r="76" spans="1:14" ht="15.75" customHeight="1">
      <c r="A76" s="2">
        <v>1740</v>
      </c>
      <c r="B76" s="1" t="s">
        <v>3489</v>
      </c>
      <c r="C76" s="1" t="s">
        <v>1217</v>
      </c>
      <c r="D76" s="2">
        <v>3</v>
      </c>
      <c r="E76" s="2" t="s">
        <v>16</v>
      </c>
      <c r="F76" s="1" t="s">
        <v>1981</v>
      </c>
      <c r="G76" s="1" t="s">
        <v>1178</v>
      </c>
      <c r="H76" s="2" t="s">
        <v>1653</v>
      </c>
      <c r="I76" s="2">
        <v>2430</v>
      </c>
      <c r="J76" s="1" t="s">
        <v>3066</v>
      </c>
      <c r="K76" s="1" t="s">
        <v>3338</v>
      </c>
      <c r="L76" s="1" t="s">
        <v>16</v>
      </c>
    </row>
    <row r="77" spans="1:14" ht="15.75" customHeight="1">
      <c r="A77" s="2">
        <v>1750</v>
      </c>
      <c r="B77" s="1" t="s">
        <v>3490</v>
      </c>
      <c r="C77" s="1" t="s">
        <v>1219</v>
      </c>
      <c r="D77" s="2">
        <v>3</v>
      </c>
      <c r="E77" s="2" t="s">
        <v>16</v>
      </c>
      <c r="F77" s="1" t="s">
        <v>1986</v>
      </c>
      <c r="G77" s="1" t="s">
        <v>1181</v>
      </c>
      <c r="H77" s="2" t="s">
        <v>1653</v>
      </c>
      <c r="I77" s="2">
        <v>2440</v>
      </c>
      <c r="J77" s="1" t="s">
        <v>3067</v>
      </c>
      <c r="K77" s="1" t="s">
        <v>3338</v>
      </c>
      <c r="L77" s="1" t="s">
        <v>16</v>
      </c>
    </row>
    <row r="78" spans="1:14" ht="15.75" customHeight="1">
      <c r="A78" s="2">
        <v>1760</v>
      </c>
      <c r="B78" s="1" t="s">
        <v>3491</v>
      </c>
      <c r="C78" s="1" t="s">
        <v>1221</v>
      </c>
      <c r="D78" s="2">
        <v>3</v>
      </c>
      <c r="E78" s="2" t="s">
        <v>16</v>
      </c>
      <c r="F78" s="1" t="s">
        <v>1991</v>
      </c>
      <c r="G78" s="1" t="s">
        <v>1181</v>
      </c>
      <c r="H78" s="2" t="s">
        <v>1653</v>
      </c>
      <c r="I78" s="2">
        <v>2450</v>
      </c>
      <c r="J78" s="1" t="s">
        <v>3068</v>
      </c>
      <c r="K78" s="1" t="s">
        <v>3338</v>
      </c>
      <c r="L78" s="1" t="s">
        <v>16</v>
      </c>
    </row>
    <row r="79" spans="1:14" ht="15.75" customHeight="1">
      <c r="A79" s="2">
        <v>1770</v>
      </c>
      <c r="B79" s="1" t="s">
        <v>3492</v>
      </c>
      <c r="C79" s="1" t="s">
        <v>3070</v>
      </c>
      <c r="D79" s="2">
        <v>3</v>
      </c>
      <c r="E79" s="2" t="s">
        <v>16</v>
      </c>
      <c r="F79" s="1" t="s">
        <v>1995</v>
      </c>
      <c r="G79" s="1" t="s">
        <v>3236</v>
      </c>
      <c r="H79" s="2" t="s">
        <v>1653</v>
      </c>
      <c r="I79" s="2">
        <v>2460</v>
      </c>
      <c r="J79" s="1" t="s">
        <v>3069</v>
      </c>
      <c r="K79" s="1" t="s">
        <v>3338</v>
      </c>
      <c r="L79" s="1" t="s">
        <v>16</v>
      </c>
    </row>
    <row r="80" spans="1:14" ht="15.75" customHeight="1">
      <c r="A80" s="2">
        <v>1780</v>
      </c>
      <c r="B80" s="1" t="s">
        <v>3493</v>
      </c>
      <c r="C80" s="1" t="s">
        <v>1215</v>
      </c>
      <c r="D80" s="2">
        <v>3</v>
      </c>
      <c r="E80" s="2" t="s">
        <v>16</v>
      </c>
      <c r="F80" s="1" t="s">
        <v>2001</v>
      </c>
      <c r="G80" s="1" t="s">
        <v>1175</v>
      </c>
      <c r="H80" s="2" t="s">
        <v>1653</v>
      </c>
      <c r="I80" s="2">
        <v>2420</v>
      </c>
      <c r="J80" s="1" t="s">
        <v>3065</v>
      </c>
      <c r="K80" s="1" t="s">
        <v>3338</v>
      </c>
      <c r="L80" s="1" t="s">
        <v>16</v>
      </c>
    </row>
    <row r="81" spans="1:14" ht="15.75" customHeight="1">
      <c r="A81" s="2">
        <v>1790</v>
      </c>
      <c r="B81" s="1" t="s">
        <v>3494</v>
      </c>
      <c r="C81" s="1" t="s">
        <v>3072</v>
      </c>
      <c r="D81" s="2">
        <v>3</v>
      </c>
      <c r="E81" s="2" t="s">
        <v>16</v>
      </c>
      <c r="F81" s="1" t="s">
        <v>2006</v>
      </c>
      <c r="G81" s="1" t="s">
        <v>1895</v>
      </c>
      <c r="H81" s="2" t="s">
        <v>1653</v>
      </c>
      <c r="I81" s="2">
        <v>2480</v>
      </c>
      <c r="J81" s="1" t="s">
        <v>3071</v>
      </c>
      <c r="K81" s="1" t="s">
        <v>3338</v>
      </c>
      <c r="L81" s="1" t="s">
        <v>65</v>
      </c>
      <c r="M81" s="1" t="s">
        <v>3388</v>
      </c>
    </row>
    <row r="82" spans="1:14" ht="15.75" customHeight="1">
      <c r="A82" s="2">
        <v>1800</v>
      </c>
      <c r="B82" s="1" t="s">
        <v>3495</v>
      </c>
      <c r="C82" s="1" t="s">
        <v>1223</v>
      </c>
      <c r="D82" s="2">
        <v>3</v>
      </c>
      <c r="E82" s="2" t="s">
        <v>21</v>
      </c>
      <c r="F82" s="1" t="s">
        <v>2011</v>
      </c>
      <c r="G82" s="1" t="s">
        <v>1186</v>
      </c>
      <c r="H82" s="2" t="s">
        <v>1614</v>
      </c>
      <c r="I82" s="2">
        <v>2470</v>
      </c>
      <c r="J82" s="1" t="s">
        <v>3073</v>
      </c>
      <c r="K82" s="1" t="s">
        <v>3338</v>
      </c>
      <c r="L82" s="1" t="s">
        <v>16</v>
      </c>
    </row>
    <row r="83" spans="1:14" ht="15.75" customHeight="1">
      <c r="A83" s="2">
        <v>1810</v>
      </c>
      <c r="B83" s="1" t="s">
        <v>3496</v>
      </c>
      <c r="C83" s="1" t="s">
        <v>1200</v>
      </c>
      <c r="D83" s="2">
        <v>2</v>
      </c>
      <c r="E83" s="2" t="s">
        <v>16</v>
      </c>
      <c r="F83" s="1" t="s">
        <v>2015</v>
      </c>
      <c r="G83" s="1" t="s">
        <v>1201</v>
      </c>
      <c r="I83" s="2">
        <v>2340</v>
      </c>
      <c r="J83" s="1" t="s">
        <v>3060</v>
      </c>
      <c r="K83" s="1" t="s">
        <v>3338</v>
      </c>
      <c r="L83" s="1" t="s">
        <v>65</v>
      </c>
      <c r="M83" s="1" t="s">
        <v>3388</v>
      </c>
    </row>
    <row r="84" spans="1:14" ht="15.75" customHeight="1">
      <c r="A84" s="2">
        <v>1820</v>
      </c>
      <c r="B84" s="1" t="s">
        <v>3497</v>
      </c>
      <c r="C84" s="1" t="s">
        <v>1204</v>
      </c>
      <c r="D84" s="2">
        <v>3</v>
      </c>
      <c r="E84" s="2" t="s">
        <v>16</v>
      </c>
      <c r="F84" s="1" t="s">
        <v>2019</v>
      </c>
      <c r="G84" s="1" t="s">
        <v>1161</v>
      </c>
      <c r="H84" s="2" t="s">
        <v>1653</v>
      </c>
      <c r="I84" s="2">
        <v>2350</v>
      </c>
      <c r="J84" s="1" t="s">
        <v>3061</v>
      </c>
      <c r="K84" s="1" t="s">
        <v>3338</v>
      </c>
      <c r="L84" s="1" t="s">
        <v>16</v>
      </c>
      <c r="M84" s="1" t="s">
        <v>3455</v>
      </c>
    </row>
    <row r="85" spans="1:14" ht="15.75" customHeight="1">
      <c r="A85" s="2">
        <v>1830</v>
      </c>
      <c r="C85" s="1" t="s">
        <v>3019</v>
      </c>
      <c r="I85" s="2">
        <v>2360</v>
      </c>
      <c r="J85" s="1" t="s">
        <v>3498</v>
      </c>
      <c r="K85" s="1" t="s">
        <v>3338</v>
      </c>
      <c r="L85" s="1" t="s">
        <v>16</v>
      </c>
      <c r="M85" s="1" t="s">
        <v>3455</v>
      </c>
    </row>
    <row r="86" spans="1:14" ht="15.75" customHeight="1">
      <c r="A86" s="2">
        <v>1840</v>
      </c>
      <c r="B86" s="1" t="s">
        <v>3499</v>
      </c>
      <c r="C86" s="1" t="s">
        <v>1208</v>
      </c>
      <c r="D86" s="2">
        <v>3</v>
      </c>
      <c r="E86" s="2" t="s">
        <v>16</v>
      </c>
      <c r="F86" s="1" t="s">
        <v>2024</v>
      </c>
      <c r="G86" s="1" t="s">
        <v>1166</v>
      </c>
      <c r="H86" s="2" t="s">
        <v>1653</v>
      </c>
      <c r="I86" s="2">
        <v>2380</v>
      </c>
      <c r="J86" s="1" t="s">
        <v>3062</v>
      </c>
      <c r="K86" s="1" t="s">
        <v>3338</v>
      </c>
      <c r="L86" s="1" t="s">
        <v>16</v>
      </c>
    </row>
    <row r="87" spans="1:14" ht="15.75" customHeight="1">
      <c r="A87" s="2">
        <v>1850</v>
      </c>
      <c r="B87" s="1" t="s">
        <v>3500</v>
      </c>
      <c r="C87" s="1" t="s">
        <v>1211</v>
      </c>
      <c r="D87" s="2">
        <v>3</v>
      </c>
      <c r="E87" s="2" t="s">
        <v>16</v>
      </c>
      <c r="F87" s="1" t="s">
        <v>2029</v>
      </c>
      <c r="G87" s="1" t="s">
        <v>1170</v>
      </c>
      <c r="H87" s="2" t="s">
        <v>1653</v>
      </c>
      <c r="I87" s="2">
        <v>2400</v>
      </c>
      <c r="J87" s="1" t="s">
        <v>3063</v>
      </c>
      <c r="K87" s="1" t="s">
        <v>3338</v>
      </c>
      <c r="L87" s="1" t="s">
        <v>16</v>
      </c>
    </row>
    <row r="88" spans="1:14" ht="15.75" customHeight="1">
      <c r="A88" s="2">
        <v>1860</v>
      </c>
      <c r="B88" s="1" t="s">
        <v>3501</v>
      </c>
      <c r="C88" s="1" t="s">
        <v>1237</v>
      </c>
      <c r="D88" s="2">
        <v>1</v>
      </c>
      <c r="E88" s="2" t="s">
        <v>16</v>
      </c>
      <c r="F88" s="1" t="s">
        <v>1238</v>
      </c>
      <c r="G88" s="1" t="s">
        <v>3237</v>
      </c>
      <c r="I88" s="2">
        <v>3130</v>
      </c>
      <c r="J88" s="1" t="s">
        <v>3768</v>
      </c>
      <c r="K88" s="1" t="s">
        <v>3338</v>
      </c>
      <c r="L88" s="1" t="s">
        <v>16</v>
      </c>
    </row>
    <row r="89" spans="1:14" ht="15.75" customHeight="1">
      <c r="A89" s="2">
        <v>1870</v>
      </c>
      <c r="B89" s="1" t="s">
        <v>3502</v>
      </c>
      <c r="C89" s="1" t="s">
        <v>1244</v>
      </c>
      <c r="D89" s="2">
        <v>2</v>
      </c>
      <c r="E89" s="2" t="s">
        <v>21</v>
      </c>
      <c r="F89" s="1" t="s">
        <v>2040</v>
      </c>
      <c r="G89" s="1" t="s">
        <v>1245</v>
      </c>
      <c r="H89" s="2" t="s">
        <v>1653</v>
      </c>
      <c r="I89" s="2">
        <v>3170</v>
      </c>
      <c r="J89" s="1" t="s">
        <v>3769</v>
      </c>
      <c r="K89" s="1" t="s">
        <v>3338</v>
      </c>
      <c r="L89" s="1" t="s">
        <v>16</v>
      </c>
    </row>
    <row r="90" spans="1:14" ht="15.75" customHeight="1">
      <c r="A90" s="2">
        <v>1880</v>
      </c>
      <c r="B90" s="1" t="s">
        <v>3503</v>
      </c>
      <c r="C90" s="1" t="s">
        <v>1240</v>
      </c>
      <c r="D90" s="2">
        <v>2</v>
      </c>
      <c r="E90" s="2" t="s">
        <v>16</v>
      </c>
      <c r="F90" s="1" t="s">
        <v>2044</v>
      </c>
      <c r="G90" s="1" t="s">
        <v>1241</v>
      </c>
      <c r="H90" s="2" t="s">
        <v>1590</v>
      </c>
      <c r="I90" s="2">
        <v>3140</v>
      </c>
      <c r="J90" s="1" t="s">
        <v>3770</v>
      </c>
      <c r="K90" s="1" t="s">
        <v>3338</v>
      </c>
      <c r="L90" s="1" t="s">
        <v>65</v>
      </c>
      <c r="M90" s="1" t="s">
        <v>3414</v>
      </c>
      <c r="N90" s="1" t="s">
        <v>3464</v>
      </c>
    </row>
    <row r="91" spans="1:14" ht="15.75" customHeight="1">
      <c r="A91" s="2">
        <v>1890</v>
      </c>
      <c r="C91" s="1" t="s">
        <v>3019</v>
      </c>
      <c r="I91" s="2">
        <v>3150</v>
      </c>
      <c r="J91" s="1" t="s">
        <v>3771</v>
      </c>
      <c r="K91" s="1" t="s">
        <v>3338</v>
      </c>
      <c r="L91" s="1" t="s">
        <v>65</v>
      </c>
      <c r="M91" s="1" t="s">
        <v>3414</v>
      </c>
      <c r="N91" s="1" t="s">
        <v>3464</v>
      </c>
    </row>
    <row r="92" spans="1:14" ht="15.75" customHeight="1">
      <c r="A92" s="2">
        <v>1900</v>
      </c>
      <c r="B92" s="1" t="s">
        <v>3504</v>
      </c>
      <c r="C92" s="1" t="s">
        <v>3505</v>
      </c>
      <c r="D92" s="2">
        <v>3</v>
      </c>
      <c r="E92" s="2" t="s">
        <v>16</v>
      </c>
      <c r="F92" s="1" t="s">
        <v>3506</v>
      </c>
      <c r="G92" s="1" t="s">
        <v>3507</v>
      </c>
      <c r="H92" s="2" t="s">
        <v>3383</v>
      </c>
      <c r="I92" s="2">
        <v>3160</v>
      </c>
      <c r="J92" s="1" t="s">
        <v>3772</v>
      </c>
      <c r="K92" s="1" t="s">
        <v>3342</v>
      </c>
    </row>
    <row r="93" spans="1:14" ht="15.75" customHeight="1">
      <c r="A93" s="2">
        <v>1910</v>
      </c>
      <c r="B93" s="1" t="s">
        <v>3508</v>
      </c>
      <c r="C93" s="1" t="s">
        <v>3077</v>
      </c>
      <c r="D93" s="2">
        <v>2</v>
      </c>
      <c r="E93" s="2" t="s">
        <v>16</v>
      </c>
      <c r="F93" s="1" t="s">
        <v>2053</v>
      </c>
      <c r="G93" s="1" t="s">
        <v>2055</v>
      </c>
      <c r="H93" s="2" t="s">
        <v>1590</v>
      </c>
      <c r="I93" s="2">
        <v>3190</v>
      </c>
      <c r="J93" s="1" t="s">
        <v>3773</v>
      </c>
      <c r="K93" s="1" t="s">
        <v>3338</v>
      </c>
      <c r="L93" s="1" t="s">
        <v>16</v>
      </c>
    </row>
    <row r="94" spans="1:14" ht="15.75" customHeight="1">
      <c r="A94" s="2">
        <v>1920</v>
      </c>
      <c r="B94" s="1" t="s">
        <v>3509</v>
      </c>
      <c r="C94" s="1" t="s">
        <v>3510</v>
      </c>
      <c r="D94" s="2">
        <v>3</v>
      </c>
      <c r="E94" s="2" t="s">
        <v>16</v>
      </c>
      <c r="F94" s="1" t="s">
        <v>3511</v>
      </c>
      <c r="G94" s="1" t="s">
        <v>3512</v>
      </c>
      <c r="H94" s="2" t="s">
        <v>3383</v>
      </c>
      <c r="I94" s="2">
        <v>3200</v>
      </c>
      <c r="J94" s="1" t="s">
        <v>3774</v>
      </c>
      <c r="K94" s="1" t="s">
        <v>3342</v>
      </c>
    </row>
    <row r="95" spans="1:14" ht="15.75" customHeight="1">
      <c r="A95" s="2">
        <v>1930</v>
      </c>
      <c r="B95" s="1" t="s">
        <v>3513</v>
      </c>
      <c r="C95" s="1" t="s">
        <v>3514</v>
      </c>
      <c r="D95" s="2">
        <v>1</v>
      </c>
      <c r="E95" s="2" t="s">
        <v>16</v>
      </c>
      <c r="F95" s="1" t="s">
        <v>2061</v>
      </c>
      <c r="G95" s="1" t="s">
        <v>3238</v>
      </c>
      <c r="I95" s="2">
        <v>2550</v>
      </c>
      <c r="J95" s="1" t="s">
        <v>3240</v>
      </c>
      <c r="K95" s="1" t="s">
        <v>3338</v>
      </c>
      <c r="L95" s="1" t="s">
        <v>16</v>
      </c>
    </row>
    <row r="96" spans="1:14" ht="15.75" customHeight="1">
      <c r="A96" s="2">
        <v>1940</v>
      </c>
      <c r="B96" s="1" t="s">
        <v>3515</v>
      </c>
      <c r="C96" s="1" t="s">
        <v>3516</v>
      </c>
      <c r="D96" s="2">
        <v>2</v>
      </c>
      <c r="E96" s="2" t="s">
        <v>21</v>
      </c>
      <c r="F96" s="1" t="s">
        <v>2069</v>
      </c>
      <c r="G96" s="1" t="s">
        <v>3241</v>
      </c>
      <c r="H96" s="2" t="s">
        <v>1653</v>
      </c>
      <c r="I96" s="2">
        <v>2560</v>
      </c>
      <c r="J96" s="1" t="s">
        <v>3242</v>
      </c>
      <c r="K96" s="1" t="s">
        <v>3338</v>
      </c>
      <c r="L96" s="1" t="s">
        <v>16</v>
      </c>
    </row>
    <row r="97" spans="1:14" ht="15.75" customHeight="1">
      <c r="A97" s="2">
        <v>1950</v>
      </c>
      <c r="B97" s="1" t="s">
        <v>3517</v>
      </c>
      <c r="C97" s="1" t="s">
        <v>3518</v>
      </c>
      <c r="D97" s="2">
        <v>2</v>
      </c>
      <c r="E97" s="2" t="s">
        <v>21</v>
      </c>
      <c r="F97" s="1" t="s">
        <v>3519</v>
      </c>
      <c r="G97" s="1" t="s">
        <v>3243</v>
      </c>
      <c r="H97" s="2" t="s">
        <v>1590</v>
      </c>
      <c r="I97" s="2">
        <v>2660</v>
      </c>
      <c r="J97" s="1" t="s">
        <v>3244</v>
      </c>
      <c r="K97" s="1" t="s">
        <v>3338</v>
      </c>
      <c r="L97" s="1" t="s">
        <v>16</v>
      </c>
      <c r="M97" s="1" t="s">
        <v>3388</v>
      </c>
      <c r="N97" s="1" t="s">
        <v>3431</v>
      </c>
    </row>
    <row r="98" spans="1:14" ht="15.75" customHeight="1">
      <c r="A98" s="2">
        <v>1960</v>
      </c>
      <c r="B98" s="1" t="s">
        <v>3520</v>
      </c>
      <c r="C98" s="1" t="s">
        <v>3521</v>
      </c>
      <c r="D98" s="2">
        <v>2</v>
      </c>
      <c r="E98" s="2" t="s">
        <v>21</v>
      </c>
      <c r="F98" s="1" t="s">
        <v>2080</v>
      </c>
      <c r="G98" s="1" t="s">
        <v>2082</v>
      </c>
      <c r="I98" s="2">
        <v>2570</v>
      </c>
      <c r="J98" s="1" t="s">
        <v>3245</v>
      </c>
      <c r="K98" s="1" t="s">
        <v>3338</v>
      </c>
      <c r="L98" s="1" t="s">
        <v>16</v>
      </c>
    </row>
    <row r="99" spans="1:14" ht="15.75" customHeight="1">
      <c r="A99" s="2">
        <v>1970</v>
      </c>
      <c r="B99" s="1" t="s">
        <v>3522</v>
      </c>
      <c r="C99" s="1" t="s">
        <v>3523</v>
      </c>
      <c r="D99" s="2">
        <v>3</v>
      </c>
      <c r="E99" s="2" t="s">
        <v>16</v>
      </c>
      <c r="F99" s="1" t="s">
        <v>2085</v>
      </c>
      <c r="G99" s="1" t="s">
        <v>1178</v>
      </c>
      <c r="H99" s="2" t="s">
        <v>1653</v>
      </c>
      <c r="I99" s="2">
        <v>2590</v>
      </c>
      <c r="J99" s="1" t="s">
        <v>3246</v>
      </c>
      <c r="K99" s="1" t="s">
        <v>3338</v>
      </c>
      <c r="L99" s="1" t="s">
        <v>16</v>
      </c>
    </row>
    <row r="100" spans="1:14" ht="15.75" customHeight="1">
      <c r="A100" s="2">
        <v>1980</v>
      </c>
      <c r="B100" s="1" t="s">
        <v>3524</v>
      </c>
      <c r="C100" s="1" t="s">
        <v>3525</v>
      </c>
      <c r="D100" s="2">
        <v>3</v>
      </c>
      <c r="E100" s="2" t="s">
        <v>16</v>
      </c>
      <c r="F100" s="1" t="s">
        <v>2089</v>
      </c>
      <c r="G100" s="1" t="s">
        <v>1181</v>
      </c>
      <c r="H100" s="2" t="s">
        <v>1653</v>
      </c>
      <c r="I100" s="2">
        <v>2600</v>
      </c>
      <c r="J100" s="1" t="s">
        <v>3247</v>
      </c>
      <c r="K100" s="1" t="s">
        <v>3338</v>
      </c>
      <c r="L100" s="1" t="s">
        <v>16</v>
      </c>
    </row>
    <row r="101" spans="1:14" ht="15.75" customHeight="1">
      <c r="A101" s="2">
        <v>1990</v>
      </c>
      <c r="B101" s="1" t="s">
        <v>3526</v>
      </c>
      <c r="C101" s="1" t="s">
        <v>3527</v>
      </c>
      <c r="D101" s="2">
        <v>3</v>
      </c>
      <c r="E101" s="2" t="s">
        <v>16</v>
      </c>
      <c r="F101" s="1" t="s">
        <v>2093</v>
      </c>
      <c r="G101" s="1" t="s">
        <v>1181</v>
      </c>
      <c r="H101" s="2" t="s">
        <v>1653</v>
      </c>
      <c r="I101" s="2">
        <v>2610</v>
      </c>
      <c r="J101" s="1" t="s">
        <v>3248</v>
      </c>
      <c r="K101" s="1" t="s">
        <v>3338</v>
      </c>
      <c r="L101" s="1" t="s">
        <v>16</v>
      </c>
    </row>
    <row r="102" spans="1:14" ht="15.75" customHeight="1">
      <c r="A102" s="2">
        <v>2000</v>
      </c>
      <c r="B102" s="1" t="s">
        <v>3528</v>
      </c>
      <c r="C102" s="1" t="s">
        <v>3529</v>
      </c>
      <c r="D102" s="2">
        <v>3</v>
      </c>
      <c r="E102" s="2" t="s">
        <v>16</v>
      </c>
      <c r="F102" s="1" t="s">
        <v>2097</v>
      </c>
      <c r="G102" s="1" t="s">
        <v>3249</v>
      </c>
      <c r="H102" s="2" t="s">
        <v>1653</v>
      </c>
      <c r="I102" s="2">
        <v>2620</v>
      </c>
      <c r="J102" s="1" t="s">
        <v>3250</v>
      </c>
      <c r="K102" s="1" t="s">
        <v>3338</v>
      </c>
      <c r="L102" s="1" t="s">
        <v>16</v>
      </c>
    </row>
    <row r="103" spans="1:14" ht="15.75" customHeight="1">
      <c r="A103" s="2">
        <v>2010</v>
      </c>
      <c r="B103" s="1" t="s">
        <v>3530</v>
      </c>
      <c r="C103" s="1" t="s">
        <v>3531</v>
      </c>
      <c r="D103" s="2">
        <v>3</v>
      </c>
      <c r="E103" s="2" t="s">
        <v>16</v>
      </c>
      <c r="F103" s="1" t="s">
        <v>2102</v>
      </c>
      <c r="G103" s="1" t="s">
        <v>1175</v>
      </c>
      <c r="H103" s="2" t="s">
        <v>1653</v>
      </c>
      <c r="I103" s="2">
        <v>2580</v>
      </c>
      <c r="J103" s="1" t="s">
        <v>3251</v>
      </c>
      <c r="K103" s="1" t="s">
        <v>3338</v>
      </c>
      <c r="L103" s="1" t="s">
        <v>16</v>
      </c>
    </row>
    <row r="104" spans="1:14" ht="15.75" customHeight="1">
      <c r="A104" s="2">
        <v>2020</v>
      </c>
      <c r="B104" s="1" t="s">
        <v>3532</v>
      </c>
      <c r="C104" s="1" t="s">
        <v>3533</v>
      </c>
      <c r="D104" s="2">
        <v>3</v>
      </c>
      <c r="E104" s="2" t="s">
        <v>16</v>
      </c>
      <c r="F104" s="1" t="s">
        <v>2106</v>
      </c>
      <c r="G104" s="1" t="s">
        <v>1895</v>
      </c>
      <c r="H104" s="2" t="s">
        <v>1653</v>
      </c>
      <c r="I104" s="2">
        <v>2640</v>
      </c>
      <c r="J104" s="1" t="s">
        <v>3252</v>
      </c>
      <c r="K104" s="1" t="s">
        <v>3338</v>
      </c>
      <c r="L104" s="1" t="s">
        <v>65</v>
      </c>
      <c r="M104" s="1" t="s">
        <v>3388</v>
      </c>
    </row>
    <row r="105" spans="1:14" ht="15.75" customHeight="1">
      <c r="A105" s="2">
        <v>2030</v>
      </c>
      <c r="B105" s="1" t="s">
        <v>3534</v>
      </c>
      <c r="C105" s="1" t="s">
        <v>3535</v>
      </c>
      <c r="D105" s="2">
        <v>3</v>
      </c>
      <c r="E105" s="2" t="s">
        <v>21</v>
      </c>
      <c r="F105" s="1" t="s">
        <v>2110</v>
      </c>
      <c r="G105" s="1" t="s">
        <v>1186</v>
      </c>
      <c r="H105" s="2" t="s">
        <v>1614</v>
      </c>
      <c r="I105" s="2">
        <v>2630</v>
      </c>
      <c r="J105" s="1" t="s">
        <v>3253</v>
      </c>
      <c r="K105" s="1" t="s">
        <v>3338</v>
      </c>
      <c r="L105" s="1" t="s">
        <v>16</v>
      </c>
    </row>
    <row r="106" spans="1:14" ht="15.75" customHeight="1">
      <c r="A106" s="2">
        <v>2040</v>
      </c>
      <c r="B106" s="1" t="s">
        <v>3536</v>
      </c>
      <c r="C106" s="1" t="s">
        <v>1402</v>
      </c>
      <c r="D106" s="2">
        <v>1</v>
      </c>
      <c r="E106" s="2" t="s">
        <v>16</v>
      </c>
      <c r="F106" s="1" t="s">
        <v>1403</v>
      </c>
      <c r="G106" s="1" t="s">
        <v>1404</v>
      </c>
      <c r="I106" s="2">
        <v>2870</v>
      </c>
      <c r="J106" s="1" t="s">
        <v>3142</v>
      </c>
      <c r="K106" s="1" t="s">
        <v>3338</v>
      </c>
      <c r="L106" s="1" t="s">
        <v>16</v>
      </c>
      <c r="M106" s="1" t="s">
        <v>3537</v>
      </c>
    </row>
    <row r="107" spans="1:14" ht="15.75" customHeight="1">
      <c r="A107" s="2">
        <v>2050</v>
      </c>
      <c r="B107" s="1" t="s">
        <v>3538</v>
      </c>
      <c r="C107" s="1" t="s">
        <v>1408</v>
      </c>
      <c r="D107" s="2">
        <v>2</v>
      </c>
      <c r="E107" s="2" t="s">
        <v>16</v>
      </c>
      <c r="F107" s="1" t="s">
        <v>2121</v>
      </c>
      <c r="G107" s="1" t="s">
        <v>1409</v>
      </c>
      <c r="H107" s="2" t="s">
        <v>1653</v>
      </c>
      <c r="I107" s="2">
        <v>2910</v>
      </c>
      <c r="J107" s="1" t="s">
        <v>3143</v>
      </c>
      <c r="K107" s="1" t="s">
        <v>3338</v>
      </c>
      <c r="L107" s="1" t="s">
        <v>16</v>
      </c>
    </row>
    <row r="108" spans="1:14" ht="15.75" customHeight="1">
      <c r="A108" s="2">
        <v>2060</v>
      </c>
      <c r="B108" s="1" t="s">
        <v>3539</v>
      </c>
      <c r="C108" s="1" t="s">
        <v>3145</v>
      </c>
      <c r="D108" s="2">
        <v>2</v>
      </c>
      <c r="E108" s="2" t="s">
        <v>16</v>
      </c>
      <c r="F108" s="1" t="s">
        <v>2124</v>
      </c>
      <c r="G108" s="1" t="s">
        <v>2126</v>
      </c>
      <c r="H108" s="2" t="s">
        <v>1590</v>
      </c>
      <c r="I108" s="2">
        <v>2880</v>
      </c>
      <c r="J108" s="1" t="s">
        <v>3144</v>
      </c>
      <c r="K108" s="1" t="s">
        <v>3338</v>
      </c>
      <c r="L108" s="1" t="s">
        <v>65</v>
      </c>
      <c r="M108" s="1" t="s">
        <v>3414</v>
      </c>
      <c r="N108" s="1" t="s">
        <v>3464</v>
      </c>
    </row>
    <row r="109" spans="1:14" ht="15.75" customHeight="1">
      <c r="A109" s="2">
        <v>2070</v>
      </c>
      <c r="C109" s="1" t="s">
        <v>3019</v>
      </c>
      <c r="I109" s="2">
        <v>2890</v>
      </c>
      <c r="J109" s="1" t="s">
        <v>3540</v>
      </c>
      <c r="K109" s="1" t="s">
        <v>3338</v>
      </c>
      <c r="L109" s="1" t="s">
        <v>65</v>
      </c>
      <c r="M109" s="1" t="s">
        <v>3414</v>
      </c>
      <c r="N109" s="1" t="s">
        <v>3466</v>
      </c>
    </row>
    <row r="110" spans="1:14" ht="15.75" customHeight="1">
      <c r="A110" s="2">
        <v>2080</v>
      </c>
      <c r="B110" s="1" t="s">
        <v>3541</v>
      </c>
      <c r="C110" s="1" t="s">
        <v>3542</v>
      </c>
      <c r="D110" s="2">
        <v>3</v>
      </c>
      <c r="E110" s="2" t="s">
        <v>16</v>
      </c>
      <c r="F110" s="1" t="s">
        <v>3543</v>
      </c>
      <c r="G110" s="1" t="s">
        <v>3544</v>
      </c>
      <c r="H110" s="2" t="s">
        <v>3383</v>
      </c>
      <c r="I110" s="2">
        <v>2900</v>
      </c>
      <c r="J110" s="1" t="s">
        <v>3545</v>
      </c>
      <c r="K110" s="1" t="s">
        <v>3342</v>
      </c>
    </row>
    <row r="111" spans="1:14" ht="15.75" customHeight="1">
      <c r="A111" s="2">
        <v>2090</v>
      </c>
      <c r="B111" s="1" t="s">
        <v>3546</v>
      </c>
      <c r="C111" s="1" t="s">
        <v>1423</v>
      </c>
      <c r="D111" s="2">
        <v>2</v>
      </c>
      <c r="E111" s="2" t="s">
        <v>16</v>
      </c>
      <c r="F111" s="1" t="s">
        <v>2133</v>
      </c>
      <c r="G111" s="1" t="s">
        <v>3547</v>
      </c>
      <c r="H111" s="2" t="s">
        <v>1598</v>
      </c>
      <c r="I111" s="2">
        <v>3020</v>
      </c>
      <c r="J111" s="1" t="s">
        <v>3157</v>
      </c>
      <c r="K111" s="1" t="s">
        <v>3338</v>
      </c>
      <c r="L111" s="1" t="s">
        <v>21</v>
      </c>
      <c r="N111" s="1" t="s">
        <v>3340</v>
      </c>
    </row>
    <row r="112" spans="1:14" ht="15.75" customHeight="1">
      <c r="A112" s="2">
        <v>2100</v>
      </c>
      <c r="B112" s="1" t="s">
        <v>3548</v>
      </c>
      <c r="C112" s="1" t="s">
        <v>1317</v>
      </c>
      <c r="D112" s="2">
        <v>2</v>
      </c>
      <c r="E112" s="2" t="s">
        <v>16</v>
      </c>
      <c r="F112" s="1" t="s">
        <v>3549</v>
      </c>
      <c r="G112" s="1" t="s">
        <v>1318</v>
      </c>
      <c r="I112" s="2">
        <v>3490</v>
      </c>
      <c r="J112" s="1" t="s">
        <v>3125</v>
      </c>
      <c r="K112" s="1" t="s">
        <v>3338</v>
      </c>
      <c r="L112" s="1" t="s">
        <v>16</v>
      </c>
    </row>
    <row r="113" spans="1:14" ht="15.75" customHeight="1">
      <c r="A113" s="2">
        <v>2110</v>
      </c>
      <c r="B113" s="1" t="s">
        <v>3550</v>
      </c>
      <c r="C113" s="1" t="s">
        <v>1320</v>
      </c>
      <c r="D113" s="2">
        <v>3</v>
      </c>
      <c r="E113" s="2" t="s">
        <v>16</v>
      </c>
      <c r="F113" s="1" t="s">
        <v>2144</v>
      </c>
      <c r="G113" s="1" t="s">
        <v>1321</v>
      </c>
      <c r="H113" s="2" t="s">
        <v>1598</v>
      </c>
      <c r="I113" s="2">
        <v>3510</v>
      </c>
      <c r="J113" s="1" t="s">
        <v>3126</v>
      </c>
      <c r="K113" s="1" t="s">
        <v>3338</v>
      </c>
      <c r="L113" s="1" t="s">
        <v>21</v>
      </c>
      <c r="M113" s="1" t="s">
        <v>3551</v>
      </c>
      <c r="N113" s="1" t="s">
        <v>3340</v>
      </c>
    </row>
    <row r="114" spans="1:14" ht="15.75" customHeight="1">
      <c r="A114" s="2">
        <v>2120</v>
      </c>
      <c r="C114" s="1" t="s">
        <v>3019</v>
      </c>
      <c r="I114" s="2">
        <v>3520</v>
      </c>
      <c r="J114" s="1" t="s">
        <v>3552</v>
      </c>
      <c r="K114" s="1" t="s">
        <v>3342</v>
      </c>
      <c r="N114" s="1" t="s">
        <v>3343</v>
      </c>
    </row>
    <row r="115" spans="1:14" ht="15.75" customHeight="1">
      <c r="A115" s="2">
        <v>2130</v>
      </c>
      <c r="B115" s="1" t="s">
        <v>3553</v>
      </c>
      <c r="C115" s="1" t="s">
        <v>1323</v>
      </c>
      <c r="D115" s="2">
        <v>3</v>
      </c>
      <c r="E115" s="2" t="s">
        <v>16</v>
      </c>
      <c r="F115" s="1" t="s">
        <v>2149</v>
      </c>
      <c r="G115" s="1" t="s">
        <v>1324</v>
      </c>
      <c r="H115" s="2" t="s">
        <v>1598</v>
      </c>
      <c r="I115" s="2">
        <v>3540</v>
      </c>
      <c r="J115" s="1" t="s">
        <v>3127</v>
      </c>
      <c r="K115" s="1" t="s">
        <v>3338</v>
      </c>
      <c r="L115" s="1" t="s">
        <v>21</v>
      </c>
      <c r="M115" s="1" t="s">
        <v>3551</v>
      </c>
      <c r="N115" s="1" t="s">
        <v>3340</v>
      </c>
    </row>
    <row r="116" spans="1:14" ht="15.75" customHeight="1">
      <c r="A116" s="2">
        <v>2140</v>
      </c>
      <c r="C116" s="1" t="s">
        <v>3019</v>
      </c>
      <c r="I116" s="2">
        <v>3550</v>
      </c>
      <c r="J116" s="1" t="s">
        <v>3554</v>
      </c>
      <c r="K116" s="1" t="s">
        <v>3342</v>
      </c>
      <c r="N116" s="1" t="s">
        <v>3343</v>
      </c>
    </row>
    <row r="117" spans="1:14" ht="15.75" customHeight="1">
      <c r="A117" s="2">
        <v>2150</v>
      </c>
      <c r="B117" s="1" t="s">
        <v>3555</v>
      </c>
      <c r="C117" s="1" t="s">
        <v>1410</v>
      </c>
      <c r="D117" s="2">
        <v>2</v>
      </c>
      <c r="E117" s="2" t="s">
        <v>16</v>
      </c>
      <c r="F117" s="1" t="s">
        <v>2154</v>
      </c>
      <c r="G117" s="1" t="s">
        <v>1411</v>
      </c>
      <c r="I117" s="2">
        <v>2920</v>
      </c>
      <c r="J117" s="1" t="s">
        <v>3148</v>
      </c>
      <c r="K117" s="1" t="s">
        <v>3338</v>
      </c>
      <c r="L117" s="1" t="s">
        <v>16</v>
      </c>
    </row>
    <row r="118" spans="1:14" ht="15.75" customHeight="1">
      <c r="A118" s="2">
        <v>2160</v>
      </c>
      <c r="B118" s="1" t="s">
        <v>3556</v>
      </c>
      <c r="C118" s="1" t="s">
        <v>1415</v>
      </c>
      <c r="D118" s="2">
        <v>3</v>
      </c>
      <c r="E118" s="2" t="s">
        <v>16</v>
      </c>
      <c r="F118" s="1" t="s">
        <v>2159</v>
      </c>
      <c r="G118" s="1" t="s">
        <v>1178</v>
      </c>
      <c r="H118" s="2" t="s">
        <v>1653</v>
      </c>
      <c r="I118" s="2">
        <v>2940</v>
      </c>
      <c r="J118" s="1" t="s">
        <v>3150</v>
      </c>
      <c r="K118" s="1" t="s">
        <v>3338</v>
      </c>
      <c r="L118" s="1" t="s">
        <v>16</v>
      </c>
    </row>
    <row r="119" spans="1:14" ht="15.75" customHeight="1">
      <c r="A119" s="2">
        <v>2170</v>
      </c>
      <c r="B119" s="1" t="s">
        <v>3557</v>
      </c>
      <c r="C119" s="1" t="s">
        <v>1417</v>
      </c>
      <c r="D119" s="2">
        <v>3</v>
      </c>
      <c r="E119" s="2" t="s">
        <v>16</v>
      </c>
      <c r="F119" s="1" t="s">
        <v>2164</v>
      </c>
      <c r="G119" s="1" t="s">
        <v>1181</v>
      </c>
      <c r="H119" s="2" t="s">
        <v>1653</v>
      </c>
      <c r="I119" s="2">
        <v>2950</v>
      </c>
      <c r="J119" s="1" t="s">
        <v>3151</v>
      </c>
      <c r="K119" s="1" t="s">
        <v>3338</v>
      </c>
      <c r="L119" s="1" t="s">
        <v>16</v>
      </c>
    </row>
    <row r="120" spans="1:14" ht="15.75" customHeight="1">
      <c r="A120" s="2">
        <v>2180</v>
      </c>
      <c r="B120" s="1" t="s">
        <v>3558</v>
      </c>
      <c r="C120" s="1" t="s">
        <v>1419</v>
      </c>
      <c r="D120" s="2">
        <v>3</v>
      </c>
      <c r="E120" s="2" t="s">
        <v>16</v>
      </c>
      <c r="F120" s="1" t="s">
        <v>2169</v>
      </c>
      <c r="G120" s="1" t="s">
        <v>1181</v>
      </c>
      <c r="H120" s="2" t="s">
        <v>1653</v>
      </c>
      <c r="I120" s="2">
        <v>2960</v>
      </c>
      <c r="J120" s="1" t="s">
        <v>3152</v>
      </c>
      <c r="K120" s="1" t="s">
        <v>3338</v>
      </c>
      <c r="L120" s="1" t="s">
        <v>16</v>
      </c>
    </row>
    <row r="121" spans="1:14" ht="15.75" customHeight="1">
      <c r="A121" s="2">
        <v>2190</v>
      </c>
      <c r="B121" s="1" t="s">
        <v>3559</v>
      </c>
      <c r="C121" s="1" t="s">
        <v>3154</v>
      </c>
      <c r="D121" s="2">
        <v>3</v>
      </c>
      <c r="E121" s="2" t="s">
        <v>16</v>
      </c>
      <c r="F121" s="1" t="s">
        <v>2174</v>
      </c>
      <c r="G121" s="1" t="s">
        <v>3254</v>
      </c>
      <c r="H121" s="2" t="s">
        <v>1653</v>
      </c>
      <c r="I121" s="2">
        <v>2970</v>
      </c>
      <c r="J121" s="1" t="s">
        <v>3153</v>
      </c>
      <c r="K121" s="1" t="s">
        <v>3338</v>
      </c>
      <c r="L121" s="1" t="s">
        <v>16</v>
      </c>
    </row>
    <row r="122" spans="1:14" ht="15.75" customHeight="1">
      <c r="A122" s="2">
        <v>2200</v>
      </c>
      <c r="B122" s="1" t="s">
        <v>3560</v>
      </c>
      <c r="C122" s="1" t="s">
        <v>1413</v>
      </c>
      <c r="D122" s="2">
        <v>3</v>
      </c>
      <c r="E122" s="2" t="s">
        <v>16</v>
      </c>
      <c r="F122" s="1" t="s">
        <v>2179</v>
      </c>
      <c r="G122" s="1" t="s">
        <v>1175</v>
      </c>
      <c r="H122" s="2" t="s">
        <v>1653</v>
      </c>
      <c r="I122" s="2">
        <v>2930</v>
      </c>
      <c r="J122" s="1" t="s">
        <v>3149</v>
      </c>
      <c r="K122" s="1" t="s">
        <v>3338</v>
      </c>
      <c r="L122" s="1" t="s">
        <v>16</v>
      </c>
    </row>
    <row r="123" spans="1:14" ht="15.75" customHeight="1">
      <c r="A123" s="2">
        <v>2210</v>
      </c>
      <c r="B123" s="1" t="s">
        <v>3561</v>
      </c>
      <c r="C123" s="1" t="s">
        <v>3156</v>
      </c>
      <c r="D123" s="2">
        <v>3</v>
      </c>
      <c r="E123" s="2" t="s">
        <v>16</v>
      </c>
      <c r="F123" s="1" t="s">
        <v>2182</v>
      </c>
      <c r="G123" s="1" t="s">
        <v>1895</v>
      </c>
      <c r="H123" s="2" t="s">
        <v>1653</v>
      </c>
      <c r="I123" s="2">
        <v>2990</v>
      </c>
      <c r="J123" s="1" t="s">
        <v>3155</v>
      </c>
      <c r="K123" s="1" t="s">
        <v>3338</v>
      </c>
      <c r="L123" s="1" t="s">
        <v>65</v>
      </c>
      <c r="M123" s="1" t="s">
        <v>3388</v>
      </c>
    </row>
    <row r="124" spans="1:14" ht="15.75" customHeight="1">
      <c r="A124" s="2">
        <v>2220</v>
      </c>
      <c r="B124" s="1" t="s">
        <v>3562</v>
      </c>
      <c r="C124" s="1" t="s">
        <v>1421</v>
      </c>
      <c r="D124" s="2">
        <v>3</v>
      </c>
      <c r="E124" s="2" t="s">
        <v>21</v>
      </c>
      <c r="F124" s="1" t="s">
        <v>2186</v>
      </c>
      <c r="G124" s="1" t="s">
        <v>1186</v>
      </c>
      <c r="H124" s="2" t="s">
        <v>1614</v>
      </c>
      <c r="I124" s="2">
        <v>2980</v>
      </c>
      <c r="J124" s="1" t="s">
        <v>3146</v>
      </c>
      <c r="K124" s="1" t="s">
        <v>3338</v>
      </c>
      <c r="L124" s="1" t="s">
        <v>16</v>
      </c>
    </row>
    <row r="125" spans="1:14" ht="15.75" customHeight="1">
      <c r="A125" s="2">
        <v>2230</v>
      </c>
      <c r="B125" s="1" t="s">
        <v>3563</v>
      </c>
      <c r="C125" s="1" t="s">
        <v>1259</v>
      </c>
      <c r="D125" s="2">
        <v>1</v>
      </c>
      <c r="E125" s="2" t="s">
        <v>16</v>
      </c>
      <c r="F125" s="1" t="s">
        <v>1260</v>
      </c>
      <c r="G125" s="1" t="s">
        <v>1261</v>
      </c>
      <c r="I125" s="2">
        <v>3210</v>
      </c>
      <c r="J125" s="1" t="s">
        <v>3078</v>
      </c>
      <c r="K125" s="1" t="s">
        <v>3338</v>
      </c>
      <c r="L125" s="1" t="s">
        <v>65</v>
      </c>
      <c r="M125" s="1" t="s">
        <v>3537</v>
      </c>
    </row>
    <row r="126" spans="1:14" ht="15.75" customHeight="1">
      <c r="A126" s="2">
        <v>2240</v>
      </c>
      <c r="B126" s="1" t="s">
        <v>3564</v>
      </c>
      <c r="C126" s="1" t="s">
        <v>1263</v>
      </c>
      <c r="D126" s="2">
        <v>2</v>
      </c>
      <c r="E126" s="2" t="s">
        <v>21</v>
      </c>
      <c r="F126" s="1" t="s">
        <v>2200</v>
      </c>
      <c r="G126" s="1" t="s">
        <v>3256</v>
      </c>
      <c r="H126" s="2" t="s">
        <v>1614</v>
      </c>
      <c r="I126" s="2">
        <v>3220</v>
      </c>
      <c r="J126" s="1" t="s">
        <v>3079</v>
      </c>
      <c r="K126" s="1" t="s">
        <v>3338</v>
      </c>
      <c r="L126" s="1" t="s">
        <v>16</v>
      </c>
      <c r="M126" s="1" t="s">
        <v>3345</v>
      </c>
    </row>
    <row r="127" spans="1:14" ht="15.75" customHeight="1">
      <c r="A127" s="2">
        <v>2250</v>
      </c>
      <c r="B127" s="1" t="s">
        <v>3565</v>
      </c>
      <c r="C127" s="1" t="s">
        <v>1265</v>
      </c>
      <c r="D127" s="2">
        <v>2</v>
      </c>
      <c r="E127" s="2" t="s">
        <v>16</v>
      </c>
      <c r="F127" s="1" t="s">
        <v>2205</v>
      </c>
      <c r="G127" s="1" t="s">
        <v>3257</v>
      </c>
      <c r="H127" s="2" t="s">
        <v>1653</v>
      </c>
      <c r="I127" s="2">
        <v>3230</v>
      </c>
      <c r="J127" s="1" t="s">
        <v>3080</v>
      </c>
      <c r="K127" s="1" t="s">
        <v>3338</v>
      </c>
      <c r="L127" s="1" t="s">
        <v>65</v>
      </c>
      <c r="M127" s="1" t="s">
        <v>3388</v>
      </c>
    </row>
    <row r="128" spans="1:14" ht="15.75" customHeight="1">
      <c r="A128" s="2">
        <v>2260</v>
      </c>
      <c r="B128" s="1" t="s">
        <v>3566</v>
      </c>
      <c r="C128" s="1" t="s">
        <v>3567</v>
      </c>
      <c r="D128" s="2">
        <v>2</v>
      </c>
      <c r="E128" s="2" t="s">
        <v>16</v>
      </c>
      <c r="F128" s="1" t="s">
        <v>2213</v>
      </c>
      <c r="G128" s="1" t="s">
        <v>3258</v>
      </c>
      <c r="H128" s="2" t="s">
        <v>1653</v>
      </c>
      <c r="I128" s="2">
        <v>3100</v>
      </c>
      <c r="J128" s="1" t="s">
        <v>3259</v>
      </c>
      <c r="K128" s="1" t="s">
        <v>3338</v>
      </c>
      <c r="L128" s="1" t="s">
        <v>65</v>
      </c>
      <c r="M128" s="1" t="s">
        <v>3388</v>
      </c>
    </row>
    <row r="129" spans="1:14" ht="15.75" customHeight="1">
      <c r="A129" s="2">
        <v>2270</v>
      </c>
      <c r="B129" s="1" t="s">
        <v>3568</v>
      </c>
      <c r="C129" s="1" t="s">
        <v>1267</v>
      </c>
      <c r="D129" s="2">
        <v>2</v>
      </c>
      <c r="E129" s="2" t="s">
        <v>65</v>
      </c>
      <c r="F129" s="1" t="s">
        <v>2223</v>
      </c>
      <c r="G129" s="1" t="s">
        <v>1268</v>
      </c>
      <c r="I129" s="2">
        <v>3290</v>
      </c>
      <c r="J129" s="1" t="s">
        <v>3081</v>
      </c>
      <c r="K129" s="1" t="s">
        <v>3338</v>
      </c>
      <c r="L129" s="1" t="s">
        <v>16</v>
      </c>
      <c r="M129" s="1" t="s">
        <v>3569</v>
      </c>
    </row>
    <row r="130" spans="1:14" ht="15.75" customHeight="1">
      <c r="A130" s="2">
        <v>2280</v>
      </c>
      <c r="B130" s="1" t="s">
        <v>3570</v>
      </c>
      <c r="C130" s="1" t="s">
        <v>1271</v>
      </c>
      <c r="D130" s="2">
        <v>3</v>
      </c>
      <c r="E130" s="2" t="s">
        <v>21</v>
      </c>
      <c r="F130" s="1" t="s">
        <v>2229</v>
      </c>
      <c r="G130" s="1" t="s">
        <v>3260</v>
      </c>
      <c r="H130" s="2" t="s">
        <v>1590</v>
      </c>
      <c r="I130" s="2">
        <v>3300</v>
      </c>
      <c r="J130" s="1" t="s">
        <v>3084</v>
      </c>
      <c r="K130" s="1" t="s">
        <v>3338</v>
      </c>
      <c r="L130" s="1" t="s">
        <v>16</v>
      </c>
      <c r="M130" s="1" t="s">
        <v>3571</v>
      </c>
      <c r="N130" s="1" t="s">
        <v>3572</v>
      </c>
    </row>
    <row r="131" spans="1:14" ht="15.75" customHeight="1">
      <c r="A131" s="2">
        <v>2290</v>
      </c>
      <c r="C131" s="1" t="s">
        <v>3019</v>
      </c>
      <c r="I131" s="2">
        <v>3320</v>
      </c>
      <c r="J131" s="1" t="s">
        <v>3573</v>
      </c>
      <c r="K131" s="1" t="s">
        <v>3338</v>
      </c>
      <c r="L131" s="1" t="s">
        <v>16</v>
      </c>
      <c r="M131" s="1" t="s">
        <v>3571</v>
      </c>
      <c r="N131" s="1" t="s">
        <v>3572</v>
      </c>
    </row>
    <row r="132" spans="1:14" ht="15.75" customHeight="1">
      <c r="A132" s="2">
        <v>2300</v>
      </c>
      <c r="B132" s="1" t="s">
        <v>3574</v>
      </c>
      <c r="C132" s="1" t="s">
        <v>3083</v>
      </c>
      <c r="D132" s="2">
        <v>3</v>
      </c>
      <c r="E132" s="2" t="s">
        <v>16</v>
      </c>
      <c r="F132" s="1" t="s">
        <v>2239</v>
      </c>
      <c r="G132" s="1" t="s">
        <v>3261</v>
      </c>
      <c r="H132" s="2" t="s">
        <v>1653</v>
      </c>
      <c r="I132" s="2">
        <v>3310</v>
      </c>
      <c r="J132" s="1" t="s">
        <v>3082</v>
      </c>
      <c r="K132" s="1" t="s">
        <v>3338</v>
      </c>
      <c r="L132" s="1" t="s">
        <v>16</v>
      </c>
    </row>
    <row r="133" spans="1:14" ht="15.75" customHeight="1">
      <c r="A133" s="2">
        <v>2310</v>
      </c>
      <c r="B133" s="1" t="s">
        <v>3575</v>
      </c>
      <c r="C133" s="1" t="s">
        <v>3087</v>
      </c>
      <c r="D133" s="2">
        <v>3</v>
      </c>
      <c r="E133" s="2" t="s">
        <v>16</v>
      </c>
      <c r="F133" s="1" t="s">
        <v>2245</v>
      </c>
      <c r="G133" s="1" t="s">
        <v>2247</v>
      </c>
      <c r="H133" s="2" t="s">
        <v>1590</v>
      </c>
      <c r="I133" s="2">
        <v>3360</v>
      </c>
      <c r="J133" s="1" t="s">
        <v>3086</v>
      </c>
      <c r="K133" s="1" t="s">
        <v>3338</v>
      </c>
      <c r="L133" s="1" t="s">
        <v>16</v>
      </c>
      <c r="N133" s="1" t="s">
        <v>3576</v>
      </c>
    </row>
    <row r="134" spans="1:14" ht="15.75" customHeight="1">
      <c r="A134" s="2">
        <v>2320</v>
      </c>
      <c r="C134" s="1" t="s">
        <v>3019</v>
      </c>
      <c r="I134" s="2">
        <v>3360</v>
      </c>
      <c r="J134" s="1" t="s">
        <v>3086</v>
      </c>
      <c r="K134" s="1" t="s">
        <v>3338</v>
      </c>
      <c r="L134" s="1" t="s">
        <v>16</v>
      </c>
      <c r="M134" s="1" t="s">
        <v>3537</v>
      </c>
      <c r="N134" s="1" t="s">
        <v>3577</v>
      </c>
    </row>
    <row r="135" spans="1:14" ht="15.75" customHeight="1">
      <c r="A135" s="2">
        <v>2330</v>
      </c>
      <c r="B135" s="1" t="s">
        <v>3578</v>
      </c>
      <c r="C135" s="1" t="s">
        <v>1277</v>
      </c>
      <c r="D135" s="2">
        <v>2</v>
      </c>
      <c r="E135" s="2" t="s">
        <v>16</v>
      </c>
      <c r="F135" s="1" t="s">
        <v>2277</v>
      </c>
      <c r="G135" s="1" t="s">
        <v>1278</v>
      </c>
      <c r="I135" s="2">
        <v>3240</v>
      </c>
      <c r="J135" s="1" t="s">
        <v>3088</v>
      </c>
      <c r="K135" s="1" t="s">
        <v>3338</v>
      </c>
      <c r="L135" s="1" t="s">
        <v>16</v>
      </c>
    </row>
    <row r="136" spans="1:14" ht="15.75" customHeight="1">
      <c r="A136" s="2">
        <v>2340</v>
      </c>
      <c r="B136" s="1" t="s">
        <v>3579</v>
      </c>
      <c r="C136" s="1" t="s">
        <v>1280</v>
      </c>
      <c r="D136" s="2">
        <v>3</v>
      </c>
      <c r="E136" s="2" t="s">
        <v>21</v>
      </c>
      <c r="F136" s="1" t="s">
        <v>2284</v>
      </c>
      <c r="G136" s="1" t="s">
        <v>1281</v>
      </c>
      <c r="H136" s="2" t="s">
        <v>1653</v>
      </c>
      <c r="I136" s="2">
        <v>3250</v>
      </c>
      <c r="J136" s="1" t="s">
        <v>3089</v>
      </c>
      <c r="K136" s="1" t="s">
        <v>3338</v>
      </c>
      <c r="L136" s="1" t="s">
        <v>16</v>
      </c>
      <c r="M136" s="1" t="s">
        <v>3345</v>
      </c>
    </row>
    <row r="137" spans="1:14" ht="15.75" customHeight="1">
      <c r="A137" s="2">
        <v>2350</v>
      </c>
      <c r="B137" s="1" t="s">
        <v>3580</v>
      </c>
      <c r="C137" s="1" t="s">
        <v>1284</v>
      </c>
      <c r="D137" s="2">
        <v>3</v>
      </c>
      <c r="E137" s="2" t="s">
        <v>16</v>
      </c>
      <c r="F137" s="1" t="s">
        <v>2290</v>
      </c>
      <c r="G137" s="1" t="s">
        <v>1285</v>
      </c>
      <c r="H137" s="2" t="s">
        <v>1653</v>
      </c>
      <c r="I137" s="2">
        <v>3260</v>
      </c>
      <c r="J137" s="1" t="s">
        <v>3090</v>
      </c>
      <c r="K137" s="1" t="s">
        <v>3338</v>
      </c>
      <c r="L137" s="1" t="s">
        <v>16</v>
      </c>
    </row>
    <row r="138" spans="1:14" ht="15.75" customHeight="1">
      <c r="A138" s="2">
        <v>2360</v>
      </c>
      <c r="B138" s="1" t="s">
        <v>3581</v>
      </c>
      <c r="C138" s="1" t="s">
        <v>3582</v>
      </c>
      <c r="D138" s="2">
        <v>2</v>
      </c>
      <c r="E138" s="2" t="s">
        <v>16</v>
      </c>
      <c r="F138" s="1" t="s">
        <v>2295</v>
      </c>
      <c r="G138" s="1" t="s">
        <v>2297</v>
      </c>
      <c r="I138" s="2">
        <v>3080</v>
      </c>
      <c r="J138" s="1" t="s">
        <v>3262</v>
      </c>
      <c r="K138" s="1" t="s">
        <v>3338</v>
      </c>
      <c r="L138" s="1" t="s">
        <v>21</v>
      </c>
      <c r="M138" s="1" t="s">
        <v>3537</v>
      </c>
    </row>
    <row r="139" spans="1:14" ht="15.75" customHeight="1">
      <c r="A139" s="2">
        <v>2370</v>
      </c>
      <c r="B139" s="1" t="s">
        <v>3583</v>
      </c>
      <c r="C139" s="1" t="s">
        <v>3584</v>
      </c>
      <c r="D139" s="2">
        <v>3</v>
      </c>
      <c r="E139" s="2" t="s">
        <v>16</v>
      </c>
      <c r="F139" s="1" t="s">
        <v>2302</v>
      </c>
      <c r="G139" s="1" t="s">
        <v>2304</v>
      </c>
      <c r="H139" s="2" t="s">
        <v>1590</v>
      </c>
      <c r="I139" s="2">
        <v>3850</v>
      </c>
      <c r="J139" s="1" t="s">
        <v>3263</v>
      </c>
      <c r="K139" s="1" t="s">
        <v>3338</v>
      </c>
      <c r="L139" s="1" t="s">
        <v>65</v>
      </c>
    </row>
    <row r="140" spans="1:14" ht="15.75" customHeight="1">
      <c r="A140" s="2">
        <v>2380</v>
      </c>
      <c r="B140" s="1" t="s">
        <v>3585</v>
      </c>
      <c r="C140" s="1" t="s">
        <v>3586</v>
      </c>
      <c r="D140" s="2">
        <v>3</v>
      </c>
      <c r="E140" s="2" t="s">
        <v>16</v>
      </c>
      <c r="F140" s="1" t="s">
        <v>1851</v>
      </c>
      <c r="G140" s="1" t="s">
        <v>1853</v>
      </c>
      <c r="H140" s="2" t="s">
        <v>1590</v>
      </c>
      <c r="I140" s="2">
        <v>3090</v>
      </c>
      <c r="J140" s="1" t="s">
        <v>3230</v>
      </c>
      <c r="K140" s="1" t="s">
        <v>3338</v>
      </c>
      <c r="L140" s="1" t="s">
        <v>16</v>
      </c>
    </row>
    <row r="141" spans="1:14" ht="15.75" customHeight="1">
      <c r="A141" s="2">
        <v>2390</v>
      </c>
      <c r="B141" s="1" t="s">
        <v>3587</v>
      </c>
      <c r="C141" s="1" t="s">
        <v>3588</v>
      </c>
      <c r="D141" s="2">
        <v>3</v>
      </c>
      <c r="E141" s="2" t="s">
        <v>16</v>
      </c>
      <c r="F141" s="1" t="s">
        <v>2308</v>
      </c>
      <c r="G141" s="1" t="s">
        <v>2310</v>
      </c>
      <c r="H141" s="2" t="s">
        <v>1590</v>
      </c>
      <c r="I141" s="2">
        <v>3280</v>
      </c>
      <c r="J141" s="1" t="s">
        <v>3264</v>
      </c>
      <c r="K141" s="1" t="s">
        <v>3338</v>
      </c>
      <c r="L141" s="1" t="s">
        <v>16</v>
      </c>
    </row>
    <row r="142" spans="1:14" ht="15.75" customHeight="1">
      <c r="A142" s="2">
        <v>2400</v>
      </c>
      <c r="B142" s="1" t="s">
        <v>3589</v>
      </c>
      <c r="C142" s="1" t="s">
        <v>1288</v>
      </c>
      <c r="D142" s="2">
        <v>1</v>
      </c>
      <c r="E142" s="2" t="s">
        <v>65</v>
      </c>
      <c r="F142" s="1" t="s">
        <v>1289</v>
      </c>
      <c r="G142" s="1" t="s">
        <v>1290</v>
      </c>
      <c r="I142" s="2">
        <v>3560</v>
      </c>
      <c r="J142" s="1" t="s">
        <v>3091</v>
      </c>
      <c r="K142" s="1" t="s">
        <v>3338</v>
      </c>
      <c r="L142" s="1" t="s">
        <v>65</v>
      </c>
      <c r="M142" s="1" t="s">
        <v>3590</v>
      </c>
      <c r="N142" s="1" t="s">
        <v>3591</v>
      </c>
    </row>
    <row r="143" spans="1:14" ht="15.75" customHeight="1">
      <c r="A143" s="2">
        <v>2410</v>
      </c>
      <c r="B143" s="1" t="s">
        <v>3592</v>
      </c>
      <c r="C143" s="1" t="s">
        <v>1294</v>
      </c>
      <c r="D143" s="2">
        <v>2</v>
      </c>
      <c r="E143" s="2" t="s">
        <v>21</v>
      </c>
      <c r="F143" s="1" t="s">
        <v>2349</v>
      </c>
      <c r="G143" s="1" t="s">
        <v>3265</v>
      </c>
      <c r="H143" s="2" t="s">
        <v>1733</v>
      </c>
      <c r="I143" s="2">
        <v>3610</v>
      </c>
      <c r="J143" s="1" t="s">
        <v>3092</v>
      </c>
      <c r="K143" s="1" t="s">
        <v>3338</v>
      </c>
      <c r="L143" s="1" t="s">
        <v>65</v>
      </c>
      <c r="M143" s="1" t="s">
        <v>3398</v>
      </c>
    </row>
    <row r="144" spans="1:14" ht="15.75" customHeight="1">
      <c r="A144" s="2">
        <v>2420</v>
      </c>
      <c r="B144" s="1" t="s">
        <v>3593</v>
      </c>
      <c r="C144" s="1" t="s">
        <v>3094</v>
      </c>
      <c r="D144" s="2">
        <v>2</v>
      </c>
      <c r="E144" s="2" t="s">
        <v>16</v>
      </c>
      <c r="F144" s="1" t="s">
        <v>2354</v>
      </c>
      <c r="G144" s="1" t="s">
        <v>3266</v>
      </c>
      <c r="H144" s="2" t="s">
        <v>1733</v>
      </c>
      <c r="I144" s="2">
        <v>3600</v>
      </c>
      <c r="J144" s="1" t="s">
        <v>3093</v>
      </c>
      <c r="K144" s="1" t="s">
        <v>3338</v>
      </c>
      <c r="L144" s="1" t="s">
        <v>16</v>
      </c>
    </row>
    <row r="145" spans="1:14" ht="15.75" customHeight="1">
      <c r="A145" s="2">
        <v>2430</v>
      </c>
      <c r="B145" s="1" t="s">
        <v>3594</v>
      </c>
      <c r="C145" s="1" t="s">
        <v>3096</v>
      </c>
      <c r="D145" s="2">
        <v>2</v>
      </c>
      <c r="E145" s="2" t="s">
        <v>16</v>
      </c>
      <c r="F145" s="1" t="s">
        <v>2360</v>
      </c>
      <c r="G145" s="1" t="s">
        <v>3267</v>
      </c>
      <c r="H145" s="2" t="s">
        <v>2362</v>
      </c>
      <c r="I145" s="2">
        <v>3590</v>
      </c>
      <c r="J145" s="1" t="s">
        <v>3095</v>
      </c>
      <c r="K145" s="1" t="s">
        <v>3338</v>
      </c>
      <c r="L145" s="1" t="s">
        <v>16</v>
      </c>
    </row>
    <row r="146" spans="1:14" ht="15.75" customHeight="1">
      <c r="A146" s="2">
        <v>2440</v>
      </c>
      <c r="B146" s="1" t="s">
        <v>3595</v>
      </c>
      <c r="C146" s="1" t="s">
        <v>1296</v>
      </c>
      <c r="D146" s="2">
        <v>2</v>
      </c>
      <c r="E146" s="2" t="s">
        <v>21</v>
      </c>
      <c r="F146" s="1" t="s">
        <v>3596</v>
      </c>
      <c r="G146" s="1" t="s">
        <v>3269</v>
      </c>
      <c r="H146" s="2" t="s">
        <v>1614</v>
      </c>
      <c r="I146" s="2">
        <v>3650</v>
      </c>
      <c r="J146" s="1" t="s">
        <v>3102</v>
      </c>
      <c r="K146" s="1" t="s">
        <v>3338</v>
      </c>
      <c r="L146" s="1" t="s">
        <v>16</v>
      </c>
      <c r="M146" s="1" t="s">
        <v>3597</v>
      </c>
    </row>
    <row r="147" spans="1:14" ht="15.75" customHeight="1">
      <c r="A147" s="2">
        <v>2450</v>
      </c>
      <c r="C147" s="1" t="s">
        <v>3019</v>
      </c>
      <c r="I147" s="2">
        <v>3660</v>
      </c>
      <c r="J147" s="1" t="s">
        <v>3598</v>
      </c>
      <c r="K147" s="1" t="s">
        <v>3338</v>
      </c>
      <c r="L147" s="1" t="s">
        <v>16</v>
      </c>
    </row>
    <row r="148" spans="1:14" ht="15.75" customHeight="1">
      <c r="A148" s="2">
        <v>2460</v>
      </c>
      <c r="B148" s="1" t="s">
        <v>3599</v>
      </c>
      <c r="C148" s="1" t="s">
        <v>1292</v>
      </c>
      <c r="D148" s="2">
        <v>2</v>
      </c>
      <c r="E148" s="2" t="s">
        <v>16</v>
      </c>
      <c r="F148" s="1" t="s">
        <v>3600</v>
      </c>
      <c r="G148" s="1" t="s">
        <v>3270</v>
      </c>
      <c r="H148" s="2" t="s">
        <v>2362</v>
      </c>
      <c r="I148" s="2">
        <v>3670</v>
      </c>
      <c r="J148" s="1" t="s">
        <v>3101</v>
      </c>
      <c r="K148" s="1" t="s">
        <v>3338</v>
      </c>
      <c r="L148" s="1" t="s">
        <v>16</v>
      </c>
    </row>
    <row r="149" spans="1:14" ht="15.75" customHeight="1">
      <c r="A149" s="2">
        <v>2470</v>
      </c>
      <c r="B149" s="1" t="s">
        <v>3601</v>
      </c>
      <c r="C149" s="1" t="s">
        <v>3098</v>
      </c>
      <c r="D149" s="2">
        <v>2</v>
      </c>
      <c r="E149" s="2" t="s">
        <v>16</v>
      </c>
      <c r="F149" s="1" t="s">
        <v>2368</v>
      </c>
      <c r="G149" s="1" t="s">
        <v>3602</v>
      </c>
      <c r="H149" s="2" t="s">
        <v>1653</v>
      </c>
      <c r="I149" s="2">
        <v>3630</v>
      </c>
      <c r="J149" s="1" t="s">
        <v>3097</v>
      </c>
      <c r="K149" s="1" t="s">
        <v>3338</v>
      </c>
      <c r="L149" s="1" t="s">
        <v>16</v>
      </c>
    </row>
    <row r="150" spans="1:14" ht="15.75" customHeight="1">
      <c r="A150" s="2">
        <v>2480</v>
      </c>
      <c r="B150" s="1" t="s">
        <v>3603</v>
      </c>
      <c r="C150" s="1" t="s">
        <v>3100</v>
      </c>
      <c r="D150" s="2">
        <v>2</v>
      </c>
      <c r="E150" s="2" t="s">
        <v>16</v>
      </c>
      <c r="F150" s="1" t="s">
        <v>2375</v>
      </c>
      <c r="G150" s="1" t="s">
        <v>3268</v>
      </c>
      <c r="H150" s="2" t="s">
        <v>1614</v>
      </c>
      <c r="I150" s="2">
        <v>3620</v>
      </c>
      <c r="J150" s="1" t="s">
        <v>3099</v>
      </c>
      <c r="K150" s="1" t="s">
        <v>3338</v>
      </c>
      <c r="L150" s="1" t="s">
        <v>16</v>
      </c>
    </row>
    <row r="151" spans="1:14" ht="15.75" customHeight="1">
      <c r="A151" s="2">
        <v>2490</v>
      </c>
      <c r="B151" s="1" t="s">
        <v>3604</v>
      </c>
      <c r="C151" s="1" t="s">
        <v>3104</v>
      </c>
      <c r="D151" s="2">
        <v>1</v>
      </c>
      <c r="E151" s="2" t="s">
        <v>65</v>
      </c>
      <c r="F151" s="1" t="s">
        <v>2396</v>
      </c>
      <c r="G151" s="1" t="s">
        <v>3271</v>
      </c>
      <c r="I151" s="2">
        <v>3680</v>
      </c>
      <c r="J151" s="1" t="s">
        <v>3103</v>
      </c>
      <c r="K151" s="1" t="s">
        <v>3338</v>
      </c>
      <c r="L151" s="1" t="s">
        <v>65</v>
      </c>
      <c r="M151" s="1" t="s">
        <v>3590</v>
      </c>
      <c r="N151" s="1" t="s">
        <v>3605</v>
      </c>
    </row>
    <row r="152" spans="1:14" ht="15.75" customHeight="1">
      <c r="A152" s="2">
        <v>2500</v>
      </c>
      <c r="B152" s="1" t="s">
        <v>3606</v>
      </c>
      <c r="C152" s="1" t="s">
        <v>3106</v>
      </c>
      <c r="D152" s="2">
        <v>2</v>
      </c>
      <c r="E152" s="2" t="s">
        <v>21</v>
      </c>
      <c r="F152" s="1" t="s">
        <v>2401</v>
      </c>
      <c r="G152" s="1" t="s">
        <v>3272</v>
      </c>
      <c r="H152" s="2" t="s">
        <v>1733</v>
      </c>
      <c r="I152" s="2">
        <v>3730</v>
      </c>
      <c r="J152" s="1" t="s">
        <v>3105</v>
      </c>
      <c r="K152" s="1" t="s">
        <v>3338</v>
      </c>
      <c r="L152" s="1" t="s">
        <v>65</v>
      </c>
      <c r="M152" s="1" t="s">
        <v>3398</v>
      </c>
    </row>
    <row r="153" spans="1:14" ht="15.75" customHeight="1">
      <c r="A153" s="2">
        <v>2510</v>
      </c>
      <c r="B153" s="1" t="s">
        <v>3607</v>
      </c>
      <c r="C153" s="1" t="s">
        <v>3108</v>
      </c>
      <c r="D153" s="2">
        <v>2</v>
      </c>
      <c r="E153" s="2" t="s">
        <v>16</v>
      </c>
      <c r="F153" s="1" t="s">
        <v>2405</v>
      </c>
      <c r="G153" s="1" t="s">
        <v>3273</v>
      </c>
      <c r="H153" s="2" t="s">
        <v>1733</v>
      </c>
      <c r="I153" s="2">
        <v>3720</v>
      </c>
      <c r="J153" s="1" t="s">
        <v>3107</v>
      </c>
      <c r="K153" s="1" t="s">
        <v>3338</v>
      </c>
      <c r="L153" s="1" t="s">
        <v>16</v>
      </c>
    </row>
    <row r="154" spans="1:14" ht="15.75" customHeight="1">
      <c r="A154" s="2">
        <v>2520</v>
      </c>
      <c r="B154" s="1" t="s">
        <v>3608</v>
      </c>
      <c r="C154" s="1" t="s">
        <v>3110</v>
      </c>
      <c r="D154" s="2">
        <v>2</v>
      </c>
      <c r="E154" s="2" t="s">
        <v>16</v>
      </c>
      <c r="F154" s="1" t="s">
        <v>2409</v>
      </c>
      <c r="G154" s="1" t="s">
        <v>3609</v>
      </c>
      <c r="H154" s="2" t="s">
        <v>2362</v>
      </c>
      <c r="I154" s="2">
        <v>3710</v>
      </c>
      <c r="J154" s="1" t="s">
        <v>3109</v>
      </c>
      <c r="K154" s="1" t="s">
        <v>3338</v>
      </c>
      <c r="L154" s="1" t="s">
        <v>16</v>
      </c>
    </row>
    <row r="155" spans="1:14" ht="15.75" customHeight="1">
      <c r="A155" s="2">
        <v>2530</v>
      </c>
      <c r="B155" s="1" t="s">
        <v>3610</v>
      </c>
      <c r="C155" s="1" t="s">
        <v>3118</v>
      </c>
      <c r="D155" s="2">
        <v>2</v>
      </c>
      <c r="E155" s="2" t="s">
        <v>21</v>
      </c>
      <c r="F155" s="1" t="s">
        <v>3611</v>
      </c>
      <c r="G155" s="1" t="s">
        <v>3276</v>
      </c>
      <c r="H155" s="2" t="s">
        <v>1614</v>
      </c>
      <c r="I155" s="2">
        <v>3770</v>
      </c>
      <c r="J155" s="1" t="s">
        <v>3117</v>
      </c>
      <c r="K155" s="1" t="s">
        <v>3338</v>
      </c>
      <c r="L155" s="1" t="s">
        <v>16</v>
      </c>
      <c r="N155" s="1" t="s">
        <v>3597</v>
      </c>
    </row>
    <row r="156" spans="1:14" ht="15.75" customHeight="1">
      <c r="A156" s="2">
        <v>2540</v>
      </c>
      <c r="C156" s="1" t="s">
        <v>3019</v>
      </c>
      <c r="I156" s="2">
        <v>3780</v>
      </c>
      <c r="J156" s="1" t="s">
        <v>3612</v>
      </c>
      <c r="K156" s="1" t="s">
        <v>3338</v>
      </c>
      <c r="L156" s="1" t="s">
        <v>16</v>
      </c>
    </row>
    <row r="157" spans="1:14" ht="15.75" customHeight="1">
      <c r="A157" s="2">
        <v>2550</v>
      </c>
      <c r="B157" s="1" t="s">
        <v>3613</v>
      </c>
      <c r="C157" s="1" t="s">
        <v>3116</v>
      </c>
      <c r="D157" s="2">
        <v>2</v>
      </c>
      <c r="E157" s="2" t="s">
        <v>16</v>
      </c>
      <c r="F157" s="1" t="s">
        <v>3614</v>
      </c>
      <c r="G157" s="1" t="s">
        <v>3277</v>
      </c>
      <c r="H157" s="2" t="s">
        <v>2362</v>
      </c>
      <c r="I157" s="2">
        <v>3790</v>
      </c>
      <c r="J157" s="1" t="s">
        <v>3115</v>
      </c>
      <c r="K157" s="1" t="s">
        <v>3338</v>
      </c>
      <c r="L157" s="1" t="s">
        <v>16</v>
      </c>
    </row>
    <row r="158" spans="1:14" ht="15.75" customHeight="1">
      <c r="A158" s="2">
        <v>2560</v>
      </c>
      <c r="B158" s="1" t="s">
        <v>3615</v>
      </c>
      <c r="C158" s="1" t="s">
        <v>3112</v>
      </c>
      <c r="D158" s="2">
        <v>2</v>
      </c>
      <c r="E158" s="2" t="s">
        <v>16</v>
      </c>
      <c r="F158" s="1" t="s">
        <v>2413</v>
      </c>
      <c r="G158" s="1" t="s">
        <v>3274</v>
      </c>
      <c r="H158" s="2" t="s">
        <v>1653</v>
      </c>
      <c r="I158" s="2">
        <v>3750</v>
      </c>
      <c r="J158" s="1" t="s">
        <v>3111</v>
      </c>
      <c r="K158" s="1" t="s">
        <v>3338</v>
      </c>
      <c r="L158" s="1" t="s">
        <v>16</v>
      </c>
    </row>
    <row r="159" spans="1:14" ht="15.75" customHeight="1">
      <c r="A159" s="2">
        <v>2570</v>
      </c>
      <c r="B159" s="1" t="s">
        <v>3616</v>
      </c>
      <c r="C159" s="1" t="s">
        <v>3114</v>
      </c>
      <c r="D159" s="2">
        <v>2</v>
      </c>
      <c r="E159" s="2" t="s">
        <v>16</v>
      </c>
      <c r="F159" s="1" t="s">
        <v>2418</v>
      </c>
      <c r="G159" s="1" t="s">
        <v>3275</v>
      </c>
      <c r="H159" s="2" t="s">
        <v>1614</v>
      </c>
      <c r="I159" s="2">
        <v>3740</v>
      </c>
      <c r="J159" s="1" t="s">
        <v>3113</v>
      </c>
      <c r="K159" s="1" t="s">
        <v>3338</v>
      </c>
      <c r="L159" s="1" t="s">
        <v>16</v>
      </c>
    </row>
    <row r="160" spans="1:14" ht="15.75" customHeight="1">
      <c r="A160" s="2">
        <v>2580</v>
      </c>
      <c r="B160" s="1" t="s">
        <v>3617</v>
      </c>
      <c r="C160" s="1" t="s">
        <v>1335</v>
      </c>
      <c r="D160" s="2">
        <v>1</v>
      </c>
      <c r="E160" s="2" t="s">
        <v>21</v>
      </c>
      <c r="F160" s="1" t="s">
        <v>1336</v>
      </c>
      <c r="G160" s="1" t="s">
        <v>1337</v>
      </c>
      <c r="I160" s="2">
        <v>3860</v>
      </c>
      <c r="J160" s="1" t="s">
        <v>3129</v>
      </c>
      <c r="K160" s="1" t="s">
        <v>3338</v>
      </c>
      <c r="L160" s="1" t="s">
        <v>16</v>
      </c>
    </row>
    <row r="161" spans="1:14" ht="15.75" customHeight="1">
      <c r="A161" s="2">
        <v>2590</v>
      </c>
      <c r="B161" s="1" t="s">
        <v>3618</v>
      </c>
      <c r="C161" s="1" t="s">
        <v>1360</v>
      </c>
      <c r="D161" s="2">
        <v>2</v>
      </c>
      <c r="E161" s="2" t="s">
        <v>21</v>
      </c>
      <c r="F161" s="1" t="s">
        <v>2437</v>
      </c>
      <c r="G161" s="1" t="s">
        <v>1361</v>
      </c>
      <c r="H161" s="2" t="s">
        <v>1733</v>
      </c>
      <c r="I161" s="2">
        <v>3870</v>
      </c>
      <c r="J161" s="1" t="s">
        <v>3136</v>
      </c>
      <c r="K161" s="1" t="s">
        <v>3338</v>
      </c>
      <c r="L161" s="1" t="s">
        <v>65</v>
      </c>
      <c r="M161" s="1" t="s">
        <v>3398</v>
      </c>
    </row>
    <row r="162" spans="1:14" ht="15.75" customHeight="1">
      <c r="A162" s="2">
        <v>2600</v>
      </c>
      <c r="B162" s="1" t="s">
        <v>3619</v>
      </c>
      <c r="C162" s="1" t="s">
        <v>1342</v>
      </c>
      <c r="D162" s="2">
        <v>2</v>
      </c>
      <c r="E162" s="2" t="s">
        <v>16</v>
      </c>
      <c r="F162" s="1" t="s">
        <v>2444</v>
      </c>
      <c r="G162" s="1" t="s">
        <v>1343</v>
      </c>
      <c r="H162" s="2" t="s">
        <v>1733</v>
      </c>
      <c r="I162" s="2">
        <v>3890</v>
      </c>
      <c r="J162" s="1" t="s">
        <v>3131</v>
      </c>
      <c r="K162" s="1" t="s">
        <v>3338</v>
      </c>
      <c r="L162" s="1" t="s">
        <v>65</v>
      </c>
      <c r="M162" s="1" t="s">
        <v>3388</v>
      </c>
    </row>
    <row r="163" spans="1:14" ht="15.75" customHeight="1">
      <c r="A163" s="2">
        <v>2610</v>
      </c>
      <c r="B163" s="1" t="s">
        <v>3620</v>
      </c>
      <c r="C163" s="1" t="s">
        <v>1339</v>
      </c>
      <c r="D163" s="2">
        <v>2</v>
      </c>
      <c r="E163" s="2" t="s">
        <v>16</v>
      </c>
      <c r="F163" s="1" t="s">
        <v>2449</v>
      </c>
      <c r="G163" s="1" t="s">
        <v>1340</v>
      </c>
      <c r="H163" s="2" t="s">
        <v>1733</v>
      </c>
      <c r="I163" s="2">
        <v>3880</v>
      </c>
      <c r="J163" s="1" t="s">
        <v>3130</v>
      </c>
      <c r="K163" s="1" t="s">
        <v>3338</v>
      </c>
      <c r="L163" s="1" t="s">
        <v>65</v>
      </c>
      <c r="M163" s="1" t="s">
        <v>3388</v>
      </c>
    </row>
    <row r="164" spans="1:14" ht="15.75" customHeight="1">
      <c r="A164" s="2">
        <v>2620</v>
      </c>
      <c r="B164" s="1" t="s">
        <v>3621</v>
      </c>
      <c r="C164" s="1" t="s">
        <v>1345</v>
      </c>
      <c r="D164" s="2">
        <v>2</v>
      </c>
      <c r="E164" s="2" t="s">
        <v>21</v>
      </c>
      <c r="F164" s="1" t="s">
        <v>3622</v>
      </c>
      <c r="G164" s="1" t="s">
        <v>3278</v>
      </c>
      <c r="H164" s="2" t="s">
        <v>1733</v>
      </c>
      <c r="I164" s="2">
        <v>3900</v>
      </c>
      <c r="J164" s="1" t="s">
        <v>3132</v>
      </c>
      <c r="K164" s="1" t="s">
        <v>3338</v>
      </c>
      <c r="L164" s="1" t="s">
        <v>65</v>
      </c>
      <c r="M164" s="1" t="s">
        <v>3398</v>
      </c>
    </row>
    <row r="165" spans="1:14" ht="15.75" customHeight="1">
      <c r="A165" s="2">
        <v>2630</v>
      </c>
      <c r="B165" s="1" t="s">
        <v>3623</v>
      </c>
      <c r="C165" s="1" t="s">
        <v>1348</v>
      </c>
      <c r="D165" s="2">
        <v>2</v>
      </c>
      <c r="E165" s="2" t="s">
        <v>16</v>
      </c>
      <c r="F165" s="1" t="s">
        <v>3624</v>
      </c>
      <c r="G165" s="1" t="s">
        <v>3279</v>
      </c>
      <c r="H165" s="2" t="s">
        <v>1733</v>
      </c>
      <c r="I165" s="2">
        <v>3910</v>
      </c>
      <c r="J165" s="1" t="s">
        <v>3133</v>
      </c>
      <c r="K165" s="1" t="s">
        <v>3338</v>
      </c>
      <c r="L165" s="1" t="s">
        <v>65</v>
      </c>
      <c r="M165" s="1" t="s">
        <v>3625</v>
      </c>
      <c r="N165" s="1" t="s">
        <v>3626</v>
      </c>
    </row>
    <row r="166" spans="1:14" ht="15.75" customHeight="1">
      <c r="A166" s="2">
        <v>2640</v>
      </c>
      <c r="B166" s="1" t="s">
        <v>3627</v>
      </c>
      <c r="C166" s="1" t="s">
        <v>3628</v>
      </c>
      <c r="D166" s="2">
        <v>2</v>
      </c>
      <c r="E166" s="2" t="s">
        <v>16</v>
      </c>
      <c r="F166" s="1" t="s">
        <v>3629</v>
      </c>
      <c r="G166" s="1" t="s">
        <v>3282</v>
      </c>
      <c r="H166" s="2" t="s">
        <v>1733</v>
      </c>
      <c r="I166" s="2">
        <v>3910</v>
      </c>
      <c r="J166" s="1" t="s">
        <v>3133</v>
      </c>
      <c r="K166" s="1" t="s">
        <v>3338</v>
      </c>
      <c r="L166" s="1" t="s">
        <v>65</v>
      </c>
      <c r="M166" s="1" t="s">
        <v>3625</v>
      </c>
      <c r="N166" s="1" t="s">
        <v>3626</v>
      </c>
    </row>
    <row r="167" spans="1:14" ht="15.75" customHeight="1">
      <c r="A167" s="2">
        <v>2650</v>
      </c>
      <c r="B167" s="1" t="s">
        <v>3630</v>
      </c>
      <c r="C167" s="1" t="s">
        <v>1351</v>
      </c>
      <c r="D167" s="2">
        <v>2</v>
      </c>
      <c r="E167" s="2" t="s">
        <v>21</v>
      </c>
      <c r="F167" s="1" t="s">
        <v>3631</v>
      </c>
      <c r="G167" s="1" t="s">
        <v>3280</v>
      </c>
      <c r="H167" s="2" t="s">
        <v>1733</v>
      </c>
      <c r="I167" s="2">
        <v>3940</v>
      </c>
      <c r="J167" s="1" t="s">
        <v>3124</v>
      </c>
      <c r="K167" s="1" t="s">
        <v>3338</v>
      </c>
      <c r="L167" s="1" t="s">
        <v>65</v>
      </c>
      <c r="M167" s="1" t="s">
        <v>3398</v>
      </c>
    </row>
    <row r="168" spans="1:14" ht="15.75" customHeight="1">
      <c r="A168" s="2">
        <v>2660</v>
      </c>
      <c r="B168" s="1" t="s">
        <v>3632</v>
      </c>
      <c r="C168" s="1" t="s">
        <v>1354</v>
      </c>
      <c r="D168" s="2">
        <v>2</v>
      </c>
      <c r="E168" s="2" t="s">
        <v>16</v>
      </c>
      <c r="F168" s="1" t="s">
        <v>2325</v>
      </c>
      <c r="G168" s="1" t="s">
        <v>1355</v>
      </c>
      <c r="H168" s="2" t="s">
        <v>1733</v>
      </c>
      <c r="I168" s="2">
        <v>3950</v>
      </c>
      <c r="J168" s="1" t="s">
        <v>3135</v>
      </c>
      <c r="K168" s="1" t="s">
        <v>3338</v>
      </c>
      <c r="L168" s="1" t="s">
        <v>65</v>
      </c>
      <c r="M168" s="1" t="s">
        <v>3388</v>
      </c>
    </row>
    <row r="169" spans="1:14" ht="15.75" customHeight="1">
      <c r="A169" s="2">
        <v>2670</v>
      </c>
      <c r="B169" s="1" t="s">
        <v>3633</v>
      </c>
      <c r="C169" s="1" t="s">
        <v>3634</v>
      </c>
      <c r="D169" s="2">
        <v>2</v>
      </c>
      <c r="E169" s="2" t="s">
        <v>16</v>
      </c>
      <c r="F169" s="1" t="s">
        <v>2475</v>
      </c>
      <c r="G169" s="1" t="s">
        <v>2477</v>
      </c>
      <c r="H169" s="2" t="s">
        <v>1733</v>
      </c>
      <c r="I169" s="2">
        <v>3930</v>
      </c>
      <c r="J169" s="1" t="s">
        <v>3281</v>
      </c>
      <c r="K169" s="1" t="s">
        <v>3338</v>
      </c>
      <c r="L169" s="1" t="s">
        <v>65</v>
      </c>
      <c r="M169" s="1" t="s">
        <v>3388</v>
      </c>
    </row>
    <row r="170" spans="1:14" ht="15.75" customHeight="1">
      <c r="A170" s="2">
        <v>2680</v>
      </c>
      <c r="B170" s="1" t="s">
        <v>3635</v>
      </c>
      <c r="C170" s="1" t="s">
        <v>1357</v>
      </c>
      <c r="D170" s="2">
        <v>2</v>
      </c>
      <c r="E170" s="2" t="s">
        <v>21</v>
      </c>
      <c r="F170" s="1" t="s">
        <v>2481</v>
      </c>
      <c r="G170" s="1" t="s">
        <v>1358</v>
      </c>
      <c r="H170" s="2" t="s">
        <v>1733</v>
      </c>
      <c r="I170" s="2">
        <v>3960</v>
      </c>
      <c r="J170" s="1" t="s">
        <v>3134</v>
      </c>
      <c r="K170" s="1" t="s">
        <v>3338</v>
      </c>
      <c r="L170" s="1" t="s">
        <v>65</v>
      </c>
      <c r="M170" s="1" t="s">
        <v>3398</v>
      </c>
    </row>
    <row r="171" spans="1:14" ht="15.75" customHeight="1">
      <c r="A171" s="2">
        <v>2690</v>
      </c>
      <c r="B171" s="1" t="s">
        <v>3636</v>
      </c>
      <c r="C171" s="1" t="s">
        <v>1298</v>
      </c>
      <c r="D171" s="2">
        <v>1</v>
      </c>
      <c r="E171" s="2" t="s">
        <v>708</v>
      </c>
      <c r="F171" s="1" t="s">
        <v>3637</v>
      </c>
      <c r="G171" s="1" t="s">
        <v>3283</v>
      </c>
      <c r="I171" s="2">
        <v>3370</v>
      </c>
      <c r="J171" s="1" t="s">
        <v>3119</v>
      </c>
      <c r="K171" s="1" t="s">
        <v>3338</v>
      </c>
      <c r="L171" s="1" t="s">
        <v>65</v>
      </c>
      <c r="M171" s="1" t="s">
        <v>3345</v>
      </c>
    </row>
    <row r="172" spans="1:14" ht="15.75" customHeight="1">
      <c r="A172" s="2">
        <v>2700</v>
      </c>
      <c r="B172" s="1" t="s">
        <v>3638</v>
      </c>
      <c r="C172" s="1" t="s">
        <v>1305</v>
      </c>
      <c r="D172" s="2">
        <v>2</v>
      </c>
      <c r="E172" s="2" t="s">
        <v>21</v>
      </c>
      <c r="F172" s="1" t="s">
        <v>3639</v>
      </c>
      <c r="G172" s="1" t="s">
        <v>3640</v>
      </c>
      <c r="H172" s="2" t="s">
        <v>1733</v>
      </c>
      <c r="I172" s="2">
        <v>3410</v>
      </c>
      <c r="J172" s="1" t="s">
        <v>3121</v>
      </c>
      <c r="K172" s="1" t="s">
        <v>3338</v>
      </c>
      <c r="L172" s="1" t="s">
        <v>65</v>
      </c>
      <c r="M172" s="1" t="s">
        <v>3398</v>
      </c>
    </row>
    <row r="173" spans="1:14" ht="15.75" customHeight="1">
      <c r="A173" s="2">
        <v>2710</v>
      </c>
      <c r="B173" s="1" t="s">
        <v>3641</v>
      </c>
      <c r="C173" s="1" t="s">
        <v>1301</v>
      </c>
      <c r="D173" s="2">
        <v>2</v>
      </c>
      <c r="E173" s="2" t="s">
        <v>21</v>
      </c>
      <c r="F173" s="1" t="s">
        <v>3642</v>
      </c>
      <c r="G173" s="1" t="s">
        <v>3284</v>
      </c>
      <c r="H173" s="2" t="s">
        <v>1733</v>
      </c>
      <c r="I173" s="2">
        <v>3380</v>
      </c>
      <c r="J173" s="1" t="s">
        <v>3120</v>
      </c>
      <c r="K173" s="1" t="s">
        <v>3338</v>
      </c>
      <c r="L173" s="1" t="s">
        <v>65</v>
      </c>
      <c r="M173" s="1" t="s">
        <v>3398</v>
      </c>
    </row>
    <row r="174" spans="1:14" ht="15.75" customHeight="1">
      <c r="A174" s="2">
        <v>2720</v>
      </c>
      <c r="B174" s="1" t="s">
        <v>3643</v>
      </c>
      <c r="C174" s="1" t="s">
        <v>1308</v>
      </c>
      <c r="D174" s="2">
        <v>2</v>
      </c>
      <c r="E174" s="2" t="s">
        <v>21</v>
      </c>
      <c r="F174" s="1" t="s">
        <v>3644</v>
      </c>
      <c r="G174" s="1" t="s">
        <v>3285</v>
      </c>
      <c r="H174" s="2" t="s">
        <v>1614</v>
      </c>
      <c r="I174" s="2">
        <v>3390</v>
      </c>
      <c r="J174" s="1" t="s">
        <v>3122</v>
      </c>
      <c r="K174" s="1" t="s">
        <v>3338</v>
      </c>
      <c r="L174" s="1" t="s">
        <v>16</v>
      </c>
      <c r="N174" s="1" t="s">
        <v>3597</v>
      </c>
    </row>
    <row r="175" spans="1:14" ht="15.75" customHeight="1">
      <c r="A175" s="2">
        <v>2730</v>
      </c>
      <c r="C175" s="1" t="s">
        <v>3019</v>
      </c>
      <c r="I175" s="2">
        <v>3420</v>
      </c>
      <c r="J175" s="1" t="s">
        <v>3645</v>
      </c>
      <c r="K175" s="1" t="s">
        <v>3338</v>
      </c>
      <c r="L175" s="1" t="s">
        <v>16</v>
      </c>
      <c r="M175" s="1" t="s">
        <v>3345</v>
      </c>
    </row>
    <row r="176" spans="1:14" ht="15.75" customHeight="1">
      <c r="A176" s="2">
        <v>2740</v>
      </c>
      <c r="B176" s="1" t="s">
        <v>3646</v>
      </c>
      <c r="C176" s="1" t="s">
        <v>1313</v>
      </c>
      <c r="D176" s="2">
        <v>2</v>
      </c>
      <c r="E176" s="2" t="s">
        <v>16</v>
      </c>
      <c r="F176" s="1" t="s">
        <v>3647</v>
      </c>
      <c r="G176" s="1" t="s">
        <v>3286</v>
      </c>
      <c r="H176" s="2" t="s">
        <v>2362</v>
      </c>
      <c r="I176" s="2">
        <v>3480</v>
      </c>
      <c r="J176" s="1" t="s">
        <v>3123</v>
      </c>
      <c r="K176" s="1" t="s">
        <v>3338</v>
      </c>
      <c r="L176" s="1" t="s">
        <v>16</v>
      </c>
    </row>
    <row r="177" spans="1:14" ht="15.75" customHeight="1">
      <c r="A177" s="2">
        <v>2750</v>
      </c>
      <c r="B177" s="1" t="s">
        <v>3648</v>
      </c>
      <c r="C177" s="1" t="s">
        <v>3649</v>
      </c>
      <c r="D177" s="2">
        <v>2</v>
      </c>
      <c r="E177" s="2" t="s">
        <v>16</v>
      </c>
      <c r="F177" s="1" t="s">
        <v>3650</v>
      </c>
      <c r="G177" s="1" t="s">
        <v>3287</v>
      </c>
      <c r="H177" s="2" t="s">
        <v>1653</v>
      </c>
      <c r="I177" s="2">
        <v>3400</v>
      </c>
      <c r="J177" s="1" t="s">
        <v>3288</v>
      </c>
      <c r="K177" s="1" t="s">
        <v>3338</v>
      </c>
      <c r="L177" s="1" t="s">
        <v>16</v>
      </c>
    </row>
    <row r="178" spans="1:14" ht="15.75" customHeight="1">
      <c r="A178" s="2">
        <v>2760</v>
      </c>
      <c r="B178" s="1" t="s">
        <v>3651</v>
      </c>
      <c r="C178" s="1" t="s">
        <v>3652</v>
      </c>
      <c r="D178" s="2">
        <v>2</v>
      </c>
      <c r="E178" s="2" t="s">
        <v>16</v>
      </c>
      <c r="F178" s="1" t="s">
        <v>3653</v>
      </c>
      <c r="G178" s="1" t="s">
        <v>3289</v>
      </c>
      <c r="H178" s="2" t="s">
        <v>1614</v>
      </c>
      <c r="I178" s="2">
        <v>3430</v>
      </c>
      <c r="J178" s="1" t="s">
        <v>3290</v>
      </c>
      <c r="K178" s="1" t="s">
        <v>3338</v>
      </c>
      <c r="L178" s="1" t="s">
        <v>16</v>
      </c>
    </row>
    <row r="179" spans="1:14" ht="15.75" customHeight="1">
      <c r="A179" s="2">
        <v>2770</v>
      </c>
      <c r="B179" s="1" t="s">
        <v>3654</v>
      </c>
      <c r="C179" s="1" t="s">
        <v>1114</v>
      </c>
      <c r="D179" s="2">
        <v>1</v>
      </c>
      <c r="E179" s="2" t="s">
        <v>65</v>
      </c>
      <c r="F179" s="1" t="s">
        <v>1115</v>
      </c>
      <c r="G179" s="1" t="s">
        <v>1116</v>
      </c>
      <c r="I179" s="2">
        <v>2740</v>
      </c>
      <c r="J179" s="1" t="s">
        <v>3031</v>
      </c>
      <c r="K179" s="1" t="s">
        <v>3338</v>
      </c>
      <c r="L179" s="1" t="s">
        <v>65</v>
      </c>
    </row>
    <row r="180" spans="1:14" ht="15.75" customHeight="1">
      <c r="A180" s="2">
        <v>2780</v>
      </c>
      <c r="B180" s="1" t="s">
        <v>3655</v>
      </c>
      <c r="C180" s="1" t="s">
        <v>1118</v>
      </c>
      <c r="D180" s="2">
        <v>2</v>
      </c>
      <c r="E180" s="2" t="s">
        <v>21</v>
      </c>
      <c r="F180" s="1" t="s">
        <v>2542</v>
      </c>
      <c r="G180" s="1" t="s">
        <v>1119</v>
      </c>
      <c r="H180" s="2" t="s">
        <v>3212</v>
      </c>
      <c r="I180" s="2">
        <v>2750</v>
      </c>
      <c r="J180" s="1" t="s">
        <v>3032</v>
      </c>
      <c r="K180" s="1" t="s">
        <v>3338</v>
      </c>
      <c r="L180" s="1" t="s">
        <v>16</v>
      </c>
      <c r="M180" s="1" t="s">
        <v>3345</v>
      </c>
      <c r="N180" s="1" t="s">
        <v>3656</v>
      </c>
    </row>
    <row r="181" spans="1:14" ht="15.75" customHeight="1">
      <c r="A181" s="2">
        <v>2790</v>
      </c>
      <c r="C181" s="1" t="s">
        <v>3019</v>
      </c>
      <c r="I181" s="2">
        <v>2770</v>
      </c>
      <c r="J181" s="1" t="s">
        <v>3376</v>
      </c>
      <c r="K181" s="1" t="s">
        <v>3338</v>
      </c>
      <c r="L181" s="1" t="s">
        <v>16</v>
      </c>
      <c r="M181" s="1" t="s">
        <v>3345</v>
      </c>
      <c r="N181" s="1" t="s">
        <v>3656</v>
      </c>
    </row>
    <row r="182" spans="1:14" ht="15.75" customHeight="1">
      <c r="A182" s="2">
        <v>2800</v>
      </c>
      <c r="B182" s="1" t="s">
        <v>3657</v>
      </c>
      <c r="C182" s="1" t="s">
        <v>1125</v>
      </c>
      <c r="D182" s="2">
        <v>2</v>
      </c>
      <c r="E182" s="2" t="s">
        <v>16</v>
      </c>
      <c r="F182" s="1" t="s">
        <v>2545</v>
      </c>
      <c r="G182" s="1" t="s">
        <v>1126</v>
      </c>
      <c r="H182" s="2" t="s">
        <v>1653</v>
      </c>
      <c r="I182" s="2">
        <v>2780</v>
      </c>
      <c r="J182" s="1" t="s">
        <v>3033</v>
      </c>
      <c r="K182" s="1" t="s">
        <v>3338</v>
      </c>
      <c r="L182" s="1" t="s">
        <v>65</v>
      </c>
      <c r="M182" s="1" t="s">
        <v>3388</v>
      </c>
    </row>
    <row r="183" spans="1:14" ht="15.75" customHeight="1">
      <c r="A183" s="2">
        <v>2810</v>
      </c>
      <c r="B183" s="1" t="s">
        <v>3658</v>
      </c>
      <c r="C183" s="1" t="s">
        <v>1136</v>
      </c>
      <c r="D183" s="2">
        <v>2</v>
      </c>
      <c r="E183" s="2" t="s">
        <v>16</v>
      </c>
      <c r="F183" s="1" t="s">
        <v>2569</v>
      </c>
      <c r="G183" s="1" t="s">
        <v>1137</v>
      </c>
      <c r="H183" s="2" t="s">
        <v>1653</v>
      </c>
      <c r="I183" s="2">
        <v>2760</v>
      </c>
      <c r="J183" s="1" t="s">
        <v>3035</v>
      </c>
      <c r="K183" s="1" t="s">
        <v>3338</v>
      </c>
      <c r="L183" s="1" t="s">
        <v>16</v>
      </c>
    </row>
    <row r="184" spans="1:14" ht="15.75" customHeight="1">
      <c r="A184" s="2">
        <v>2820</v>
      </c>
      <c r="B184" s="1" t="s">
        <v>3659</v>
      </c>
      <c r="C184" s="1" t="s">
        <v>1129</v>
      </c>
      <c r="D184" s="2">
        <v>2</v>
      </c>
      <c r="E184" s="2" t="s">
        <v>16</v>
      </c>
      <c r="F184" s="1" t="s">
        <v>2550</v>
      </c>
      <c r="G184" s="1" t="s">
        <v>1130</v>
      </c>
      <c r="H184" s="2" t="s">
        <v>2551</v>
      </c>
      <c r="I184" s="2">
        <v>2790</v>
      </c>
      <c r="J184" s="1" t="s">
        <v>3034</v>
      </c>
      <c r="K184" s="1" t="s">
        <v>3338</v>
      </c>
      <c r="L184" s="1" t="s">
        <v>65</v>
      </c>
      <c r="M184" s="1" t="s">
        <v>3388</v>
      </c>
    </row>
    <row r="185" spans="1:14" ht="15.75" customHeight="1">
      <c r="A185" s="2">
        <v>2830</v>
      </c>
      <c r="B185" s="1" t="s">
        <v>3660</v>
      </c>
      <c r="C185" s="1" t="s">
        <v>3661</v>
      </c>
      <c r="D185" s="2">
        <v>3</v>
      </c>
      <c r="E185" s="2" t="s">
        <v>21</v>
      </c>
      <c r="F185" s="1" t="s">
        <v>2558</v>
      </c>
      <c r="G185" s="1" t="s">
        <v>3291</v>
      </c>
      <c r="H185" s="2" t="s">
        <v>3383</v>
      </c>
      <c r="I185" s="2">
        <v>2800</v>
      </c>
      <c r="J185" s="1" t="s">
        <v>3662</v>
      </c>
      <c r="K185" s="1" t="s">
        <v>3342</v>
      </c>
      <c r="M185" s="1" t="s">
        <v>3345</v>
      </c>
    </row>
    <row r="186" spans="1:14" ht="15.75" customHeight="1">
      <c r="A186" s="2">
        <v>2840</v>
      </c>
      <c r="B186" s="1" t="s">
        <v>3663</v>
      </c>
      <c r="C186" s="1" t="s">
        <v>3664</v>
      </c>
      <c r="D186" s="2">
        <v>3</v>
      </c>
      <c r="E186" s="2" t="s">
        <v>21</v>
      </c>
      <c r="F186" s="1" t="s">
        <v>2564</v>
      </c>
      <c r="G186" s="1" t="s">
        <v>3292</v>
      </c>
      <c r="H186" s="2" t="s">
        <v>3383</v>
      </c>
      <c r="I186" s="2">
        <v>2810</v>
      </c>
      <c r="J186" s="1" t="s">
        <v>3665</v>
      </c>
      <c r="K186" s="1" t="s">
        <v>3342</v>
      </c>
      <c r="M186" s="1" t="s">
        <v>3345</v>
      </c>
    </row>
    <row r="187" spans="1:14" ht="15.75" customHeight="1">
      <c r="A187" s="2">
        <v>2850</v>
      </c>
      <c r="B187" s="1" t="s">
        <v>3666</v>
      </c>
      <c r="C187" s="1" t="s">
        <v>3160</v>
      </c>
      <c r="D187" s="2">
        <v>1</v>
      </c>
      <c r="E187" s="2" t="s">
        <v>708</v>
      </c>
      <c r="F187" s="1" t="s">
        <v>2575</v>
      </c>
      <c r="G187" s="1" t="s">
        <v>2577</v>
      </c>
      <c r="I187" s="2">
        <v>1160</v>
      </c>
      <c r="J187" s="1" t="s">
        <v>3159</v>
      </c>
      <c r="K187" s="1" t="s">
        <v>3338</v>
      </c>
      <c r="L187" s="1" t="s">
        <v>65</v>
      </c>
      <c r="M187" s="1" t="s">
        <v>3345</v>
      </c>
    </row>
    <row r="188" spans="1:14" ht="15.75" customHeight="1">
      <c r="A188" s="2">
        <v>2860</v>
      </c>
      <c r="B188" s="1" t="s">
        <v>3667</v>
      </c>
      <c r="C188" s="1" t="s">
        <v>3138</v>
      </c>
      <c r="D188" s="2">
        <v>2</v>
      </c>
      <c r="E188" s="2" t="s">
        <v>21</v>
      </c>
      <c r="F188" s="1" t="s">
        <v>2582</v>
      </c>
      <c r="G188" s="1" t="s">
        <v>2584</v>
      </c>
      <c r="H188" s="2" t="s">
        <v>1590</v>
      </c>
      <c r="I188" s="2">
        <v>1180</v>
      </c>
      <c r="J188" s="1" t="s">
        <v>3137</v>
      </c>
      <c r="K188" s="1" t="s">
        <v>3338</v>
      </c>
      <c r="L188" s="1" t="s">
        <v>16</v>
      </c>
      <c r="M188" s="1" t="s">
        <v>3345</v>
      </c>
    </row>
    <row r="189" spans="1:14" ht="15.75" customHeight="1">
      <c r="A189" s="2">
        <v>2870</v>
      </c>
      <c r="B189" s="1" t="s">
        <v>3668</v>
      </c>
      <c r="C189" s="1" t="s">
        <v>3669</v>
      </c>
      <c r="D189" s="2">
        <v>2</v>
      </c>
      <c r="E189" s="2" t="s">
        <v>16</v>
      </c>
      <c r="F189" s="1" t="s">
        <v>2587</v>
      </c>
      <c r="G189" s="1" t="s">
        <v>2589</v>
      </c>
      <c r="H189" s="2" t="s">
        <v>1653</v>
      </c>
      <c r="I189" s="2">
        <v>1200</v>
      </c>
      <c r="J189" s="1" t="s">
        <v>3293</v>
      </c>
      <c r="K189" s="1" t="s">
        <v>3338</v>
      </c>
      <c r="L189" s="1" t="s">
        <v>65</v>
      </c>
      <c r="M189" s="1" t="s">
        <v>3388</v>
      </c>
    </row>
    <row r="190" spans="1:14" ht="15.75" customHeight="1">
      <c r="A190" s="2">
        <v>2880</v>
      </c>
      <c r="B190" s="1" t="s">
        <v>3670</v>
      </c>
      <c r="C190" s="1" t="s">
        <v>3671</v>
      </c>
      <c r="D190" s="2">
        <v>2</v>
      </c>
      <c r="E190" s="2" t="s">
        <v>16</v>
      </c>
      <c r="F190" s="1" t="s">
        <v>2610</v>
      </c>
      <c r="G190" s="1" t="s">
        <v>3294</v>
      </c>
      <c r="H190" s="2" t="s">
        <v>1590</v>
      </c>
      <c r="I190" s="2">
        <v>1870</v>
      </c>
      <c r="J190" s="1" t="s">
        <v>3295</v>
      </c>
      <c r="K190" s="1" t="s">
        <v>3338</v>
      </c>
      <c r="L190" s="1" t="s">
        <v>16</v>
      </c>
      <c r="N190" s="1" t="s">
        <v>3672</v>
      </c>
    </row>
    <row r="191" spans="1:14" ht="15.75" customHeight="1">
      <c r="A191" s="2">
        <v>2890</v>
      </c>
      <c r="C191" s="1" t="s">
        <v>3019</v>
      </c>
      <c r="I191" s="2">
        <v>1880</v>
      </c>
      <c r="J191" s="1" t="s">
        <v>3673</v>
      </c>
      <c r="K191" s="1" t="s">
        <v>3338</v>
      </c>
      <c r="L191" s="1" t="s">
        <v>16</v>
      </c>
      <c r="N191" s="1" t="s">
        <v>3674</v>
      </c>
    </row>
    <row r="192" spans="1:14" ht="15.75" customHeight="1">
      <c r="A192" s="2">
        <v>2900</v>
      </c>
      <c r="B192" s="1" t="s">
        <v>3675</v>
      </c>
      <c r="C192" s="1" t="s">
        <v>3676</v>
      </c>
      <c r="D192" s="2">
        <v>3</v>
      </c>
      <c r="E192" s="2" t="s">
        <v>16</v>
      </c>
      <c r="F192" s="1" t="s">
        <v>3677</v>
      </c>
      <c r="G192" s="1" t="s">
        <v>3296</v>
      </c>
      <c r="H192" s="2" t="s">
        <v>3383</v>
      </c>
      <c r="I192" s="2">
        <v>1890</v>
      </c>
      <c r="J192" s="1" t="s">
        <v>3678</v>
      </c>
      <c r="K192" s="1" t="s">
        <v>3338</v>
      </c>
      <c r="L192" s="1" t="s">
        <v>16</v>
      </c>
    </row>
    <row r="193" spans="1:14" ht="15.75" customHeight="1">
      <c r="A193" s="2">
        <v>2910</v>
      </c>
      <c r="B193" s="1" t="s">
        <v>3679</v>
      </c>
      <c r="C193" s="1" t="s">
        <v>1465</v>
      </c>
      <c r="D193" s="2">
        <v>2</v>
      </c>
      <c r="E193" s="2" t="s">
        <v>21</v>
      </c>
      <c r="F193" s="1" t="s">
        <v>2617</v>
      </c>
      <c r="G193" s="1" t="s">
        <v>1466</v>
      </c>
      <c r="H193" s="2" t="s">
        <v>3680</v>
      </c>
      <c r="I193" s="2">
        <v>1530</v>
      </c>
      <c r="J193" s="1" t="s">
        <v>3166</v>
      </c>
      <c r="K193" s="1" t="s">
        <v>3338</v>
      </c>
      <c r="L193" s="1" t="s">
        <v>16</v>
      </c>
      <c r="M193" s="1" t="s">
        <v>3345</v>
      </c>
    </row>
    <row r="194" spans="1:14" ht="15.75" customHeight="1">
      <c r="A194" s="2">
        <v>2920</v>
      </c>
      <c r="B194" s="1" t="s">
        <v>3681</v>
      </c>
      <c r="C194" s="1" t="s">
        <v>1468</v>
      </c>
      <c r="D194" s="2">
        <v>2</v>
      </c>
      <c r="E194" s="2" t="s">
        <v>21</v>
      </c>
      <c r="F194" s="1" t="s">
        <v>3682</v>
      </c>
      <c r="G194" s="1" t="s">
        <v>1469</v>
      </c>
      <c r="H194" s="2" t="s">
        <v>1614</v>
      </c>
      <c r="I194" s="2">
        <v>1540</v>
      </c>
      <c r="J194" s="1" t="s">
        <v>3167</v>
      </c>
      <c r="K194" s="1" t="s">
        <v>3342</v>
      </c>
      <c r="M194" s="1" t="s">
        <v>3345</v>
      </c>
    </row>
    <row r="195" spans="1:14" ht="15.75" customHeight="1">
      <c r="A195" s="2">
        <v>2930</v>
      </c>
      <c r="B195" s="1" t="s">
        <v>3683</v>
      </c>
      <c r="C195" s="1" t="s">
        <v>1473</v>
      </c>
      <c r="D195" s="2">
        <v>2</v>
      </c>
      <c r="E195" s="2" t="s">
        <v>21</v>
      </c>
      <c r="F195" s="1" t="s">
        <v>2639</v>
      </c>
      <c r="G195" s="1" t="s">
        <v>3299</v>
      </c>
      <c r="H195" s="2" t="s">
        <v>1733</v>
      </c>
      <c r="I195" s="2">
        <v>1850</v>
      </c>
      <c r="J195" s="1" t="s">
        <v>3170</v>
      </c>
      <c r="K195" s="1" t="s">
        <v>3338</v>
      </c>
      <c r="L195" s="1" t="s">
        <v>65</v>
      </c>
      <c r="M195" s="1" t="s">
        <v>3398</v>
      </c>
    </row>
    <row r="196" spans="1:14" ht="15.75" customHeight="1">
      <c r="A196" s="2">
        <v>2940</v>
      </c>
      <c r="B196" s="1" t="s">
        <v>3684</v>
      </c>
      <c r="C196" s="1" t="s">
        <v>1442</v>
      </c>
      <c r="D196" s="2">
        <v>2</v>
      </c>
      <c r="E196" s="2" t="s">
        <v>16</v>
      </c>
      <c r="F196" s="1" t="s">
        <v>2650</v>
      </c>
      <c r="G196" s="1" t="s">
        <v>3300</v>
      </c>
      <c r="H196" s="2" t="s">
        <v>3212</v>
      </c>
      <c r="I196" s="2">
        <v>1390</v>
      </c>
      <c r="J196" s="1" t="s">
        <v>3161</v>
      </c>
      <c r="K196" s="1" t="s">
        <v>3338</v>
      </c>
      <c r="L196" s="1" t="s">
        <v>16</v>
      </c>
    </row>
    <row r="197" spans="1:14" ht="15.75" customHeight="1">
      <c r="A197" s="2">
        <v>2950</v>
      </c>
      <c r="B197" s="1" t="s">
        <v>3685</v>
      </c>
      <c r="C197" s="1" t="s">
        <v>3686</v>
      </c>
      <c r="D197" s="2">
        <v>2</v>
      </c>
      <c r="E197" s="2" t="s">
        <v>16</v>
      </c>
      <c r="F197" s="1" t="s">
        <v>2662</v>
      </c>
      <c r="G197" s="1" t="s">
        <v>3216</v>
      </c>
      <c r="H197" s="2" t="s">
        <v>1653</v>
      </c>
      <c r="I197" s="2">
        <v>1910</v>
      </c>
      <c r="J197" s="1" t="s">
        <v>3301</v>
      </c>
      <c r="K197" s="1" t="s">
        <v>3338</v>
      </c>
      <c r="L197" s="1" t="s">
        <v>21</v>
      </c>
      <c r="M197" s="1" t="s">
        <v>3388</v>
      </c>
    </row>
    <row r="198" spans="1:14" ht="15.75" customHeight="1">
      <c r="A198" s="2">
        <v>2960</v>
      </c>
      <c r="B198" s="1" t="s">
        <v>3687</v>
      </c>
      <c r="C198" s="1" t="s">
        <v>1490</v>
      </c>
      <c r="D198" s="2">
        <v>2</v>
      </c>
      <c r="E198" s="2" t="s">
        <v>16</v>
      </c>
      <c r="F198" s="1" t="s">
        <v>2667</v>
      </c>
      <c r="G198" s="1" t="s">
        <v>1491</v>
      </c>
      <c r="I198" s="2">
        <v>1610</v>
      </c>
      <c r="J198" s="1" t="s">
        <v>3190</v>
      </c>
      <c r="K198" s="1" t="s">
        <v>3338</v>
      </c>
      <c r="L198" s="1" t="s">
        <v>16</v>
      </c>
    </row>
    <row r="199" spans="1:14" ht="15.75" customHeight="1">
      <c r="A199" s="2">
        <v>2970</v>
      </c>
      <c r="B199" s="1" t="s">
        <v>3688</v>
      </c>
      <c r="C199" s="1" t="s">
        <v>1493</v>
      </c>
      <c r="D199" s="2">
        <v>3</v>
      </c>
      <c r="E199" s="2" t="s">
        <v>16</v>
      </c>
      <c r="F199" s="1" t="s">
        <v>2671</v>
      </c>
      <c r="G199" s="1" t="s">
        <v>1494</v>
      </c>
      <c r="H199" s="2" t="s">
        <v>1598</v>
      </c>
      <c r="I199" s="2">
        <v>1630</v>
      </c>
      <c r="J199" s="1" t="s">
        <v>3191</v>
      </c>
      <c r="K199" s="1" t="s">
        <v>3338</v>
      </c>
      <c r="L199" s="1" t="s">
        <v>21</v>
      </c>
      <c r="M199" s="1" t="s">
        <v>3345</v>
      </c>
      <c r="N199" s="1" t="s">
        <v>3340</v>
      </c>
    </row>
    <row r="200" spans="1:14" ht="15.75" customHeight="1">
      <c r="A200" s="2">
        <v>2980</v>
      </c>
      <c r="C200" s="1" t="s">
        <v>3019</v>
      </c>
      <c r="I200" s="2">
        <v>1640</v>
      </c>
      <c r="J200" s="1" t="s">
        <v>3689</v>
      </c>
      <c r="K200" s="1" t="s">
        <v>3342</v>
      </c>
      <c r="N200" s="1" t="s">
        <v>3343</v>
      </c>
    </row>
    <row r="201" spans="1:14" ht="15.75" customHeight="1">
      <c r="A201" s="2">
        <v>2990</v>
      </c>
      <c r="B201" s="1" t="s">
        <v>3690</v>
      </c>
      <c r="C201" s="1" t="s">
        <v>1496</v>
      </c>
      <c r="D201" s="2">
        <v>3</v>
      </c>
      <c r="E201" s="2" t="s">
        <v>16</v>
      </c>
      <c r="F201" s="1" t="s">
        <v>2675</v>
      </c>
      <c r="G201" s="1" t="s">
        <v>1497</v>
      </c>
      <c r="H201" s="2" t="s">
        <v>1598</v>
      </c>
      <c r="I201" s="2">
        <v>1660</v>
      </c>
      <c r="J201" s="1" t="s">
        <v>3192</v>
      </c>
      <c r="K201" s="1" t="s">
        <v>3338</v>
      </c>
      <c r="L201" s="1" t="s">
        <v>21</v>
      </c>
      <c r="N201" s="1" t="s">
        <v>3340</v>
      </c>
    </row>
    <row r="202" spans="1:14" ht="15.75" customHeight="1">
      <c r="A202" s="2">
        <v>3000</v>
      </c>
      <c r="C202" s="1" t="s">
        <v>3019</v>
      </c>
      <c r="I202" s="2">
        <v>1670</v>
      </c>
      <c r="J202" s="1" t="s">
        <v>3691</v>
      </c>
      <c r="K202" s="1" t="s">
        <v>3342</v>
      </c>
      <c r="N202" s="1" t="s">
        <v>3343</v>
      </c>
    </row>
    <row r="203" spans="1:14" ht="15.75" customHeight="1">
      <c r="A203" s="2">
        <v>3010</v>
      </c>
      <c r="B203" s="1" t="s">
        <v>3692</v>
      </c>
      <c r="C203" s="1" t="s">
        <v>1481</v>
      </c>
      <c r="D203" s="2">
        <v>2</v>
      </c>
      <c r="E203" s="2" t="s">
        <v>65</v>
      </c>
      <c r="F203" s="1" t="s">
        <v>2679</v>
      </c>
      <c r="G203" s="1" t="s">
        <v>1482</v>
      </c>
      <c r="I203" s="2">
        <v>1680</v>
      </c>
      <c r="J203" s="1" t="s">
        <v>3174</v>
      </c>
      <c r="K203" s="1" t="s">
        <v>3338</v>
      </c>
      <c r="L203" s="1" t="s">
        <v>65</v>
      </c>
      <c r="M203" s="1" t="s">
        <v>3590</v>
      </c>
      <c r="N203" s="1" t="s">
        <v>3591</v>
      </c>
    </row>
    <row r="204" spans="1:14" ht="15.75" customHeight="1">
      <c r="A204" s="2">
        <v>3020</v>
      </c>
      <c r="B204" s="1" t="s">
        <v>3693</v>
      </c>
      <c r="C204" s="1" t="s">
        <v>3175</v>
      </c>
      <c r="D204" s="2">
        <v>3</v>
      </c>
      <c r="E204" s="2" t="s">
        <v>21</v>
      </c>
      <c r="F204" s="1" t="s">
        <v>2683</v>
      </c>
      <c r="G204" s="1" t="s">
        <v>3265</v>
      </c>
      <c r="H204" s="2" t="s">
        <v>1733</v>
      </c>
      <c r="I204" s="2">
        <v>1730</v>
      </c>
      <c r="J204" s="1" t="s">
        <v>3694</v>
      </c>
      <c r="K204" s="1" t="s">
        <v>3338</v>
      </c>
      <c r="L204" s="1" t="s">
        <v>65</v>
      </c>
      <c r="M204" s="1" t="s">
        <v>3345</v>
      </c>
    </row>
    <row r="205" spans="1:14" ht="15.75" customHeight="1">
      <c r="A205" s="2">
        <v>3030</v>
      </c>
      <c r="B205" s="1" t="s">
        <v>3695</v>
      </c>
      <c r="C205" s="1" t="s">
        <v>1485</v>
      </c>
      <c r="D205" s="2">
        <v>3</v>
      </c>
      <c r="E205" s="2" t="s">
        <v>16</v>
      </c>
      <c r="F205" s="1" t="s">
        <v>2686</v>
      </c>
      <c r="G205" s="1" t="s">
        <v>3302</v>
      </c>
      <c r="H205" s="2" t="s">
        <v>1733</v>
      </c>
      <c r="I205" s="2">
        <v>1720</v>
      </c>
      <c r="J205" s="1" t="s">
        <v>3176</v>
      </c>
      <c r="K205" s="1" t="s">
        <v>3338</v>
      </c>
      <c r="L205" s="1" t="s">
        <v>16</v>
      </c>
    </row>
    <row r="206" spans="1:14" ht="15.75" customHeight="1">
      <c r="A206" s="2">
        <v>3040</v>
      </c>
      <c r="B206" s="1" t="s">
        <v>3696</v>
      </c>
      <c r="C206" s="1" t="s">
        <v>3177</v>
      </c>
      <c r="D206" s="2">
        <v>3</v>
      </c>
      <c r="E206" s="2" t="s">
        <v>16</v>
      </c>
      <c r="F206" s="1" t="s">
        <v>2691</v>
      </c>
      <c r="G206" s="1" t="s">
        <v>3697</v>
      </c>
      <c r="H206" s="2" t="s">
        <v>2362</v>
      </c>
      <c r="I206" s="2">
        <v>1710</v>
      </c>
      <c r="J206" s="1" t="s">
        <v>3698</v>
      </c>
      <c r="K206" s="1" t="s">
        <v>3338</v>
      </c>
      <c r="L206" s="1" t="s">
        <v>16</v>
      </c>
    </row>
    <row r="207" spans="1:14" ht="15.75" customHeight="1">
      <c r="A207" s="2">
        <v>3050</v>
      </c>
      <c r="B207" s="1" t="s">
        <v>3699</v>
      </c>
      <c r="C207" s="1" t="s">
        <v>1489</v>
      </c>
      <c r="D207" s="2">
        <v>3</v>
      </c>
      <c r="E207" s="2" t="s">
        <v>16</v>
      </c>
      <c r="F207" s="1" t="s">
        <v>2696</v>
      </c>
      <c r="G207" s="1" t="s">
        <v>3303</v>
      </c>
      <c r="H207" s="2" t="s">
        <v>1653</v>
      </c>
      <c r="I207" s="2">
        <v>1750</v>
      </c>
      <c r="J207" s="1" t="s">
        <v>3179</v>
      </c>
      <c r="K207" s="1" t="s">
        <v>3338</v>
      </c>
      <c r="L207" s="1" t="s">
        <v>16</v>
      </c>
    </row>
    <row r="208" spans="1:14" ht="15.75" customHeight="1">
      <c r="A208" s="2">
        <v>3060</v>
      </c>
      <c r="B208" s="1" t="s">
        <v>3700</v>
      </c>
      <c r="C208" s="1" t="s">
        <v>1487</v>
      </c>
      <c r="D208" s="2">
        <v>3</v>
      </c>
      <c r="E208" s="2" t="s">
        <v>16</v>
      </c>
      <c r="F208" s="1" t="s">
        <v>2701</v>
      </c>
      <c r="G208" s="1" t="s">
        <v>3304</v>
      </c>
      <c r="H208" s="2" t="s">
        <v>1614</v>
      </c>
      <c r="I208" s="2">
        <v>1740</v>
      </c>
      <c r="J208" s="1" t="s">
        <v>3178</v>
      </c>
      <c r="K208" s="1" t="s">
        <v>3338</v>
      </c>
      <c r="L208" s="1" t="s">
        <v>16</v>
      </c>
    </row>
    <row r="209" spans="1:14" ht="15.75" customHeight="1">
      <c r="A209" s="2">
        <v>3070</v>
      </c>
      <c r="B209" s="1" t="s">
        <v>3701</v>
      </c>
      <c r="C209" s="1" t="s">
        <v>3181</v>
      </c>
      <c r="D209" s="2">
        <v>2</v>
      </c>
      <c r="E209" s="2" t="s">
        <v>65</v>
      </c>
      <c r="F209" s="1" t="s">
        <v>2706</v>
      </c>
      <c r="G209" s="1" t="s">
        <v>3305</v>
      </c>
      <c r="I209" s="2">
        <v>1760</v>
      </c>
      <c r="J209" s="1" t="s">
        <v>3180</v>
      </c>
      <c r="K209" s="1" t="s">
        <v>3338</v>
      </c>
      <c r="L209" s="1" t="s">
        <v>65</v>
      </c>
      <c r="M209" s="1" t="s">
        <v>3590</v>
      </c>
      <c r="N209" s="1" t="s">
        <v>3605</v>
      </c>
    </row>
    <row r="210" spans="1:14" ht="15.75" customHeight="1">
      <c r="A210" s="2">
        <v>3080</v>
      </c>
      <c r="B210" s="1" t="s">
        <v>3702</v>
      </c>
      <c r="C210" s="1" t="s">
        <v>3182</v>
      </c>
      <c r="D210" s="2">
        <v>3</v>
      </c>
      <c r="E210" s="2" t="s">
        <v>21</v>
      </c>
      <c r="F210" s="1" t="s">
        <v>2710</v>
      </c>
      <c r="G210" s="1" t="s">
        <v>3272</v>
      </c>
      <c r="H210" s="2" t="s">
        <v>1733</v>
      </c>
      <c r="I210" s="2">
        <v>1810</v>
      </c>
      <c r="J210" s="1" t="s">
        <v>3703</v>
      </c>
      <c r="K210" s="1" t="s">
        <v>3338</v>
      </c>
      <c r="L210" s="1" t="s">
        <v>65</v>
      </c>
      <c r="M210" s="1" t="s">
        <v>3345</v>
      </c>
    </row>
    <row r="211" spans="1:14" ht="15.75" customHeight="1">
      <c r="A211" s="2">
        <v>3090</v>
      </c>
      <c r="B211" s="1" t="s">
        <v>3704</v>
      </c>
      <c r="C211" s="1" t="s">
        <v>3184</v>
      </c>
      <c r="D211" s="2">
        <v>3</v>
      </c>
      <c r="E211" s="2" t="s">
        <v>16</v>
      </c>
      <c r="F211" s="1" t="s">
        <v>2712</v>
      </c>
      <c r="G211" s="1" t="s">
        <v>3306</v>
      </c>
      <c r="H211" s="2" t="s">
        <v>1733</v>
      </c>
      <c r="I211" s="2">
        <v>1800</v>
      </c>
      <c r="J211" s="1" t="s">
        <v>3183</v>
      </c>
      <c r="K211" s="1" t="s">
        <v>3338</v>
      </c>
      <c r="L211" s="1" t="s">
        <v>16</v>
      </c>
    </row>
    <row r="212" spans="1:14" ht="15.75" customHeight="1">
      <c r="A212" s="2">
        <v>3100</v>
      </c>
      <c r="B212" s="1" t="s">
        <v>3705</v>
      </c>
      <c r="C212" s="1" t="s">
        <v>3185</v>
      </c>
      <c r="D212" s="2">
        <v>3</v>
      </c>
      <c r="E212" s="2" t="s">
        <v>16</v>
      </c>
      <c r="F212" s="1" t="s">
        <v>2716</v>
      </c>
      <c r="G212" s="1" t="s">
        <v>3307</v>
      </c>
      <c r="H212" s="2" t="s">
        <v>2362</v>
      </c>
      <c r="I212" s="2">
        <v>1790</v>
      </c>
      <c r="J212" s="1" t="s">
        <v>3706</v>
      </c>
      <c r="K212" s="1" t="s">
        <v>3338</v>
      </c>
      <c r="L212" s="1" t="s">
        <v>16</v>
      </c>
    </row>
    <row r="213" spans="1:14" ht="15.75" customHeight="1">
      <c r="A213" s="2">
        <v>3110</v>
      </c>
      <c r="B213" s="1" t="s">
        <v>3707</v>
      </c>
      <c r="C213" s="1" t="s">
        <v>3189</v>
      </c>
      <c r="D213" s="2">
        <v>3</v>
      </c>
      <c r="E213" s="2" t="s">
        <v>16</v>
      </c>
      <c r="F213" s="1" t="s">
        <v>2720</v>
      </c>
      <c r="G213" s="1" t="s">
        <v>3308</v>
      </c>
      <c r="H213" s="2" t="s">
        <v>1653</v>
      </c>
      <c r="I213" s="2">
        <v>1830</v>
      </c>
      <c r="J213" s="1" t="s">
        <v>3188</v>
      </c>
      <c r="K213" s="1" t="s">
        <v>3338</v>
      </c>
      <c r="L213" s="1" t="s">
        <v>16</v>
      </c>
    </row>
    <row r="214" spans="1:14" ht="15.75" customHeight="1">
      <c r="A214" s="2">
        <v>3120</v>
      </c>
      <c r="B214" s="1" t="s">
        <v>3708</v>
      </c>
      <c r="C214" s="1" t="s">
        <v>3187</v>
      </c>
      <c r="D214" s="2">
        <v>3</v>
      </c>
      <c r="E214" s="2" t="s">
        <v>16</v>
      </c>
      <c r="F214" s="1" t="s">
        <v>2724</v>
      </c>
      <c r="G214" s="1" t="s">
        <v>3309</v>
      </c>
      <c r="H214" s="2" t="s">
        <v>1614</v>
      </c>
      <c r="I214" s="2">
        <v>1820</v>
      </c>
      <c r="J214" s="1" t="s">
        <v>3186</v>
      </c>
      <c r="K214" s="1" t="s">
        <v>3338</v>
      </c>
      <c r="L214" s="1" t="s">
        <v>16</v>
      </c>
    </row>
    <row r="215" spans="1:14" ht="15.75" customHeight="1">
      <c r="A215" s="2">
        <v>3130</v>
      </c>
      <c r="B215" s="1" t="s">
        <v>3709</v>
      </c>
      <c r="C215" s="1" t="s">
        <v>1452</v>
      </c>
      <c r="D215" s="2">
        <v>2</v>
      </c>
      <c r="E215" s="2" t="s">
        <v>21</v>
      </c>
      <c r="F215" s="1" t="s">
        <v>2728</v>
      </c>
      <c r="G215" s="1" t="s">
        <v>1453</v>
      </c>
      <c r="I215" s="2">
        <v>1370</v>
      </c>
      <c r="J215" s="1" t="s">
        <v>3162</v>
      </c>
      <c r="K215" s="1" t="s">
        <v>3338</v>
      </c>
      <c r="L215" s="1" t="s">
        <v>16</v>
      </c>
      <c r="M215" s="1" t="s">
        <v>3537</v>
      </c>
    </row>
    <row r="216" spans="1:14" ht="15.75" customHeight="1">
      <c r="A216" s="2">
        <v>3140</v>
      </c>
      <c r="B216" s="1" t="s">
        <v>3710</v>
      </c>
      <c r="C216" s="1" t="s">
        <v>1454</v>
      </c>
      <c r="D216" s="2">
        <v>3</v>
      </c>
      <c r="E216" s="2" t="s">
        <v>21</v>
      </c>
      <c r="F216" s="1" t="s">
        <v>2734</v>
      </c>
      <c r="G216" s="1" t="s">
        <v>3297</v>
      </c>
      <c r="H216" s="2" t="s">
        <v>3711</v>
      </c>
      <c r="I216" s="2">
        <v>1490</v>
      </c>
      <c r="J216" s="1" t="s">
        <v>3163</v>
      </c>
      <c r="K216" s="1" t="s">
        <v>3338</v>
      </c>
      <c r="L216" s="1" t="s">
        <v>708</v>
      </c>
      <c r="M216" s="1" t="s">
        <v>3388</v>
      </c>
    </row>
    <row r="217" spans="1:14" ht="15.75" customHeight="1">
      <c r="A217" s="2">
        <v>3150</v>
      </c>
      <c r="B217" s="1" t="s">
        <v>3712</v>
      </c>
      <c r="C217" s="1" t="s">
        <v>3713</v>
      </c>
      <c r="D217" s="2">
        <v>3</v>
      </c>
      <c r="E217" s="2" t="s">
        <v>16</v>
      </c>
      <c r="F217" s="1" t="s">
        <v>2743</v>
      </c>
      <c r="G217" s="1" t="s">
        <v>2745</v>
      </c>
      <c r="H217" s="2" t="s">
        <v>3711</v>
      </c>
      <c r="I217" s="2">
        <v>1470</v>
      </c>
      <c r="J217" s="1" t="s">
        <v>3714</v>
      </c>
      <c r="K217" s="1" t="s">
        <v>3338</v>
      </c>
      <c r="L217" s="1" t="s">
        <v>65</v>
      </c>
      <c r="M217" s="1" t="s">
        <v>3388</v>
      </c>
    </row>
    <row r="218" spans="1:14" ht="15.75" customHeight="1">
      <c r="A218" s="2">
        <v>3160</v>
      </c>
      <c r="B218" s="1" t="s">
        <v>3715</v>
      </c>
      <c r="C218" s="1" t="s">
        <v>3716</v>
      </c>
      <c r="D218" s="2">
        <v>3</v>
      </c>
      <c r="E218" s="2" t="s">
        <v>16</v>
      </c>
      <c r="F218" s="1" t="s">
        <v>2749</v>
      </c>
      <c r="G218" s="1" t="s">
        <v>3310</v>
      </c>
      <c r="H218" s="2" t="s">
        <v>3298</v>
      </c>
      <c r="I218" s="2">
        <v>1410</v>
      </c>
      <c r="J218" s="1" t="s">
        <v>3311</v>
      </c>
      <c r="K218" s="1" t="s">
        <v>3338</v>
      </c>
      <c r="L218" s="1" t="s">
        <v>708</v>
      </c>
      <c r="M218" s="1" t="s">
        <v>3388</v>
      </c>
    </row>
    <row r="219" spans="1:14" ht="15.75" customHeight="1">
      <c r="A219" s="2">
        <v>3170</v>
      </c>
      <c r="B219" s="1" t="s">
        <v>3717</v>
      </c>
      <c r="C219" s="1" t="s">
        <v>1456</v>
      </c>
      <c r="D219" s="2">
        <v>3</v>
      </c>
      <c r="E219" s="2" t="s">
        <v>16</v>
      </c>
      <c r="F219" s="1" t="s">
        <v>2754</v>
      </c>
      <c r="G219" s="1" t="s">
        <v>1457</v>
      </c>
      <c r="H219" s="2" t="s">
        <v>3680</v>
      </c>
      <c r="I219" s="2">
        <v>1420</v>
      </c>
      <c r="J219" s="1" t="s">
        <v>3164</v>
      </c>
      <c r="K219" s="1" t="s">
        <v>3338</v>
      </c>
      <c r="L219" s="1" t="s">
        <v>16</v>
      </c>
      <c r="M219" s="1" t="s">
        <v>3537</v>
      </c>
    </row>
    <row r="220" spans="1:14" ht="15.75" customHeight="1">
      <c r="A220" s="2">
        <v>3180</v>
      </c>
      <c r="C220" s="1" t="s">
        <v>3019</v>
      </c>
      <c r="I220" s="2">
        <v>1500</v>
      </c>
      <c r="J220" s="1" t="s">
        <v>3718</v>
      </c>
      <c r="K220" s="1" t="s">
        <v>3338</v>
      </c>
      <c r="L220" s="1" t="s">
        <v>16</v>
      </c>
      <c r="M220" s="1" t="s">
        <v>3537</v>
      </c>
    </row>
    <row r="221" spans="1:14" ht="15.75" customHeight="1">
      <c r="A221" s="2">
        <v>3190</v>
      </c>
      <c r="B221" s="1" t="s">
        <v>3719</v>
      </c>
      <c r="C221" s="1" t="s">
        <v>1459</v>
      </c>
      <c r="D221" s="2">
        <v>3</v>
      </c>
      <c r="E221" s="2" t="s">
        <v>16</v>
      </c>
      <c r="F221" s="1" t="s">
        <v>2760</v>
      </c>
      <c r="G221" s="1" t="s">
        <v>1460</v>
      </c>
      <c r="H221" s="2" t="s">
        <v>1614</v>
      </c>
      <c r="I221" s="2">
        <v>1430</v>
      </c>
      <c r="J221" s="1" t="s">
        <v>3165</v>
      </c>
      <c r="K221" s="1" t="s">
        <v>3342</v>
      </c>
    </row>
    <row r="222" spans="1:14" ht="15.75" customHeight="1">
      <c r="A222" s="2">
        <v>3200</v>
      </c>
      <c r="B222" s="1" t="s">
        <v>3720</v>
      </c>
      <c r="C222" s="1" t="s">
        <v>3169</v>
      </c>
      <c r="D222" s="2">
        <v>2</v>
      </c>
      <c r="E222" s="2" t="s">
        <v>21</v>
      </c>
      <c r="F222" s="1" t="s">
        <v>3721</v>
      </c>
      <c r="G222" s="1" t="s">
        <v>3312</v>
      </c>
      <c r="I222" s="2">
        <v>1570</v>
      </c>
      <c r="J222" s="1" t="s">
        <v>3168</v>
      </c>
      <c r="K222" s="1" t="s">
        <v>3338</v>
      </c>
      <c r="L222" s="1" t="s">
        <v>65</v>
      </c>
      <c r="M222" s="1" t="s">
        <v>3388</v>
      </c>
    </row>
    <row r="223" spans="1:14" ht="15.75" customHeight="1">
      <c r="A223" s="2">
        <v>3210</v>
      </c>
      <c r="B223" s="1" t="s">
        <v>3722</v>
      </c>
      <c r="C223" s="1" t="s">
        <v>1475</v>
      </c>
      <c r="D223" s="2">
        <v>3</v>
      </c>
      <c r="E223" s="2" t="s">
        <v>21</v>
      </c>
      <c r="F223" s="1" t="s">
        <v>3723</v>
      </c>
      <c r="G223" s="1" t="s">
        <v>3313</v>
      </c>
      <c r="H223" s="2" t="s">
        <v>1614</v>
      </c>
      <c r="I223" s="2">
        <v>1580</v>
      </c>
      <c r="J223" s="1" t="s">
        <v>3171</v>
      </c>
      <c r="K223" s="1" t="s">
        <v>3338</v>
      </c>
      <c r="L223" s="1" t="s">
        <v>16</v>
      </c>
      <c r="M223" s="1" t="s">
        <v>3597</v>
      </c>
    </row>
    <row r="224" spans="1:14" ht="15.75" customHeight="1">
      <c r="A224" s="2">
        <v>3220</v>
      </c>
      <c r="C224" s="1" t="s">
        <v>3019</v>
      </c>
      <c r="I224" s="2">
        <v>1590</v>
      </c>
      <c r="J224" s="1" t="s">
        <v>3724</v>
      </c>
      <c r="K224" s="1" t="s">
        <v>3338</v>
      </c>
      <c r="L224" s="1" t="s">
        <v>16</v>
      </c>
      <c r="M224" s="1" t="s">
        <v>3345</v>
      </c>
    </row>
    <row r="225" spans="1:13" ht="15.75" customHeight="1">
      <c r="A225" s="2">
        <v>3230</v>
      </c>
      <c r="B225" s="1" t="s">
        <v>3725</v>
      </c>
      <c r="C225" s="1" t="s">
        <v>1479</v>
      </c>
      <c r="D225" s="2">
        <v>3</v>
      </c>
      <c r="E225" s="2" t="s">
        <v>16</v>
      </c>
      <c r="F225" s="1" t="s">
        <v>3726</v>
      </c>
      <c r="G225" s="1" t="s">
        <v>3314</v>
      </c>
      <c r="H225" s="2" t="s">
        <v>2362</v>
      </c>
      <c r="I225" s="2">
        <v>1600</v>
      </c>
      <c r="J225" s="1" t="s">
        <v>3172</v>
      </c>
      <c r="K225" s="1" t="s">
        <v>3338</v>
      </c>
      <c r="L225" s="1" t="s">
        <v>16</v>
      </c>
    </row>
    <row r="226" spans="1:13" ht="15.75" customHeight="1">
      <c r="A226" s="2">
        <v>3240</v>
      </c>
      <c r="B226" s="1" t="s">
        <v>3727</v>
      </c>
      <c r="C226" s="1" t="s">
        <v>1498</v>
      </c>
      <c r="D226" s="2">
        <v>2</v>
      </c>
      <c r="E226" s="2" t="s">
        <v>21</v>
      </c>
      <c r="F226" s="1" t="s">
        <v>2797</v>
      </c>
      <c r="G226" s="1" t="s">
        <v>1499</v>
      </c>
      <c r="I226" s="2">
        <v>1210</v>
      </c>
      <c r="J226" s="1" t="s">
        <v>3193</v>
      </c>
      <c r="K226" s="1" t="s">
        <v>3338</v>
      </c>
      <c r="L226" s="1" t="s">
        <v>16</v>
      </c>
      <c r="M226" s="1" t="s">
        <v>3345</v>
      </c>
    </row>
    <row r="227" spans="1:13" ht="15.75" customHeight="1">
      <c r="A227" s="2">
        <v>3250</v>
      </c>
      <c r="B227" s="1" t="s">
        <v>3728</v>
      </c>
      <c r="C227" s="1" t="s">
        <v>1502</v>
      </c>
      <c r="D227" s="2">
        <v>3</v>
      </c>
      <c r="E227" s="2" t="s">
        <v>21</v>
      </c>
      <c r="F227" s="1" t="s">
        <v>2803</v>
      </c>
      <c r="G227" s="1" t="s">
        <v>1503</v>
      </c>
      <c r="H227" s="2" t="s">
        <v>1653</v>
      </c>
      <c r="I227" s="2">
        <v>1260</v>
      </c>
      <c r="J227" s="1" t="s">
        <v>3199</v>
      </c>
      <c r="K227" s="1" t="s">
        <v>3338</v>
      </c>
      <c r="L227" s="1" t="s">
        <v>65</v>
      </c>
      <c r="M227" s="1" t="s">
        <v>3398</v>
      </c>
    </row>
    <row r="228" spans="1:13" ht="15.75" customHeight="1">
      <c r="A228" s="2">
        <v>3260</v>
      </c>
      <c r="B228" s="1" t="s">
        <v>3729</v>
      </c>
      <c r="C228" s="1" t="s">
        <v>1505</v>
      </c>
      <c r="D228" s="2">
        <v>3</v>
      </c>
      <c r="E228" s="2" t="s">
        <v>16</v>
      </c>
      <c r="F228" s="1" t="s">
        <v>2807</v>
      </c>
      <c r="G228" s="1" t="s">
        <v>1506</v>
      </c>
      <c r="H228" s="2" t="s">
        <v>1653</v>
      </c>
      <c r="I228" s="2">
        <v>1270</v>
      </c>
      <c r="J228" s="1" t="s">
        <v>3200</v>
      </c>
      <c r="K228" s="1" t="s">
        <v>3338</v>
      </c>
      <c r="L228" s="1" t="s">
        <v>16</v>
      </c>
      <c r="M228" s="1" t="s">
        <v>3388</v>
      </c>
    </row>
    <row r="229" spans="1:13" ht="15.75" customHeight="1">
      <c r="A229" s="2">
        <v>3270</v>
      </c>
      <c r="B229" s="1" t="s">
        <v>3730</v>
      </c>
      <c r="C229" s="1" t="s">
        <v>3194</v>
      </c>
      <c r="D229" s="2">
        <v>3</v>
      </c>
      <c r="E229" s="2" t="s">
        <v>16</v>
      </c>
      <c r="F229" s="1" t="s">
        <v>2811</v>
      </c>
      <c r="G229" s="1" t="s">
        <v>3315</v>
      </c>
      <c r="H229" s="2" t="s">
        <v>1590</v>
      </c>
      <c r="I229" s="2">
        <v>1240</v>
      </c>
      <c r="J229" s="1" t="s">
        <v>3316</v>
      </c>
      <c r="K229" s="1" t="s">
        <v>3338</v>
      </c>
      <c r="L229" s="1" t="s">
        <v>16</v>
      </c>
    </row>
    <row r="230" spans="1:13" ht="15.75" customHeight="1">
      <c r="A230" s="2">
        <v>3280</v>
      </c>
      <c r="B230" s="1" t="s">
        <v>3731</v>
      </c>
      <c r="C230" s="1" t="s">
        <v>3195</v>
      </c>
      <c r="D230" s="2">
        <v>3</v>
      </c>
      <c r="E230" s="2" t="s">
        <v>16</v>
      </c>
      <c r="F230" s="1" t="s">
        <v>2816</v>
      </c>
      <c r="G230" s="1" t="s">
        <v>3317</v>
      </c>
      <c r="H230" s="2" t="s">
        <v>1590</v>
      </c>
      <c r="I230" s="2">
        <v>1250</v>
      </c>
      <c r="J230" s="1" t="s">
        <v>3318</v>
      </c>
      <c r="K230" s="1" t="s">
        <v>3338</v>
      </c>
      <c r="L230" s="1" t="s">
        <v>16</v>
      </c>
    </row>
    <row r="231" spans="1:13" ht="15.75" customHeight="1">
      <c r="A231" s="2">
        <v>3290</v>
      </c>
      <c r="B231" s="1" t="s">
        <v>3732</v>
      </c>
      <c r="C231" s="1" t="s">
        <v>3196</v>
      </c>
      <c r="D231" s="2">
        <v>3</v>
      </c>
      <c r="E231" s="2" t="s">
        <v>16</v>
      </c>
      <c r="F231" s="1" t="s">
        <v>2821</v>
      </c>
      <c r="G231" s="1" t="s">
        <v>2823</v>
      </c>
      <c r="H231" s="2" t="s">
        <v>1590</v>
      </c>
      <c r="I231" s="2">
        <v>1220</v>
      </c>
      <c r="J231" s="1" t="s">
        <v>3319</v>
      </c>
      <c r="K231" s="1" t="s">
        <v>3338</v>
      </c>
      <c r="L231" s="1" t="s">
        <v>16</v>
      </c>
    </row>
    <row r="232" spans="1:13" ht="15.75" customHeight="1">
      <c r="A232" s="2">
        <v>3300</v>
      </c>
      <c r="B232" s="1" t="s">
        <v>3733</v>
      </c>
      <c r="C232" s="1" t="s">
        <v>3734</v>
      </c>
      <c r="D232" s="2">
        <v>4</v>
      </c>
      <c r="E232" s="2" t="s">
        <v>21</v>
      </c>
      <c r="F232" s="1" t="s">
        <v>3735</v>
      </c>
      <c r="G232" s="1" t="s">
        <v>3320</v>
      </c>
      <c r="H232" s="2" t="s">
        <v>3383</v>
      </c>
      <c r="I232" s="2">
        <v>1230</v>
      </c>
      <c r="J232" s="1" t="s">
        <v>3736</v>
      </c>
      <c r="K232" s="1" t="s">
        <v>3342</v>
      </c>
    </row>
    <row r="233" spans="1:13" ht="15.75" customHeight="1">
      <c r="A233" s="2">
        <v>3310</v>
      </c>
      <c r="B233" s="1" t="s">
        <v>3737</v>
      </c>
      <c r="C233" s="1" t="s">
        <v>3197</v>
      </c>
      <c r="D233" s="2">
        <v>3</v>
      </c>
      <c r="E233" s="2" t="s">
        <v>65</v>
      </c>
      <c r="F233" s="1" t="s">
        <v>2829</v>
      </c>
      <c r="G233" s="1" t="s">
        <v>2831</v>
      </c>
      <c r="H233" s="2" t="s">
        <v>1590</v>
      </c>
      <c r="I233" s="2">
        <v>1320</v>
      </c>
      <c r="J233" s="1" t="s">
        <v>3321</v>
      </c>
      <c r="K233" s="1" t="s">
        <v>3338</v>
      </c>
      <c r="L233" s="1" t="s">
        <v>16</v>
      </c>
    </row>
    <row r="234" spans="1:13" ht="15.75" customHeight="1">
      <c r="A234" s="2">
        <v>3320</v>
      </c>
      <c r="B234" s="1" t="s">
        <v>3738</v>
      </c>
      <c r="C234" s="1" t="s">
        <v>3739</v>
      </c>
      <c r="D234" s="2">
        <v>4</v>
      </c>
      <c r="E234" s="2" t="s">
        <v>21</v>
      </c>
      <c r="F234" s="1" t="s">
        <v>3740</v>
      </c>
      <c r="G234" s="1" t="s">
        <v>3322</v>
      </c>
      <c r="H234" s="2" t="s">
        <v>3383</v>
      </c>
      <c r="I234" s="2">
        <v>1330</v>
      </c>
      <c r="J234" s="1" t="s">
        <v>3741</v>
      </c>
      <c r="K234" s="1" t="s">
        <v>3342</v>
      </c>
      <c r="M234" s="1" t="s">
        <v>3345</v>
      </c>
    </row>
    <row r="235" spans="1:13" ht="15.75" customHeight="1">
      <c r="A235" s="2">
        <v>3330</v>
      </c>
      <c r="B235" s="1" t="s">
        <v>3742</v>
      </c>
      <c r="C235" s="1" t="s">
        <v>3743</v>
      </c>
      <c r="D235" s="2">
        <v>4</v>
      </c>
      <c r="E235" s="2" t="s">
        <v>16</v>
      </c>
      <c r="F235" s="1" t="s">
        <v>3744</v>
      </c>
      <c r="G235" s="1" t="s">
        <v>2845</v>
      </c>
      <c r="H235" s="2" t="s">
        <v>3383</v>
      </c>
      <c r="I235" s="2">
        <v>1340</v>
      </c>
      <c r="J235" s="1" t="s">
        <v>3745</v>
      </c>
      <c r="K235" s="1" t="s">
        <v>3342</v>
      </c>
    </row>
    <row r="236" spans="1:13" ht="15.75" customHeight="1">
      <c r="A236" s="2">
        <v>3340</v>
      </c>
      <c r="B236" s="1" t="s">
        <v>3746</v>
      </c>
      <c r="C236" s="1" t="s">
        <v>3198</v>
      </c>
      <c r="D236" s="2">
        <v>3</v>
      </c>
      <c r="E236" s="2" t="s">
        <v>16</v>
      </c>
      <c r="F236" s="1" t="s">
        <v>2849</v>
      </c>
      <c r="G236" s="1" t="s">
        <v>2851</v>
      </c>
      <c r="H236" s="2" t="s">
        <v>1614</v>
      </c>
      <c r="I236" s="2">
        <v>1360</v>
      </c>
      <c r="J236" s="1" t="s">
        <v>3323</v>
      </c>
      <c r="K236" s="1" t="s">
        <v>3338</v>
      </c>
      <c r="L236" s="1" t="s">
        <v>16</v>
      </c>
    </row>
    <row r="237" spans="1:13" ht="15.75" customHeight="1">
      <c r="A237" s="2">
        <v>3350</v>
      </c>
      <c r="B237" s="1" t="s">
        <v>3747</v>
      </c>
      <c r="C237" s="1" t="s">
        <v>3201</v>
      </c>
      <c r="D237" s="2">
        <v>3</v>
      </c>
      <c r="E237" s="2" t="s">
        <v>65</v>
      </c>
      <c r="F237" s="1" t="s">
        <v>2854</v>
      </c>
      <c r="G237" s="1" t="s">
        <v>2856</v>
      </c>
      <c r="I237" s="2">
        <v>1280</v>
      </c>
      <c r="J237" s="1" t="s">
        <v>3324</v>
      </c>
      <c r="K237" s="1" t="s">
        <v>3338</v>
      </c>
      <c r="L237" s="1" t="s">
        <v>65</v>
      </c>
    </row>
    <row r="238" spans="1:13" ht="15.75" customHeight="1">
      <c r="A238" s="2">
        <v>3360</v>
      </c>
      <c r="B238" s="1" t="s">
        <v>3748</v>
      </c>
      <c r="C238" s="1" t="s">
        <v>3202</v>
      </c>
      <c r="D238" s="2">
        <v>4</v>
      </c>
      <c r="E238" s="2" t="s">
        <v>21</v>
      </c>
      <c r="F238" s="1" t="s">
        <v>2861</v>
      </c>
      <c r="G238" s="1" t="s">
        <v>2863</v>
      </c>
      <c r="H238" s="2" t="s">
        <v>1653</v>
      </c>
      <c r="I238" s="2">
        <v>1290</v>
      </c>
      <c r="J238" s="1" t="s">
        <v>3325</v>
      </c>
      <c r="K238" s="1" t="s">
        <v>3338</v>
      </c>
      <c r="L238" s="1" t="s">
        <v>65</v>
      </c>
      <c r="M238" s="1" t="s">
        <v>3398</v>
      </c>
    </row>
    <row r="239" spans="1:13" ht="15.75" customHeight="1">
      <c r="A239" s="2">
        <v>3370</v>
      </c>
      <c r="B239" s="1" t="s">
        <v>3749</v>
      </c>
      <c r="C239" s="1" t="s">
        <v>3203</v>
      </c>
      <c r="D239" s="2">
        <v>4</v>
      </c>
      <c r="E239" s="2" t="s">
        <v>21</v>
      </c>
      <c r="F239" s="1" t="s">
        <v>2868</v>
      </c>
      <c r="G239" s="1" t="s">
        <v>2870</v>
      </c>
      <c r="H239" s="2" t="s">
        <v>1653</v>
      </c>
      <c r="I239" s="2">
        <v>1300</v>
      </c>
      <c r="J239" s="1" t="s">
        <v>3326</v>
      </c>
      <c r="K239" s="1" t="s">
        <v>3338</v>
      </c>
      <c r="L239" s="1" t="s">
        <v>65</v>
      </c>
      <c r="M239" s="1" t="s">
        <v>3750</v>
      </c>
    </row>
    <row r="240" spans="1:13" ht="15.75" customHeight="1">
      <c r="C240" s="1" t="s">
        <v>3019</v>
      </c>
      <c r="I240" s="2">
        <v>1860</v>
      </c>
      <c r="J240" s="1" t="s">
        <v>3751</v>
      </c>
      <c r="K240" s="1" t="s">
        <v>3338</v>
      </c>
    </row>
  </sheetData>
  <phoneticPr fontId="23"/>
  <conditionalFormatting sqref="A1:N1048576">
    <cfRule type="expression" dxfId="0" priority="1">
      <formula>"BG"=MID($B1,1,2)</formula>
    </cfRule>
  </conditionalFormatting>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コアインボイス</vt:lpstr>
      <vt:lpstr>JP PINT Binding</vt:lpstr>
      <vt:lpstr>JP PINT 1.0</vt:lpstr>
      <vt:lpstr>共通EDI Bindings</vt:lpstr>
      <vt:lpstr>統合請求_ver.4.1</vt:lpstr>
      <vt:lpstr>TS16931-3-3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Nobu</dc:creator>
  <cp:lastModifiedBy>Nobu</cp:lastModifiedBy>
  <cp:lastPrinted>2022-11-09T03:10:52Z</cp:lastPrinted>
  <dcterms:created xsi:type="dcterms:W3CDTF">2022-10-27T01:27:06Z</dcterms:created>
  <dcterms:modified xsi:type="dcterms:W3CDTF">2023-04-15T09:09:14Z</dcterms:modified>
</cp:coreProperties>
</file>