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ntsoleil/Documents/GitHub/TC295/2021-03_WG1_XML_and_JSON/ADCS_Modeled/"/>
    </mc:Choice>
  </mc:AlternateContent>
  <xr:revisionPtr revIDLastSave="0" documentId="13_ncr:1_{8B6D7663-B1AF-014B-BA39-E58102CFF518}" xr6:coauthVersionLast="46" xr6:coauthVersionMax="46" xr10:uidLastSave="{00000000-0000-0000-0000-000000000000}"/>
  <bookViews>
    <workbookView xWindow="0" yWindow="0" windowWidth="25260" windowHeight="16000" xr2:uid="{DF962A2E-CB05-AC45-BDA2-A0E9D4184433}"/>
  </bookViews>
  <sheets>
    <sheet name="CC" sheetId="2" r:id="rId1"/>
    <sheet name="BIE" sheetId="1" r:id="rId2"/>
  </sheets>
  <definedNames>
    <definedName name="_xlnm._FilterDatabase" localSheetId="1" hidden="1">BIE!$C$1:$Q$313</definedName>
    <definedName name="_xlnm._FilterDatabase" localSheetId="0" hidden="1">CC!$A$1:$M$141</definedName>
    <definedName name="_Hlk65061431" localSheetId="0">CC!$F$197</definedName>
    <definedName name="_Ref64530989" localSheetId="1">BIE!#REF!</definedName>
    <definedName name="OLE_LINK112" localSheetId="1">BIE!$F$76</definedName>
    <definedName name="OLE_LINK128" localSheetId="1">BIE!$I$148</definedName>
    <definedName name="OLE_LINK138" localSheetId="1">BIE!$I$171</definedName>
    <definedName name="OLE_LINK141" localSheetId="1">BIE!$I$101</definedName>
    <definedName name="OLE_LINK154" localSheetId="1">BIE!$F$100</definedName>
    <definedName name="OLE_LINK61" localSheetId="1">BIE!$I$49</definedName>
    <definedName name="OLE_LINK90" localSheetId="1">BIE!$F$77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7" i="2"/>
  <c r="M408" i="2"/>
  <c r="M409" i="2"/>
  <c r="M410" i="2"/>
  <c r="M411" i="2"/>
  <c r="M412" i="2"/>
  <c r="M413" i="2"/>
  <c r="M414" i="2"/>
  <c r="M415" i="2"/>
  <c r="M416" i="2"/>
  <c r="M417" i="2"/>
  <c r="M2" i="2"/>
  <c r="G142" i="2"/>
  <c r="H142" i="2" s="1"/>
  <c r="I142" i="2"/>
  <c r="L142" i="2"/>
  <c r="G143" i="2"/>
  <c r="H143" i="2" s="1"/>
  <c r="I143" i="2"/>
  <c r="L143" i="2"/>
  <c r="G144" i="2"/>
  <c r="I144" i="2" s="1"/>
  <c r="L144" i="2"/>
  <c r="G145" i="2"/>
  <c r="H145" i="2"/>
  <c r="J145" i="2" s="1"/>
  <c r="I145" i="2"/>
  <c r="L145" i="2"/>
  <c r="G146" i="2"/>
  <c r="H146" i="2"/>
  <c r="K146" i="2" s="1"/>
  <c r="I146" i="2"/>
  <c r="J146" i="2"/>
  <c r="L146" i="2"/>
  <c r="G147" i="2"/>
  <c r="H147" i="2" s="1"/>
  <c r="L147" i="2"/>
  <c r="G148" i="2"/>
  <c r="I148" i="2" s="1"/>
  <c r="L148" i="2"/>
  <c r="G149" i="2"/>
  <c r="H149" i="2"/>
  <c r="J149" i="2" s="1"/>
  <c r="I149" i="2"/>
  <c r="L149" i="2"/>
  <c r="G150" i="2"/>
  <c r="H150" i="2"/>
  <c r="K150" i="2" s="1"/>
  <c r="I150" i="2"/>
  <c r="J150" i="2"/>
  <c r="L150" i="2"/>
  <c r="G151" i="2"/>
  <c r="H151" i="2" s="1"/>
  <c r="L151" i="2"/>
  <c r="G152" i="2"/>
  <c r="I152" i="2" s="1"/>
  <c r="G153" i="2"/>
  <c r="H153" i="2"/>
  <c r="J153" i="2" s="1"/>
  <c r="I153" i="2"/>
  <c r="L153" i="2"/>
  <c r="G154" i="2"/>
  <c r="H154" i="2"/>
  <c r="K154" i="2" s="1"/>
  <c r="I154" i="2"/>
  <c r="J154" i="2"/>
  <c r="L154" i="2"/>
  <c r="G155" i="2"/>
  <c r="H155" i="2" s="1"/>
  <c r="G156" i="2"/>
  <c r="I156" i="2" s="1"/>
  <c r="G157" i="2"/>
  <c r="H157" i="2"/>
  <c r="J157" i="2" s="1"/>
  <c r="I157" i="2"/>
  <c r="L157" i="2"/>
  <c r="G158" i="2"/>
  <c r="H158" i="2"/>
  <c r="K158" i="2" s="1"/>
  <c r="I158" i="2"/>
  <c r="J158" i="2"/>
  <c r="L158" i="2"/>
  <c r="G159" i="2"/>
  <c r="H159" i="2" s="1"/>
  <c r="L159" i="2"/>
  <c r="G160" i="2"/>
  <c r="I160" i="2" s="1"/>
  <c r="L160" i="2"/>
  <c r="G161" i="2"/>
  <c r="H161" i="2"/>
  <c r="J161" i="2" s="1"/>
  <c r="I161" i="2"/>
  <c r="L161" i="2"/>
  <c r="G162" i="2"/>
  <c r="H162" i="2"/>
  <c r="K162" i="2" s="1"/>
  <c r="I162" i="2"/>
  <c r="J162" i="2"/>
  <c r="L162" i="2"/>
  <c r="G163" i="2"/>
  <c r="H163" i="2" s="1"/>
  <c r="L163" i="2"/>
  <c r="G164" i="2"/>
  <c r="I164" i="2" s="1"/>
  <c r="G165" i="2"/>
  <c r="H165" i="2"/>
  <c r="J165" i="2" s="1"/>
  <c r="I165" i="2"/>
  <c r="L165" i="2"/>
  <c r="G166" i="2"/>
  <c r="H166" i="2"/>
  <c r="K166" i="2" s="1"/>
  <c r="I166" i="2"/>
  <c r="J166" i="2"/>
  <c r="L166" i="2"/>
  <c r="G167" i="2"/>
  <c r="H167" i="2" s="1"/>
  <c r="L167" i="2"/>
  <c r="G168" i="2"/>
  <c r="I168" i="2" s="1"/>
  <c r="L168" i="2"/>
  <c r="G169" i="2"/>
  <c r="H169" i="2"/>
  <c r="J169" i="2" s="1"/>
  <c r="I169" i="2"/>
  <c r="L169" i="2"/>
  <c r="G170" i="2"/>
  <c r="H170" i="2"/>
  <c r="K170" i="2" s="1"/>
  <c r="I170" i="2"/>
  <c r="J170" i="2"/>
  <c r="L170" i="2"/>
  <c r="G171" i="2"/>
  <c r="H171" i="2" s="1"/>
  <c r="L171" i="2"/>
  <c r="G172" i="2"/>
  <c r="I172" i="2" s="1"/>
  <c r="L172" i="2"/>
  <c r="G173" i="2"/>
  <c r="H173" i="2"/>
  <c r="J173" i="2" s="1"/>
  <c r="I173" i="2"/>
  <c r="L173" i="2"/>
  <c r="G174" i="2"/>
  <c r="H174" i="2"/>
  <c r="K174" i="2" s="1"/>
  <c r="I174" i="2"/>
  <c r="J174" i="2"/>
  <c r="L174" i="2"/>
  <c r="G175" i="2"/>
  <c r="H175" i="2" s="1"/>
  <c r="L175" i="2"/>
  <c r="G176" i="2"/>
  <c r="I176" i="2" s="1"/>
  <c r="H176" i="2"/>
  <c r="J176" i="2" s="1"/>
  <c r="L176" i="2"/>
  <c r="G177" i="2"/>
  <c r="H177" i="2"/>
  <c r="J177" i="2" s="1"/>
  <c r="I177" i="2"/>
  <c r="L177" i="2"/>
  <c r="G178" i="2"/>
  <c r="H178" i="2"/>
  <c r="K178" i="2" s="1"/>
  <c r="I178" i="2"/>
  <c r="J178" i="2"/>
  <c r="L178" i="2"/>
  <c r="G179" i="2"/>
  <c r="H179" i="2" s="1"/>
  <c r="G180" i="2"/>
  <c r="I180" i="2" s="1"/>
  <c r="H180" i="2"/>
  <c r="J180" i="2" s="1"/>
  <c r="L180" i="2"/>
  <c r="G181" i="2"/>
  <c r="H181" i="2"/>
  <c r="J181" i="2" s="1"/>
  <c r="I181" i="2"/>
  <c r="L181" i="2"/>
  <c r="G182" i="2"/>
  <c r="H182" i="2"/>
  <c r="K182" i="2" s="1"/>
  <c r="I182" i="2"/>
  <c r="J182" i="2"/>
  <c r="L182" i="2"/>
  <c r="G183" i="2"/>
  <c r="H183" i="2" s="1"/>
  <c r="L183" i="2"/>
  <c r="G184" i="2"/>
  <c r="I184" i="2" s="1"/>
  <c r="H184" i="2"/>
  <c r="J184" i="2" s="1"/>
  <c r="L184" i="2"/>
  <c r="G185" i="2"/>
  <c r="H185" i="2"/>
  <c r="J185" i="2" s="1"/>
  <c r="I185" i="2"/>
  <c r="L185" i="2"/>
  <c r="G186" i="2"/>
  <c r="H186" i="2"/>
  <c r="K186" i="2" s="1"/>
  <c r="I186" i="2"/>
  <c r="J186" i="2"/>
  <c r="L186" i="2"/>
  <c r="G187" i="2"/>
  <c r="H187" i="2" s="1"/>
  <c r="L187" i="2"/>
  <c r="G188" i="2"/>
  <c r="I188" i="2" s="1"/>
  <c r="H188" i="2"/>
  <c r="J188" i="2" s="1"/>
  <c r="L188" i="2"/>
  <c r="G189" i="2"/>
  <c r="H189" i="2"/>
  <c r="J189" i="2" s="1"/>
  <c r="I189" i="2"/>
  <c r="L189" i="2"/>
  <c r="G190" i="2"/>
  <c r="H190" i="2"/>
  <c r="K190" i="2" s="1"/>
  <c r="I190" i="2"/>
  <c r="J190" i="2"/>
  <c r="L190" i="2"/>
  <c r="G191" i="2"/>
  <c r="H191" i="2" s="1"/>
  <c r="L191" i="2"/>
  <c r="G192" i="2"/>
  <c r="I192" i="2" s="1"/>
  <c r="H192" i="2"/>
  <c r="J192" i="2" s="1"/>
  <c r="L192" i="2"/>
  <c r="G193" i="2"/>
  <c r="H193" i="2"/>
  <c r="J193" i="2" s="1"/>
  <c r="I193" i="2"/>
  <c r="L193" i="2"/>
  <c r="G194" i="2"/>
  <c r="H194" i="2"/>
  <c r="K194" i="2" s="1"/>
  <c r="I194" i="2"/>
  <c r="J194" i="2"/>
  <c r="L194" i="2"/>
  <c r="G195" i="2"/>
  <c r="H195" i="2" s="1"/>
  <c r="L195" i="2"/>
  <c r="G196" i="2"/>
  <c r="I196" i="2" s="1"/>
  <c r="H196" i="2"/>
  <c r="J196" i="2" s="1"/>
  <c r="L196" i="2"/>
  <c r="G197" i="2"/>
  <c r="H197" i="2"/>
  <c r="J197" i="2" s="1"/>
  <c r="I197" i="2"/>
  <c r="L197" i="2"/>
  <c r="G198" i="2"/>
  <c r="H198" i="2"/>
  <c r="K198" i="2" s="1"/>
  <c r="I198" i="2"/>
  <c r="J198" i="2"/>
  <c r="L198" i="2"/>
  <c r="G199" i="2"/>
  <c r="L199" i="2"/>
  <c r="G200" i="2"/>
  <c r="I200" i="2" s="1"/>
  <c r="H200" i="2"/>
  <c r="L200" i="2"/>
  <c r="G201" i="2"/>
  <c r="H201" i="2"/>
  <c r="J201" i="2" s="1"/>
  <c r="I201" i="2"/>
  <c r="L201" i="2"/>
  <c r="G202" i="2"/>
  <c r="H202" i="2"/>
  <c r="K202" i="2" s="1"/>
  <c r="I202" i="2"/>
  <c r="J202" i="2"/>
  <c r="L202" i="2"/>
  <c r="G203" i="2"/>
  <c r="L203" i="2"/>
  <c r="G204" i="2"/>
  <c r="I204" i="2" s="1"/>
  <c r="L204" i="2"/>
  <c r="G205" i="2"/>
  <c r="H205" i="2"/>
  <c r="I205" i="2"/>
  <c r="L205" i="2"/>
  <c r="G206" i="2"/>
  <c r="H206" i="2"/>
  <c r="K206" i="2" s="1"/>
  <c r="I206" i="2"/>
  <c r="J206" i="2"/>
  <c r="L206" i="2"/>
  <c r="G207" i="2"/>
  <c r="G208" i="2"/>
  <c r="I208" i="2" s="1"/>
  <c r="G209" i="2"/>
  <c r="H209" i="2"/>
  <c r="I209" i="2"/>
  <c r="L209" i="2"/>
  <c r="G210" i="2"/>
  <c r="H210" i="2"/>
  <c r="K210" i="2" s="1"/>
  <c r="I210" i="2"/>
  <c r="J210" i="2"/>
  <c r="L210" i="2"/>
  <c r="G211" i="2"/>
  <c r="G212" i="2"/>
  <c r="I212" i="2" s="1"/>
  <c r="L212" i="2"/>
  <c r="G213" i="2"/>
  <c r="H213" i="2"/>
  <c r="I213" i="2"/>
  <c r="L213" i="2"/>
  <c r="G214" i="2"/>
  <c r="H214" i="2"/>
  <c r="K214" i="2" s="1"/>
  <c r="I214" i="2"/>
  <c r="J214" i="2"/>
  <c r="L214" i="2"/>
  <c r="G215" i="2"/>
  <c r="L215" i="2"/>
  <c r="G216" i="2"/>
  <c r="I216" i="2" s="1"/>
  <c r="L216" i="2"/>
  <c r="G217" i="2"/>
  <c r="H217" i="2"/>
  <c r="I217" i="2"/>
  <c r="L217" i="2"/>
  <c r="G218" i="2"/>
  <c r="H218" i="2"/>
  <c r="K218" i="2" s="1"/>
  <c r="I218" i="2"/>
  <c r="J218" i="2"/>
  <c r="L218" i="2"/>
  <c r="G219" i="2"/>
  <c r="H219" i="2" s="1"/>
  <c r="J219" i="2" s="1"/>
  <c r="K219" i="2"/>
  <c r="L219" i="2"/>
  <c r="G220" i="2"/>
  <c r="I220" i="2" s="1"/>
  <c r="H220" i="2"/>
  <c r="J220" i="2" s="1"/>
  <c r="L220" i="2"/>
  <c r="G221" i="2"/>
  <c r="I221" i="2" s="1"/>
  <c r="L221" i="2"/>
  <c r="G222" i="2"/>
  <c r="H222" i="2"/>
  <c r="K222" i="2" s="1"/>
  <c r="I222" i="2"/>
  <c r="L222" i="2"/>
  <c r="G223" i="2"/>
  <c r="H223" i="2" s="1"/>
  <c r="I223" i="2"/>
  <c r="L223" i="2"/>
  <c r="G224" i="2"/>
  <c r="I224" i="2" s="1"/>
  <c r="L224" i="2"/>
  <c r="G225" i="2"/>
  <c r="H225" i="2" s="1"/>
  <c r="L225" i="2"/>
  <c r="G226" i="2"/>
  <c r="H226" i="2"/>
  <c r="K226" i="2" s="1"/>
  <c r="I226" i="2"/>
  <c r="L226" i="2"/>
  <c r="G227" i="2"/>
  <c r="H227" i="2" s="1"/>
  <c r="I227" i="2"/>
  <c r="L227" i="2"/>
  <c r="G228" i="2"/>
  <c r="I228" i="2" s="1"/>
  <c r="L228" i="2"/>
  <c r="G229" i="2"/>
  <c r="H229" i="2" s="1"/>
  <c r="L229" i="2"/>
  <c r="G230" i="2"/>
  <c r="H230" i="2"/>
  <c r="K230" i="2" s="1"/>
  <c r="I230" i="2"/>
  <c r="L230" i="2"/>
  <c r="G231" i="2"/>
  <c r="H231" i="2" s="1"/>
  <c r="I231" i="2"/>
  <c r="G232" i="2"/>
  <c r="I232" i="2" s="1"/>
  <c r="G233" i="2"/>
  <c r="H233" i="2" s="1"/>
  <c r="L233" i="2"/>
  <c r="G234" i="2"/>
  <c r="H234" i="2"/>
  <c r="K234" i="2" s="1"/>
  <c r="I234" i="2"/>
  <c r="L234" i="2"/>
  <c r="G235" i="2"/>
  <c r="H235" i="2" s="1"/>
  <c r="I235" i="2"/>
  <c r="L235" i="2"/>
  <c r="G236" i="2"/>
  <c r="I236" i="2" s="1"/>
  <c r="G237" i="2"/>
  <c r="H237" i="2" s="1"/>
  <c r="L237" i="2"/>
  <c r="G238" i="2"/>
  <c r="H238" i="2"/>
  <c r="K238" i="2" s="1"/>
  <c r="I238" i="2"/>
  <c r="L238" i="2"/>
  <c r="G239" i="2"/>
  <c r="H239" i="2" s="1"/>
  <c r="I239" i="2"/>
  <c r="L239" i="2"/>
  <c r="G240" i="2"/>
  <c r="I240" i="2" s="1"/>
  <c r="L240" i="2"/>
  <c r="G241" i="2"/>
  <c r="H241" i="2" s="1"/>
  <c r="L241" i="2"/>
  <c r="G242" i="2"/>
  <c r="H242" i="2"/>
  <c r="K242" i="2" s="1"/>
  <c r="I242" i="2"/>
  <c r="L242" i="2"/>
  <c r="G243" i="2"/>
  <c r="H243" i="2" s="1"/>
  <c r="I243" i="2"/>
  <c r="L243" i="2"/>
  <c r="G244" i="2"/>
  <c r="I244" i="2" s="1"/>
  <c r="L244" i="2"/>
  <c r="G245" i="2"/>
  <c r="H245" i="2" s="1"/>
  <c r="G246" i="2"/>
  <c r="H246" i="2"/>
  <c r="K246" i="2" s="1"/>
  <c r="I246" i="2"/>
  <c r="L246" i="2"/>
  <c r="G247" i="2"/>
  <c r="H247" i="2" s="1"/>
  <c r="I247" i="2"/>
  <c r="G248" i="2"/>
  <c r="I248" i="2" s="1"/>
  <c r="G249" i="2"/>
  <c r="H249" i="2" s="1"/>
  <c r="G250" i="2"/>
  <c r="H250" i="2"/>
  <c r="K250" i="2" s="1"/>
  <c r="I250" i="2"/>
  <c r="L250" i="2"/>
  <c r="G251" i="2"/>
  <c r="H251" i="2" s="1"/>
  <c r="I251" i="2"/>
  <c r="G252" i="2"/>
  <c r="I252" i="2" s="1"/>
  <c r="L252" i="2"/>
  <c r="G253" i="2"/>
  <c r="H253" i="2" s="1"/>
  <c r="L253" i="2"/>
  <c r="G254" i="2"/>
  <c r="H254" i="2"/>
  <c r="K254" i="2" s="1"/>
  <c r="I254" i="2"/>
  <c r="L254" i="2"/>
  <c r="G255" i="2"/>
  <c r="H255" i="2" s="1"/>
  <c r="I255" i="2"/>
  <c r="L255" i="2"/>
  <c r="G256" i="2"/>
  <c r="I256" i="2" s="1"/>
  <c r="L256" i="2"/>
  <c r="G257" i="2"/>
  <c r="H257" i="2" s="1"/>
  <c r="L257" i="2"/>
  <c r="G258" i="2"/>
  <c r="H258" i="2"/>
  <c r="K258" i="2" s="1"/>
  <c r="I258" i="2"/>
  <c r="L258" i="2"/>
  <c r="G259" i="2"/>
  <c r="H259" i="2" s="1"/>
  <c r="I259" i="2"/>
  <c r="L259" i="2"/>
  <c r="G260" i="2"/>
  <c r="I260" i="2" s="1"/>
  <c r="L260" i="2"/>
  <c r="G261" i="2"/>
  <c r="L261" i="2"/>
  <c r="G262" i="2"/>
  <c r="H262" i="2"/>
  <c r="I262" i="2"/>
  <c r="L262" i="2"/>
  <c r="G263" i="2"/>
  <c r="H263" i="2" s="1"/>
  <c r="I263" i="2"/>
  <c r="L263" i="2"/>
  <c r="G264" i="2"/>
  <c r="I264" i="2" s="1"/>
  <c r="L264" i="2"/>
  <c r="G265" i="2"/>
  <c r="L265" i="2"/>
  <c r="G266" i="2"/>
  <c r="H266" i="2"/>
  <c r="I266" i="2"/>
  <c r="L266" i="2"/>
  <c r="G267" i="2"/>
  <c r="H267" i="2" s="1"/>
  <c r="I267" i="2"/>
  <c r="L267" i="2"/>
  <c r="G268" i="2"/>
  <c r="I268" i="2" s="1"/>
  <c r="L268" i="2"/>
  <c r="G269" i="2"/>
  <c r="L269" i="2"/>
  <c r="G270" i="2"/>
  <c r="H270" i="2"/>
  <c r="I270" i="2"/>
  <c r="L270" i="2"/>
  <c r="G271" i="2"/>
  <c r="H271" i="2" s="1"/>
  <c r="K271" i="2" s="1"/>
  <c r="I271" i="2"/>
  <c r="J271" i="2"/>
  <c r="L271" i="2"/>
  <c r="G272" i="2"/>
  <c r="L272" i="2"/>
  <c r="G273" i="2"/>
  <c r="I273" i="2" s="1"/>
  <c r="L273" i="2"/>
  <c r="G274" i="2"/>
  <c r="H274" i="2"/>
  <c r="I274" i="2"/>
  <c r="L274" i="2"/>
  <c r="G275" i="2"/>
  <c r="H275" i="2" s="1"/>
  <c r="K275" i="2" s="1"/>
  <c r="I275" i="2"/>
  <c r="J275" i="2"/>
  <c r="L275" i="2"/>
  <c r="G276" i="2"/>
  <c r="L276" i="2"/>
  <c r="G277" i="2"/>
  <c r="I277" i="2" s="1"/>
  <c r="L277" i="2"/>
  <c r="G278" i="2"/>
  <c r="H278" i="2"/>
  <c r="I278" i="2"/>
  <c r="L278" i="2"/>
  <c r="G279" i="2"/>
  <c r="H279" i="2" s="1"/>
  <c r="K279" i="2" s="1"/>
  <c r="I279" i="2"/>
  <c r="J279" i="2"/>
  <c r="L279" i="2"/>
  <c r="G280" i="2"/>
  <c r="G281" i="2"/>
  <c r="I281" i="2" s="1"/>
  <c r="H281" i="2"/>
  <c r="J281" i="2" s="1"/>
  <c r="L281" i="2"/>
  <c r="G282" i="2"/>
  <c r="H282" i="2"/>
  <c r="I282" i="2"/>
  <c r="L282" i="2"/>
  <c r="G283" i="2"/>
  <c r="H283" i="2" s="1"/>
  <c r="I283" i="2"/>
  <c r="J283" i="2"/>
  <c r="G284" i="2"/>
  <c r="G285" i="2"/>
  <c r="I285" i="2" s="1"/>
  <c r="H285" i="2"/>
  <c r="J285" i="2" s="1"/>
  <c r="L285" i="2"/>
  <c r="G286" i="2"/>
  <c r="H286" i="2"/>
  <c r="L286" i="2" s="1"/>
  <c r="I286" i="2"/>
  <c r="G287" i="2"/>
  <c r="H287" i="2" s="1"/>
  <c r="J287" i="2" s="1"/>
  <c r="I287" i="2"/>
  <c r="G288" i="2"/>
  <c r="G289" i="2"/>
  <c r="H289" i="2" s="1"/>
  <c r="I289" i="2"/>
  <c r="G290" i="2"/>
  <c r="H290" i="2"/>
  <c r="K290" i="2" s="1"/>
  <c r="I290" i="2"/>
  <c r="L290" i="2"/>
  <c r="G291" i="2"/>
  <c r="H291" i="2" s="1"/>
  <c r="L291" i="2" s="1"/>
  <c r="J291" i="2"/>
  <c r="G292" i="2"/>
  <c r="I292" i="2" s="1"/>
  <c r="H292" i="2"/>
  <c r="J292" i="2" s="1"/>
  <c r="K292" i="2"/>
  <c r="G293" i="2"/>
  <c r="I293" i="2" s="1"/>
  <c r="H293" i="2"/>
  <c r="J293" i="2" s="1"/>
  <c r="G294" i="2"/>
  <c r="H294" i="2"/>
  <c r="K294" i="2" s="1"/>
  <c r="I294" i="2"/>
  <c r="J294" i="2"/>
  <c r="G295" i="2"/>
  <c r="H295" i="2" s="1"/>
  <c r="L295" i="2" s="1"/>
  <c r="I295" i="2"/>
  <c r="K295" i="2"/>
  <c r="G296" i="2"/>
  <c r="I296" i="2" s="1"/>
  <c r="G297" i="2"/>
  <c r="H297" i="2" s="1"/>
  <c r="I297" i="2"/>
  <c r="G298" i="2"/>
  <c r="H298" i="2"/>
  <c r="K298" i="2" s="1"/>
  <c r="I298" i="2"/>
  <c r="J298" i="2"/>
  <c r="L298" i="2"/>
  <c r="G299" i="2"/>
  <c r="H299" i="2" s="1"/>
  <c r="K299" i="2" s="1"/>
  <c r="J299" i="2"/>
  <c r="L299" i="2"/>
  <c r="G300" i="2"/>
  <c r="H300" i="2" s="1"/>
  <c r="G301" i="2"/>
  <c r="I301" i="2" s="1"/>
  <c r="H301" i="2"/>
  <c r="K301" i="2" s="1"/>
  <c r="L301" i="2"/>
  <c r="G302" i="2"/>
  <c r="H302" i="2" s="1"/>
  <c r="I302" i="2"/>
  <c r="G303" i="2"/>
  <c r="H303" i="2"/>
  <c r="K303" i="2" s="1"/>
  <c r="I303" i="2"/>
  <c r="J303" i="2"/>
  <c r="L303" i="2"/>
  <c r="G304" i="2"/>
  <c r="H304" i="2" s="1"/>
  <c r="L304" i="2"/>
  <c r="G305" i="2"/>
  <c r="I305" i="2" s="1"/>
  <c r="H305" i="2"/>
  <c r="K305" i="2" s="1"/>
  <c r="L305" i="2"/>
  <c r="G306" i="2"/>
  <c r="H306" i="2" s="1"/>
  <c r="I306" i="2"/>
  <c r="L306" i="2"/>
  <c r="G307" i="2"/>
  <c r="H307" i="2"/>
  <c r="K307" i="2" s="1"/>
  <c r="I307" i="2"/>
  <c r="J307" i="2"/>
  <c r="L307" i="2"/>
  <c r="G308" i="2"/>
  <c r="H308" i="2" s="1"/>
  <c r="L308" i="2"/>
  <c r="G309" i="2"/>
  <c r="I309" i="2" s="1"/>
  <c r="H309" i="2"/>
  <c r="K309" i="2" s="1"/>
  <c r="L309" i="2"/>
  <c r="G310" i="2"/>
  <c r="H310" i="2" s="1"/>
  <c r="I310" i="2"/>
  <c r="G311" i="2"/>
  <c r="H311" i="2"/>
  <c r="K311" i="2" s="1"/>
  <c r="I311" i="2"/>
  <c r="J311" i="2"/>
  <c r="L311" i="2"/>
  <c r="G312" i="2"/>
  <c r="H312" i="2" s="1"/>
  <c r="G313" i="2"/>
  <c r="I313" i="2" s="1"/>
  <c r="H313" i="2"/>
  <c r="K313" i="2" s="1"/>
  <c r="L313" i="2"/>
  <c r="G314" i="2"/>
  <c r="H314" i="2" s="1"/>
  <c r="I314" i="2"/>
  <c r="L314" i="2"/>
  <c r="G315" i="2"/>
  <c r="H315" i="2"/>
  <c r="K315" i="2" s="1"/>
  <c r="I315" i="2"/>
  <c r="J315" i="2"/>
  <c r="L315" i="2"/>
  <c r="G316" i="2"/>
  <c r="H316" i="2" s="1"/>
  <c r="L316" i="2"/>
  <c r="G317" i="2"/>
  <c r="I317" i="2" s="1"/>
  <c r="H317" i="2"/>
  <c r="K317" i="2" s="1"/>
  <c r="L317" i="2"/>
  <c r="G318" i="2"/>
  <c r="H318" i="2" s="1"/>
  <c r="I318" i="2"/>
  <c r="L318" i="2"/>
  <c r="G319" i="2"/>
  <c r="H319" i="2"/>
  <c r="K319" i="2" s="1"/>
  <c r="I319" i="2"/>
  <c r="J319" i="2"/>
  <c r="L319" i="2"/>
  <c r="G320" i="2"/>
  <c r="H320" i="2" s="1"/>
  <c r="L320" i="2"/>
  <c r="G321" i="2"/>
  <c r="I321" i="2" s="1"/>
  <c r="H321" i="2"/>
  <c r="K321" i="2" s="1"/>
  <c r="L321" i="2"/>
  <c r="G322" i="2"/>
  <c r="H322" i="2" s="1"/>
  <c r="I322" i="2"/>
  <c r="L322" i="2"/>
  <c r="G323" i="2"/>
  <c r="H323" i="2"/>
  <c r="K323" i="2" s="1"/>
  <c r="I323" i="2"/>
  <c r="J323" i="2"/>
  <c r="L323" i="2"/>
  <c r="G324" i="2"/>
  <c r="H324" i="2" s="1"/>
  <c r="L324" i="2"/>
  <c r="G325" i="2"/>
  <c r="I325" i="2" s="1"/>
  <c r="H325" i="2"/>
  <c r="K325" i="2" s="1"/>
  <c r="L325" i="2"/>
  <c r="G326" i="2"/>
  <c r="H326" i="2" s="1"/>
  <c r="I326" i="2"/>
  <c r="L326" i="2"/>
  <c r="G327" i="2"/>
  <c r="H327" i="2"/>
  <c r="K327" i="2" s="1"/>
  <c r="I327" i="2"/>
  <c r="J327" i="2"/>
  <c r="L327" i="2"/>
  <c r="G328" i="2"/>
  <c r="L328" i="2"/>
  <c r="G329" i="2"/>
  <c r="I329" i="2" s="1"/>
  <c r="H329" i="2"/>
  <c r="L329" i="2"/>
  <c r="G330" i="2"/>
  <c r="H330" i="2" s="1"/>
  <c r="I330" i="2"/>
  <c r="L330" i="2"/>
  <c r="G331" i="2"/>
  <c r="H331" i="2"/>
  <c r="K331" i="2" s="1"/>
  <c r="I331" i="2"/>
  <c r="J331" i="2"/>
  <c r="L331" i="2"/>
  <c r="G332" i="2"/>
  <c r="G333" i="2"/>
  <c r="I333" i="2" s="1"/>
  <c r="H333" i="2"/>
  <c r="G334" i="2"/>
  <c r="H334" i="2" s="1"/>
  <c r="I334" i="2"/>
  <c r="G335" i="2"/>
  <c r="H335" i="2"/>
  <c r="K335" i="2" s="1"/>
  <c r="I335" i="2"/>
  <c r="J335" i="2"/>
  <c r="L335" i="2"/>
  <c r="G336" i="2"/>
  <c r="H336" i="2" s="1"/>
  <c r="I336" i="2"/>
  <c r="K336" i="2"/>
  <c r="G337" i="2"/>
  <c r="I337" i="2" s="1"/>
  <c r="H337" i="2"/>
  <c r="K337" i="2" s="1"/>
  <c r="J337" i="2"/>
  <c r="L337" i="2"/>
  <c r="G338" i="2"/>
  <c r="H338" i="2"/>
  <c r="J338" i="2" s="1"/>
  <c r="I338" i="2"/>
  <c r="G339" i="2"/>
  <c r="H339" i="2"/>
  <c r="K339" i="2" s="1"/>
  <c r="I339" i="2"/>
  <c r="J339" i="2"/>
  <c r="L339" i="2"/>
  <c r="G340" i="2"/>
  <c r="H340" i="2" s="1"/>
  <c r="K340" i="2" s="1"/>
  <c r="I340" i="2"/>
  <c r="J340" i="2"/>
  <c r="L340" i="2"/>
  <c r="G341" i="2"/>
  <c r="I341" i="2" s="1"/>
  <c r="L341" i="2"/>
  <c r="G342" i="2"/>
  <c r="H342" i="2"/>
  <c r="J342" i="2" s="1"/>
  <c r="I342" i="2"/>
  <c r="L342" i="2"/>
  <c r="G343" i="2"/>
  <c r="H343" i="2"/>
  <c r="K343" i="2" s="1"/>
  <c r="I343" i="2"/>
  <c r="J343" i="2"/>
  <c r="L343" i="2"/>
  <c r="G344" i="2"/>
  <c r="H344" i="2" s="1"/>
  <c r="K344" i="2" s="1"/>
  <c r="I344" i="2"/>
  <c r="J344" i="2"/>
  <c r="L344" i="2"/>
  <c r="G345" i="2"/>
  <c r="I345" i="2" s="1"/>
  <c r="L345" i="2"/>
  <c r="G346" i="2"/>
  <c r="H346" i="2"/>
  <c r="J346" i="2" s="1"/>
  <c r="I346" i="2"/>
  <c r="L346" i="2"/>
  <c r="G347" i="2"/>
  <c r="H347" i="2"/>
  <c r="K347" i="2" s="1"/>
  <c r="I347" i="2"/>
  <c r="J347" i="2"/>
  <c r="L347" i="2"/>
  <c r="G348" i="2"/>
  <c r="H348" i="2" s="1"/>
  <c r="K348" i="2" s="1"/>
  <c r="I348" i="2"/>
  <c r="J348" i="2"/>
  <c r="L348" i="2"/>
  <c r="G349" i="2"/>
  <c r="I349" i="2" s="1"/>
  <c r="L349" i="2"/>
  <c r="G350" i="2"/>
  <c r="H350" i="2"/>
  <c r="J350" i="2" s="1"/>
  <c r="I350" i="2"/>
  <c r="L350" i="2"/>
  <c r="G351" i="2"/>
  <c r="H351" i="2"/>
  <c r="K351" i="2" s="1"/>
  <c r="I351" i="2"/>
  <c r="J351" i="2"/>
  <c r="L351" i="2"/>
  <c r="G352" i="2"/>
  <c r="H352" i="2" s="1"/>
  <c r="K352" i="2" s="1"/>
  <c r="I352" i="2"/>
  <c r="J352" i="2"/>
  <c r="L352" i="2"/>
  <c r="G353" i="2"/>
  <c r="I353" i="2" s="1"/>
  <c r="G354" i="2"/>
  <c r="H354" i="2"/>
  <c r="J354" i="2" s="1"/>
  <c r="I354" i="2"/>
  <c r="K354" i="2"/>
  <c r="L354" i="2"/>
  <c r="G355" i="2"/>
  <c r="I355" i="2" s="1"/>
  <c r="H355" i="2"/>
  <c r="J355" i="2" s="1"/>
  <c r="L355" i="2"/>
  <c r="G356" i="2"/>
  <c r="H356" i="2"/>
  <c r="K356" i="2" s="1"/>
  <c r="I356" i="2"/>
  <c r="L356" i="2"/>
  <c r="G357" i="2"/>
  <c r="H357" i="2"/>
  <c r="K357" i="2" s="1"/>
  <c r="I357" i="2"/>
  <c r="J357" i="2"/>
  <c r="L357" i="2"/>
  <c r="G358" i="2"/>
  <c r="I358" i="2" s="1"/>
  <c r="L358" i="2"/>
  <c r="G359" i="2"/>
  <c r="I359" i="2" s="1"/>
  <c r="H359" i="2"/>
  <c r="J359" i="2" s="1"/>
  <c r="L359" i="2"/>
  <c r="G360" i="2"/>
  <c r="H360" i="2"/>
  <c r="K360" i="2" s="1"/>
  <c r="I360" i="2"/>
  <c r="L360" i="2"/>
  <c r="G361" i="2"/>
  <c r="H361" i="2"/>
  <c r="K361" i="2" s="1"/>
  <c r="I361" i="2"/>
  <c r="J361" i="2"/>
  <c r="L361" i="2"/>
  <c r="G362" i="2"/>
  <c r="I362" i="2" s="1"/>
  <c r="L362" i="2"/>
  <c r="G363" i="2"/>
  <c r="I363" i="2" s="1"/>
  <c r="H363" i="2"/>
  <c r="J363" i="2" s="1"/>
  <c r="L363" i="2"/>
  <c r="G364" i="2"/>
  <c r="H364" i="2"/>
  <c r="K364" i="2" s="1"/>
  <c r="I364" i="2"/>
  <c r="L364" i="2"/>
  <c r="G365" i="2"/>
  <c r="H365" i="2"/>
  <c r="K365" i="2" s="1"/>
  <c r="I365" i="2"/>
  <c r="J365" i="2"/>
  <c r="L365" i="2"/>
  <c r="G366" i="2"/>
  <c r="I366" i="2" s="1"/>
  <c r="G367" i="2"/>
  <c r="I367" i="2" s="1"/>
  <c r="H367" i="2"/>
  <c r="J367" i="2" s="1"/>
  <c r="L367" i="2"/>
  <c r="G368" i="2"/>
  <c r="H368" i="2"/>
  <c r="K368" i="2" s="1"/>
  <c r="I368" i="2"/>
  <c r="L368" i="2"/>
  <c r="G369" i="2"/>
  <c r="H369" i="2"/>
  <c r="K369" i="2" s="1"/>
  <c r="I369" i="2"/>
  <c r="J369" i="2"/>
  <c r="L369" i="2"/>
  <c r="G370" i="2"/>
  <c r="I370" i="2" s="1"/>
  <c r="G371" i="2"/>
  <c r="I371" i="2" s="1"/>
  <c r="H371" i="2"/>
  <c r="J371" i="2" s="1"/>
  <c r="L371" i="2"/>
  <c r="G372" i="2"/>
  <c r="H372" i="2"/>
  <c r="K372" i="2" s="1"/>
  <c r="I372" i="2"/>
  <c r="L372" i="2"/>
  <c r="G373" i="2"/>
  <c r="H373" i="2"/>
  <c r="K373" i="2" s="1"/>
  <c r="I373" i="2"/>
  <c r="J373" i="2"/>
  <c r="L373" i="2"/>
  <c r="G374" i="2"/>
  <c r="I374" i="2" s="1"/>
  <c r="L374" i="2"/>
  <c r="G375" i="2"/>
  <c r="I375" i="2" s="1"/>
  <c r="H375" i="2"/>
  <c r="J375" i="2" s="1"/>
  <c r="L375" i="2"/>
  <c r="G376" i="2"/>
  <c r="H376" i="2"/>
  <c r="K376" i="2" s="1"/>
  <c r="I376" i="2"/>
  <c r="L376" i="2"/>
  <c r="G377" i="2"/>
  <c r="H377" i="2"/>
  <c r="K377" i="2" s="1"/>
  <c r="I377" i="2"/>
  <c r="J377" i="2"/>
  <c r="L377" i="2"/>
  <c r="G378" i="2"/>
  <c r="I378" i="2" s="1"/>
  <c r="L378" i="2"/>
  <c r="G379" i="2"/>
  <c r="I379" i="2" s="1"/>
  <c r="H379" i="2"/>
  <c r="J379" i="2" s="1"/>
  <c r="L379" i="2"/>
  <c r="G380" i="2"/>
  <c r="H380" i="2"/>
  <c r="K380" i="2" s="1"/>
  <c r="I380" i="2"/>
  <c r="L380" i="2"/>
  <c r="G381" i="2"/>
  <c r="H381" i="2"/>
  <c r="K381" i="2" s="1"/>
  <c r="I381" i="2"/>
  <c r="J381" i="2"/>
  <c r="L381" i="2"/>
  <c r="G382" i="2"/>
  <c r="I382" i="2" s="1"/>
  <c r="L382" i="2"/>
  <c r="G383" i="2"/>
  <c r="I383" i="2" s="1"/>
  <c r="H383" i="2"/>
  <c r="J383" i="2" s="1"/>
  <c r="L383" i="2"/>
  <c r="G384" i="2"/>
  <c r="H384" i="2"/>
  <c r="K384" i="2" s="1"/>
  <c r="I384" i="2"/>
  <c r="L384" i="2"/>
  <c r="G385" i="2"/>
  <c r="H385" i="2"/>
  <c r="K385" i="2" s="1"/>
  <c r="I385" i="2"/>
  <c r="J385" i="2"/>
  <c r="L385" i="2"/>
  <c r="G386" i="2"/>
  <c r="I386" i="2" s="1"/>
  <c r="L386" i="2"/>
  <c r="G387" i="2"/>
  <c r="I387" i="2" s="1"/>
  <c r="H387" i="2"/>
  <c r="J387" i="2" s="1"/>
  <c r="L387" i="2"/>
  <c r="G388" i="2"/>
  <c r="H388" i="2"/>
  <c r="K388" i="2" s="1"/>
  <c r="I388" i="2"/>
  <c r="L388" i="2"/>
  <c r="G389" i="2"/>
  <c r="H389" i="2"/>
  <c r="K389" i="2" s="1"/>
  <c r="I389" i="2"/>
  <c r="J389" i="2"/>
  <c r="L389" i="2"/>
  <c r="G390" i="2"/>
  <c r="I390" i="2" s="1"/>
  <c r="L390" i="2"/>
  <c r="G391" i="2"/>
  <c r="I391" i="2" s="1"/>
  <c r="H391" i="2"/>
  <c r="J391" i="2" s="1"/>
  <c r="L391" i="2"/>
  <c r="G392" i="2"/>
  <c r="H392" i="2"/>
  <c r="K392" i="2" s="1"/>
  <c r="I392" i="2"/>
  <c r="L392" i="2"/>
  <c r="G393" i="2"/>
  <c r="H393" i="2"/>
  <c r="K393" i="2" s="1"/>
  <c r="I393" i="2"/>
  <c r="J393" i="2"/>
  <c r="L393" i="2"/>
  <c r="G394" i="2"/>
  <c r="I394" i="2" s="1"/>
  <c r="L394" i="2"/>
  <c r="G395" i="2"/>
  <c r="I395" i="2" s="1"/>
  <c r="H395" i="2"/>
  <c r="J395" i="2" s="1"/>
  <c r="L395" i="2"/>
  <c r="G396" i="2"/>
  <c r="H396" i="2"/>
  <c r="K396" i="2" s="1"/>
  <c r="I396" i="2"/>
  <c r="L396" i="2"/>
  <c r="G397" i="2"/>
  <c r="H397" i="2"/>
  <c r="K397" i="2" s="1"/>
  <c r="I397" i="2"/>
  <c r="J397" i="2"/>
  <c r="L397" i="2"/>
  <c r="G398" i="2"/>
  <c r="I398" i="2" s="1"/>
  <c r="L398" i="2"/>
  <c r="G399" i="2"/>
  <c r="I399" i="2" s="1"/>
  <c r="H399" i="2"/>
  <c r="J399" i="2" s="1"/>
  <c r="L399" i="2"/>
  <c r="G400" i="2"/>
  <c r="H400" i="2"/>
  <c r="K400" i="2" s="1"/>
  <c r="I400" i="2"/>
  <c r="L400" i="2"/>
  <c r="G401" i="2"/>
  <c r="H401" i="2"/>
  <c r="K401" i="2" s="1"/>
  <c r="I401" i="2"/>
  <c r="J401" i="2"/>
  <c r="L401" i="2"/>
  <c r="G402" i="2"/>
  <c r="I402" i="2" s="1"/>
  <c r="L402" i="2"/>
  <c r="G403" i="2"/>
  <c r="I403" i="2" s="1"/>
  <c r="H403" i="2"/>
  <c r="J403" i="2" s="1"/>
  <c r="L403" i="2"/>
  <c r="G404" i="2"/>
  <c r="H404" i="2"/>
  <c r="K404" i="2" s="1"/>
  <c r="I404" i="2"/>
  <c r="L404" i="2"/>
  <c r="G405" i="2"/>
  <c r="H405" i="2"/>
  <c r="K405" i="2" s="1"/>
  <c r="I405" i="2"/>
  <c r="J405" i="2"/>
  <c r="L405" i="2"/>
  <c r="G406" i="2"/>
  <c r="I406" i="2" s="1"/>
  <c r="L406" i="2"/>
  <c r="G407" i="2"/>
  <c r="I407" i="2" s="1"/>
  <c r="H407" i="2"/>
  <c r="J407" i="2" s="1"/>
  <c r="L407" i="2"/>
  <c r="G408" i="2"/>
  <c r="H408" i="2"/>
  <c r="K408" i="2" s="1"/>
  <c r="I408" i="2"/>
  <c r="L408" i="2"/>
  <c r="G409" i="2"/>
  <c r="H409" i="2"/>
  <c r="K409" i="2" s="1"/>
  <c r="I409" i="2"/>
  <c r="J409" i="2"/>
  <c r="L409" i="2"/>
  <c r="G410" i="2"/>
  <c r="I410" i="2" s="1"/>
  <c r="G411" i="2"/>
  <c r="I411" i="2" s="1"/>
  <c r="H411" i="2"/>
  <c r="J411" i="2" s="1"/>
  <c r="L411" i="2"/>
  <c r="G412" i="2"/>
  <c r="H412" i="2"/>
  <c r="K412" i="2" s="1"/>
  <c r="I412" i="2"/>
  <c r="L412" i="2"/>
  <c r="G413" i="2"/>
  <c r="H413" i="2"/>
  <c r="K413" i="2" s="1"/>
  <c r="I413" i="2"/>
  <c r="J413" i="2"/>
  <c r="L413" i="2"/>
  <c r="G414" i="2"/>
  <c r="I414" i="2" s="1"/>
  <c r="G415" i="2"/>
  <c r="I415" i="2" s="1"/>
  <c r="H415" i="2"/>
  <c r="J415" i="2" s="1"/>
  <c r="L415" i="2"/>
  <c r="G416" i="2"/>
  <c r="H416" i="2"/>
  <c r="K416" i="2" s="1"/>
  <c r="I416" i="2"/>
  <c r="L416" i="2"/>
  <c r="G417" i="2"/>
  <c r="H417" i="2"/>
  <c r="K417" i="2" s="1"/>
  <c r="I417" i="2"/>
  <c r="J417" i="2"/>
  <c r="L417" i="2"/>
  <c r="P377" i="1"/>
  <c r="O377" i="1"/>
  <c r="K377" i="1"/>
  <c r="M377" i="1" s="1"/>
  <c r="Q376" i="1"/>
  <c r="P376" i="1"/>
  <c r="K376" i="1"/>
  <c r="L376" i="1" s="1"/>
  <c r="Q375" i="1"/>
  <c r="P375" i="1"/>
  <c r="M375" i="1"/>
  <c r="K375" i="1"/>
  <c r="L375" i="1" s="1"/>
  <c r="Q374" i="1"/>
  <c r="P374" i="1"/>
  <c r="M374" i="1"/>
  <c r="L374" i="1"/>
  <c r="N374" i="1" s="1"/>
  <c r="K374" i="1"/>
  <c r="P373" i="1"/>
  <c r="O373" i="1"/>
  <c r="K373" i="1"/>
  <c r="M373" i="1" s="1"/>
  <c r="Q372" i="1"/>
  <c r="P372" i="1"/>
  <c r="K372" i="1"/>
  <c r="L372" i="1" s="1"/>
  <c r="Q371" i="1"/>
  <c r="P371" i="1"/>
  <c r="N371" i="1"/>
  <c r="M371" i="1"/>
  <c r="L371" i="1"/>
  <c r="O371" i="1" s="1"/>
  <c r="K371" i="1"/>
  <c r="Q370" i="1"/>
  <c r="P370" i="1"/>
  <c r="M370" i="1"/>
  <c r="L370" i="1"/>
  <c r="N370" i="1" s="1"/>
  <c r="K370" i="1"/>
  <c r="Q369" i="1"/>
  <c r="P369" i="1"/>
  <c r="K369" i="1"/>
  <c r="M369" i="1" s="1"/>
  <c r="Q368" i="1"/>
  <c r="P368" i="1"/>
  <c r="K368" i="1"/>
  <c r="L368" i="1" s="1"/>
  <c r="Q367" i="1"/>
  <c r="P367" i="1"/>
  <c r="N367" i="1"/>
  <c r="M367" i="1"/>
  <c r="L367" i="1"/>
  <c r="O367" i="1" s="1"/>
  <c r="K367" i="1"/>
  <c r="Q366" i="1"/>
  <c r="P366" i="1"/>
  <c r="M366" i="1"/>
  <c r="L366" i="1"/>
  <c r="N366" i="1" s="1"/>
  <c r="K366" i="1"/>
  <c r="Q365" i="1"/>
  <c r="P365" i="1"/>
  <c r="K365" i="1"/>
  <c r="M365" i="1" s="1"/>
  <c r="Q364" i="1"/>
  <c r="P364" i="1"/>
  <c r="O364" i="1"/>
  <c r="K364" i="1"/>
  <c r="L364" i="1" s="1"/>
  <c r="N364" i="1" s="1"/>
  <c r="Q363" i="1"/>
  <c r="P363" i="1"/>
  <c r="O363" i="1"/>
  <c r="N363" i="1"/>
  <c r="M363" i="1"/>
  <c r="L363" i="1"/>
  <c r="K363" i="1"/>
  <c r="P362" i="1"/>
  <c r="O362" i="1"/>
  <c r="M362" i="1"/>
  <c r="L362" i="1"/>
  <c r="N362" i="1" s="1"/>
  <c r="K362" i="1"/>
  <c r="Q361" i="1"/>
  <c r="P361" i="1"/>
  <c r="K361" i="1"/>
  <c r="M361" i="1" s="1"/>
  <c r="Q360" i="1"/>
  <c r="P360" i="1"/>
  <c r="K360" i="1"/>
  <c r="L360" i="1" s="1"/>
  <c r="Q359" i="1"/>
  <c r="P359" i="1"/>
  <c r="N359" i="1"/>
  <c r="M359" i="1"/>
  <c r="L359" i="1"/>
  <c r="O359" i="1" s="1"/>
  <c r="K359" i="1"/>
  <c r="Q358" i="1"/>
  <c r="P358" i="1"/>
  <c r="M358" i="1"/>
  <c r="L358" i="1"/>
  <c r="N358" i="1" s="1"/>
  <c r="K358" i="1"/>
  <c r="Q357" i="1"/>
  <c r="P357" i="1"/>
  <c r="L357" i="1"/>
  <c r="O357" i="1" s="1"/>
  <c r="K357" i="1"/>
  <c r="M357" i="1" s="1"/>
  <c r="Q356" i="1"/>
  <c r="P356" i="1"/>
  <c r="O356" i="1"/>
  <c r="K356" i="1"/>
  <c r="L356" i="1" s="1"/>
  <c r="N356" i="1" s="1"/>
  <c r="Q355" i="1"/>
  <c r="P355" i="1"/>
  <c r="O355" i="1"/>
  <c r="N355" i="1"/>
  <c r="M355" i="1"/>
  <c r="L355" i="1"/>
  <c r="K355" i="1"/>
  <c r="Q354" i="1"/>
  <c r="P354" i="1"/>
  <c r="O354" i="1"/>
  <c r="M354" i="1"/>
  <c r="L354" i="1"/>
  <c r="N354" i="1" s="1"/>
  <c r="K354" i="1"/>
  <c r="P353" i="1"/>
  <c r="O353" i="1"/>
  <c r="L353" i="1"/>
  <c r="Q353" i="1" s="1"/>
  <c r="K353" i="1"/>
  <c r="M353" i="1" s="1"/>
  <c r="P352" i="1"/>
  <c r="O352" i="1"/>
  <c r="K352" i="1"/>
  <c r="L352" i="1" s="1"/>
  <c r="Q351" i="1"/>
  <c r="P351" i="1"/>
  <c r="O351" i="1"/>
  <c r="N351" i="1"/>
  <c r="M351" i="1"/>
  <c r="L351" i="1"/>
  <c r="K351" i="1"/>
  <c r="Q350" i="1"/>
  <c r="P350" i="1"/>
  <c r="M350" i="1"/>
  <c r="L350" i="1"/>
  <c r="N350" i="1" s="1"/>
  <c r="K350" i="1"/>
  <c r="Q349" i="1"/>
  <c r="P349" i="1"/>
  <c r="L349" i="1"/>
  <c r="O349" i="1" s="1"/>
  <c r="K349" i="1"/>
  <c r="M349" i="1" s="1"/>
  <c r="Q348" i="1"/>
  <c r="P348" i="1"/>
  <c r="K348" i="1"/>
  <c r="L348" i="1" s="1"/>
  <c r="Q347" i="1"/>
  <c r="P347" i="1"/>
  <c r="M347" i="1"/>
  <c r="K347" i="1"/>
  <c r="L347" i="1" s="1"/>
  <c r="Q346" i="1"/>
  <c r="P346" i="1"/>
  <c r="M346" i="1"/>
  <c r="L346" i="1"/>
  <c r="N346" i="1" s="1"/>
  <c r="K346" i="1"/>
  <c r="Q345" i="1"/>
  <c r="P345" i="1"/>
  <c r="L345" i="1"/>
  <c r="O345" i="1" s="1"/>
  <c r="K345" i="1"/>
  <c r="M345" i="1" s="1"/>
  <c r="Q344" i="1"/>
  <c r="P344" i="1"/>
  <c r="K344" i="1"/>
  <c r="L344" i="1" s="1"/>
  <c r="Q343" i="1"/>
  <c r="P343" i="1"/>
  <c r="O343" i="1"/>
  <c r="M343" i="1"/>
  <c r="K343" i="1"/>
  <c r="L343" i="1" s="1"/>
  <c r="N343" i="1" s="1"/>
  <c r="Q342" i="1"/>
  <c r="P342" i="1"/>
  <c r="M342" i="1"/>
  <c r="L342" i="1"/>
  <c r="N342" i="1" s="1"/>
  <c r="K342" i="1"/>
  <c r="Q341" i="1"/>
  <c r="P341" i="1"/>
  <c r="L341" i="1"/>
  <c r="O341" i="1" s="1"/>
  <c r="K341" i="1"/>
  <c r="M341" i="1" s="1"/>
  <c r="Q340" i="1"/>
  <c r="P340" i="1"/>
  <c r="K340" i="1"/>
  <c r="L340" i="1" s="1"/>
  <c r="Q339" i="1"/>
  <c r="P339" i="1"/>
  <c r="M339" i="1"/>
  <c r="K339" i="1"/>
  <c r="L339" i="1" s="1"/>
  <c r="Q338" i="1"/>
  <c r="P338" i="1"/>
  <c r="M338" i="1"/>
  <c r="L338" i="1"/>
  <c r="N338" i="1" s="1"/>
  <c r="K338" i="1"/>
  <c r="Q337" i="1"/>
  <c r="P337" i="1"/>
  <c r="L337" i="1"/>
  <c r="O337" i="1" s="1"/>
  <c r="K337" i="1"/>
  <c r="M337" i="1" s="1"/>
  <c r="Q336" i="1"/>
  <c r="P336" i="1"/>
  <c r="K336" i="1"/>
  <c r="L336" i="1" s="1"/>
  <c r="Q335" i="1"/>
  <c r="P335" i="1"/>
  <c r="M335" i="1"/>
  <c r="K335" i="1"/>
  <c r="L335" i="1" s="1"/>
  <c r="Q334" i="1"/>
  <c r="P334" i="1"/>
  <c r="M334" i="1"/>
  <c r="L334" i="1"/>
  <c r="N334" i="1" s="1"/>
  <c r="K334" i="1"/>
  <c r="Q333" i="1"/>
  <c r="P333" i="1"/>
  <c r="O333" i="1"/>
  <c r="L333" i="1"/>
  <c r="N333" i="1" s="1"/>
  <c r="K333" i="1"/>
  <c r="M333" i="1" s="1"/>
  <c r="Q332" i="1"/>
  <c r="P332" i="1"/>
  <c r="K332" i="1"/>
  <c r="L332" i="1" s="1"/>
  <c r="Q331" i="1"/>
  <c r="P331" i="1"/>
  <c r="M331" i="1"/>
  <c r="K331" i="1"/>
  <c r="L331" i="1" s="1"/>
  <c r="Q330" i="1"/>
  <c r="P330" i="1"/>
  <c r="M330" i="1"/>
  <c r="L330" i="1"/>
  <c r="N330" i="1" s="1"/>
  <c r="K330" i="1"/>
  <c r="Q329" i="1"/>
  <c r="P329" i="1"/>
  <c r="L329" i="1"/>
  <c r="O329" i="1" s="1"/>
  <c r="K329" i="1"/>
  <c r="M329" i="1" s="1"/>
  <c r="Q328" i="1"/>
  <c r="P328" i="1"/>
  <c r="K328" i="1"/>
  <c r="L328" i="1" s="1"/>
  <c r="Q327" i="1"/>
  <c r="P327" i="1"/>
  <c r="M327" i="1"/>
  <c r="K327" i="1"/>
  <c r="L327" i="1" s="1"/>
  <c r="Q326" i="1"/>
  <c r="P326" i="1"/>
  <c r="O326" i="1"/>
  <c r="M326" i="1"/>
  <c r="L326" i="1"/>
  <c r="N326" i="1" s="1"/>
  <c r="K326" i="1"/>
  <c r="Q325" i="1"/>
  <c r="P325" i="1"/>
  <c r="L325" i="1"/>
  <c r="O325" i="1" s="1"/>
  <c r="K325" i="1"/>
  <c r="M325" i="1" s="1"/>
  <c r="Q324" i="1"/>
  <c r="P324" i="1"/>
  <c r="K324" i="1"/>
  <c r="L324" i="1" s="1"/>
  <c r="Q323" i="1"/>
  <c r="P323" i="1"/>
  <c r="M323" i="1"/>
  <c r="K323" i="1"/>
  <c r="L323" i="1" s="1"/>
  <c r="Q322" i="1"/>
  <c r="P322" i="1"/>
  <c r="M322" i="1"/>
  <c r="L322" i="1"/>
  <c r="N322" i="1" s="1"/>
  <c r="K322" i="1"/>
  <c r="Q321" i="1"/>
  <c r="P321" i="1"/>
  <c r="L321" i="1"/>
  <c r="O321" i="1" s="1"/>
  <c r="K321" i="1"/>
  <c r="M321" i="1" s="1"/>
  <c r="Q320" i="1"/>
  <c r="P320" i="1"/>
  <c r="O320" i="1"/>
  <c r="K320" i="1"/>
  <c r="L320" i="1" s="1"/>
  <c r="N320" i="1" s="1"/>
  <c r="Q319" i="1"/>
  <c r="P319" i="1"/>
  <c r="O319" i="1"/>
  <c r="M319" i="1"/>
  <c r="K319" i="1"/>
  <c r="L319" i="1" s="1"/>
  <c r="N319" i="1" s="1"/>
  <c r="Q318" i="1"/>
  <c r="P318" i="1"/>
  <c r="O318" i="1"/>
  <c r="M318" i="1"/>
  <c r="L318" i="1"/>
  <c r="N318" i="1" s="1"/>
  <c r="K318" i="1"/>
  <c r="Q317" i="1"/>
  <c r="P317" i="1"/>
  <c r="O317" i="1"/>
  <c r="L317" i="1"/>
  <c r="N317" i="1" s="1"/>
  <c r="K317" i="1"/>
  <c r="M317" i="1" s="1"/>
  <c r="Q316" i="1"/>
  <c r="P316" i="1"/>
  <c r="O316" i="1"/>
  <c r="K316" i="1"/>
  <c r="L316" i="1" s="1"/>
  <c r="N316" i="1" s="1"/>
  <c r="Q315" i="1"/>
  <c r="P315" i="1"/>
  <c r="O315" i="1"/>
  <c r="M315" i="1"/>
  <c r="K315" i="1"/>
  <c r="L315" i="1" s="1"/>
  <c r="N315" i="1" s="1"/>
  <c r="Q314" i="1"/>
  <c r="P314" i="1"/>
  <c r="O314" i="1"/>
  <c r="M314" i="1"/>
  <c r="L314" i="1"/>
  <c r="N314" i="1" s="1"/>
  <c r="K314" i="1"/>
  <c r="Q313" i="1"/>
  <c r="P313" i="1"/>
  <c r="O313" i="1"/>
  <c r="L313" i="1"/>
  <c r="N313" i="1" s="1"/>
  <c r="K313" i="1"/>
  <c r="M313" i="1" s="1"/>
  <c r="Q312" i="1"/>
  <c r="P312" i="1"/>
  <c r="O312" i="1"/>
  <c r="K312" i="1"/>
  <c r="L312" i="1" s="1"/>
  <c r="N312" i="1" s="1"/>
  <c r="Q311" i="1"/>
  <c r="P311" i="1"/>
  <c r="O311" i="1"/>
  <c r="M311" i="1"/>
  <c r="K311" i="1"/>
  <c r="L311" i="1" s="1"/>
  <c r="N311" i="1" s="1"/>
  <c r="Q310" i="1"/>
  <c r="P310" i="1"/>
  <c r="O310" i="1"/>
  <c r="M310" i="1"/>
  <c r="L310" i="1"/>
  <c r="N310" i="1" s="1"/>
  <c r="K310" i="1"/>
  <c r="Q309" i="1"/>
  <c r="P309" i="1"/>
  <c r="L309" i="1"/>
  <c r="O309" i="1" s="1"/>
  <c r="K309" i="1"/>
  <c r="M309" i="1" s="1"/>
  <c r="Q308" i="1"/>
  <c r="P308" i="1"/>
  <c r="O308" i="1"/>
  <c r="K308" i="1"/>
  <c r="L308" i="1" s="1"/>
  <c r="N308" i="1" s="1"/>
  <c r="Q307" i="1"/>
  <c r="P307" i="1"/>
  <c r="O307" i="1"/>
  <c r="M307" i="1"/>
  <c r="K307" i="1"/>
  <c r="L307" i="1" s="1"/>
  <c r="N307" i="1" s="1"/>
  <c r="Q306" i="1"/>
  <c r="P306" i="1"/>
  <c r="O306" i="1"/>
  <c r="M306" i="1"/>
  <c r="L306" i="1"/>
  <c r="N306" i="1" s="1"/>
  <c r="K306" i="1"/>
  <c r="Q305" i="1"/>
  <c r="P305" i="1"/>
  <c r="O305" i="1"/>
  <c r="L305" i="1"/>
  <c r="N305" i="1" s="1"/>
  <c r="K305" i="1"/>
  <c r="M305" i="1" s="1"/>
  <c r="Q304" i="1"/>
  <c r="P304" i="1"/>
  <c r="O304" i="1"/>
  <c r="K304" i="1"/>
  <c r="L304" i="1" s="1"/>
  <c r="N304" i="1" s="1"/>
  <c r="Q303" i="1"/>
  <c r="P303" i="1"/>
  <c r="O303" i="1"/>
  <c r="M303" i="1"/>
  <c r="K303" i="1"/>
  <c r="L303" i="1" s="1"/>
  <c r="N303" i="1" s="1"/>
  <c r="Q302" i="1"/>
  <c r="P302" i="1"/>
  <c r="O302" i="1"/>
  <c r="M302" i="1"/>
  <c r="L302" i="1"/>
  <c r="N302" i="1" s="1"/>
  <c r="K302" i="1"/>
  <c r="Q301" i="1"/>
  <c r="P301" i="1"/>
  <c r="O301" i="1"/>
  <c r="L301" i="1"/>
  <c r="N301" i="1" s="1"/>
  <c r="K301" i="1"/>
  <c r="M301" i="1" s="1"/>
  <c r="Q300" i="1"/>
  <c r="P300" i="1"/>
  <c r="O300" i="1"/>
  <c r="K300" i="1"/>
  <c r="L300" i="1" s="1"/>
  <c r="N300" i="1" s="1"/>
  <c r="Q299" i="1"/>
  <c r="P299" i="1"/>
  <c r="O299" i="1"/>
  <c r="M299" i="1"/>
  <c r="K299" i="1"/>
  <c r="L299" i="1" s="1"/>
  <c r="N299" i="1" s="1"/>
  <c r="Q298" i="1"/>
  <c r="P298" i="1"/>
  <c r="O298" i="1"/>
  <c r="M298" i="1"/>
  <c r="L298" i="1"/>
  <c r="N298" i="1" s="1"/>
  <c r="K298" i="1"/>
  <c r="Q297" i="1"/>
  <c r="P297" i="1"/>
  <c r="O297" i="1"/>
  <c r="L297" i="1"/>
  <c r="N297" i="1" s="1"/>
  <c r="K297" i="1"/>
  <c r="M297" i="1" s="1"/>
  <c r="Q296" i="1"/>
  <c r="P296" i="1"/>
  <c r="O296" i="1"/>
  <c r="K296" i="1"/>
  <c r="L296" i="1" s="1"/>
  <c r="N296" i="1" s="1"/>
  <c r="Q295" i="1"/>
  <c r="P295" i="1"/>
  <c r="O295" i="1"/>
  <c r="M295" i="1"/>
  <c r="K295" i="1"/>
  <c r="L295" i="1" s="1"/>
  <c r="N295" i="1" s="1"/>
  <c r="Q294" i="1"/>
  <c r="P294" i="1"/>
  <c r="O294" i="1"/>
  <c r="M294" i="1"/>
  <c r="L294" i="1"/>
  <c r="N294" i="1" s="1"/>
  <c r="K294" i="1"/>
  <c r="Q293" i="1"/>
  <c r="P293" i="1"/>
  <c r="O293" i="1"/>
  <c r="L293" i="1"/>
  <c r="N293" i="1" s="1"/>
  <c r="K293" i="1"/>
  <c r="M293" i="1" s="1"/>
  <c r="Q292" i="1"/>
  <c r="P292" i="1"/>
  <c r="O292" i="1"/>
  <c r="K292" i="1"/>
  <c r="Q291" i="1"/>
  <c r="P291" i="1"/>
  <c r="O291" i="1"/>
  <c r="N291" i="1"/>
  <c r="M291" i="1"/>
  <c r="K291" i="1"/>
  <c r="L291" i="1" s="1"/>
  <c r="Q290" i="1"/>
  <c r="P290" i="1"/>
  <c r="O290" i="1"/>
  <c r="M290" i="1"/>
  <c r="L290" i="1"/>
  <c r="N290" i="1" s="1"/>
  <c r="K290" i="1"/>
  <c r="Q289" i="1"/>
  <c r="P289" i="1"/>
  <c r="O289" i="1"/>
  <c r="L289" i="1"/>
  <c r="N289" i="1" s="1"/>
  <c r="K289" i="1"/>
  <c r="M289" i="1" s="1"/>
  <c r="Q288" i="1"/>
  <c r="P288" i="1"/>
  <c r="O288" i="1"/>
  <c r="K288" i="1"/>
  <c r="Q287" i="1"/>
  <c r="P287" i="1"/>
  <c r="O287" i="1"/>
  <c r="M287" i="1"/>
  <c r="K287" i="1"/>
  <c r="L287" i="1" s="1"/>
  <c r="N287" i="1" s="1"/>
  <c r="Q286" i="1"/>
  <c r="P286" i="1"/>
  <c r="O286" i="1"/>
  <c r="M286" i="1"/>
  <c r="L286" i="1"/>
  <c r="N286" i="1" s="1"/>
  <c r="K286" i="1"/>
  <c r="Q285" i="1"/>
  <c r="P285" i="1"/>
  <c r="O285" i="1"/>
  <c r="L285" i="1"/>
  <c r="N285" i="1" s="1"/>
  <c r="K285" i="1"/>
  <c r="M285" i="1" s="1"/>
  <c r="Q284" i="1"/>
  <c r="P284" i="1"/>
  <c r="O284" i="1"/>
  <c r="K284" i="1"/>
  <c r="Q283" i="1"/>
  <c r="P283" i="1"/>
  <c r="O283" i="1"/>
  <c r="N283" i="1"/>
  <c r="M283" i="1"/>
  <c r="K283" i="1"/>
  <c r="L283" i="1" s="1"/>
  <c r="Q282" i="1"/>
  <c r="P282" i="1"/>
  <c r="O282" i="1"/>
  <c r="K282" i="1"/>
  <c r="M282" i="1" s="1"/>
  <c r="Q281" i="1"/>
  <c r="P281" i="1"/>
  <c r="O281" i="1"/>
  <c r="N281" i="1"/>
  <c r="M281" i="1"/>
  <c r="L281" i="1"/>
  <c r="K281" i="1"/>
  <c r="Q280" i="1"/>
  <c r="P280" i="1"/>
  <c r="O280" i="1"/>
  <c r="M280" i="1"/>
  <c r="L280" i="1"/>
  <c r="N280" i="1" s="1"/>
  <c r="K280" i="1"/>
  <c r="Q279" i="1"/>
  <c r="P279" i="1"/>
  <c r="O279" i="1"/>
  <c r="L279" i="1"/>
  <c r="N279" i="1" s="1"/>
  <c r="K279" i="1"/>
  <c r="M279" i="1" s="1"/>
  <c r="Q278" i="1"/>
  <c r="P278" i="1"/>
  <c r="O278" i="1"/>
  <c r="K278" i="1"/>
  <c r="M278" i="1" s="1"/>
  <c r="Q277" i="1"/>
  <c r="P277" i="1"/>
  <c r="O277" i="1"/>
  <c r="N277" i="1"/>
  <c r="M277" i="1"/>
  <c r="L277" i="1"/>
  <c r="K277" i="1"/>
  <c r="Q276" i="1"/>
  <c r="P276" i="1"/>
  <c r="O276" i="1"/>
  <c r="M276" i="1"/>
  <c r="L276" i="1"/>
  <c r="N276" i="1" s="1"/>
  <c r="K276" i="1"/>
  <c r="Q275" i="1"/>
  <c r="P275" i="1"/>
  <c r="O275" i="1"/>
  <c r="L275" i="1"/>
  <c r="N275" i="1" s="1"/>
  <c r="K275" i="1"/>
  <c r="M275" i="1" s="1"/>
  <c r="Q274" i="1"/>
  <c r="P274" i="1"/>
  <c r="O274" i="1"/>
  <c r="K274" i="1"/>
  <c r="M274" i="1" s="1"/>
  <c r="Q273" i="1"/>
  <c r="P273" i="1"/>
  <c r="O273" i="1"/>
  <c r="N273" i="1"/>
  <c r="M273" i="1"/>
  <c r="L273" i="1"/>
  <c r="K273" i="1"/>
  <c r="Q272" i="1"/>
  <c r="P272" i="1"/>
  <c r="O272" i="1"/>
  <c r="M272" i="1"/>
  <c r="L272" i="1"/>
  <c r="N272" i="1" s="1"/>
  <c r="K272" i="1"/>
  <c r="Q271" i="1"/>
  <c r="P271" i="1"/>
  <c r="O271" i="1"/>
  <c r="L271" i="1"/>
  <c r="N271" i="1" s="1"/>
  <c r="K271" i="1"/>
  <c r="M271" i="1" s="1"/>
  <c r="Q270" i="1"/>
  <c r="P270" i="1"/>
  <c r="O270" i="1"/>
  <c r="K270" i="1"/>
  <c r="M270" i="1" s="1"/>
  <c r="Q269" i="1"/>
  <c r="P269" i="1"/>
  <c r="N269" i="1"/>
  <c r="M269" i="1"/>
  <c r="L269" i="1"/>
  <c r="O269" i="1" s="1"/>
  <c r="K269" i="1"/>
  <c r="Q268" i="1"/>
  <c r="P268" i="1"/>
  <c r="M268" i="1"/>
  <c r="L268" i="1"/>
  <c r="O268" i="1" s="1"/>
  <c r="K268" i="1"/>
  <c r="Q267" i="1"/>
  <c r="P267" i="1"/>
  <c r="L267" i="1"/>
  <c r="N267" i="1" s="1"/>
  <c r="K267" i="1"/>
  <c r="M267" i="1" s="1"/>
  <c r="Q266" i="1"/>
  <c r="P266" i="1"/>
  <c r="K266" i="1"/>
  <c r="M266" i="1" s="1"/>
  <c r="Q265" i="1"/>
  <c r="P265" i="1"/>
  <c r="O265" i="1"/>
  <c r="N265" i="1"/>
  <c r="M265" i="1"/>
  <c r="L265" i="1"/>
  <c r="K265" i="1"/>
  <c r="Q264" i="1"/>
  <c r="P264" i="1"/>
  <c r="O264" i="1"/>
  <c r="M264" i="1"/>
  <c r="L264" i="1"/>
  <c r="N264" i="1" s="1"/>
  <c r="K264" i="1"/>
  <c r="Q263" i="1"/>
  <c r="P263" i="1"/>
  <c r="O263" i="1"/>
  <c r="L263" i="1"/>
  <c r="N263" i="1" s="1"/>
  <c r="K263" i="1"/>
  <c r="M263" i="1" s="1"/>
  <c r="Q262" i="1"/>
  <c r="P262" i="1"/>
  <c r="O262" i="1"/>
  <c r="K262" i="1"/>
  <c r="M262" i="1" s="1"/>
  <c r="Q261" i="1"/>
  <c r="P261" i="1"/>
  <c r="O261" i="1"/>
  <c r="N261" i="1"/>
  <c r="M261" i="1"/>
  <c r="L261" i="1"/>
  <c r="K261" i="1"/>
  <c r="Q260" i="1"/>
  <c r="P260" i="1"/>
  <c r="O260" i="1"/>
  <c r="M260" i="1"/>
  <c r="L260" i="1"/>
  <c r="N260" i="1" s="1"/>
  <c r="K260" i="1"/>
  <c r="Q259" i="1"/>
  <c r="P259" i="1"/>
  <c r="O259" i="1"/>
  <c r="L259" i="1"/>
  <c r="N259" i="1" s="1"/>
  <c r="K259" i="1"/>
  <c r="M259" i="1" s="1"/>
  <c r="Q258" i="1"/>
  <c r="P258" i="1"/>
  <c r="O258" i="1"/>
  <c r="K258" i="1"/>
  <c r="M258" i="1" s="1"/>
  <c r="Q257" i="1"/>
  <c r="P257" i="1"/>
  <c r="O257" i="1"/>
  <c r="N257" i="1"/>
  <c r="M257" i="1"/>
  <c r="L257" i="1"/>
  <c r="K257" i="1"/>
  <c r="Q256" i="1"/>
  <c r="P256" i="1"/>
  <c r="O256" i="1"/>
  <c r="M256" i="1"/>
  <c r="L256" i="1"/>
  <c r="N256" i="1" s="1"/>
  <c r="K256" i="1"/>
  <c r="Q255" i="1"/>
  <c r="P255" i="1"/>
  <c r="O255" i="1"/>
  <c r="L255" i="1"/>
  <c r="N255" i="1" s="1"/>
  <c r="K255" i="1"/>
  <c r="M255" i="1" s="1"/>
  <c r="Q254" i="1"/>
  <c r="P254" i="1"/>
  <c r="K254" i="1"/>
  <c r="M254" i="1" s="1"/>
  <c r="Q253" i="1"/>
  <c r="P253" i="1"/>
  <c r="N253" i="1"/>
  <c r="M253" i="1"/>
  <c r="L253" i="1"/>
  <c r="O253" i="1" s="1"/>
  <c r="K253" i="1"/>
  <c r="Q252" i="1"/>
  <c r="P252" i="1"/>
  <c r="M252" i="1"/>
  <c r="L252" i="1"/>
  <c r="O252" i="1" s="1"/>
  <c r="K252" i="1"/>
  <c r="Q251" i="1"/>
  <c r="P251" i="1"/>
  <c r="L251" i="1"/>
  <c r="N251" i="1" s="1"/>
  <c r="K251" i="1"/>
  <c r="M251" i="1" s="1"/>
  <c r="Q250" i="1"/>
  <c r="P250" i="1"/>
  <c r="O250" i="1"/>
  <c r="K250" i="1"/>
  <c r="M250" i="1" s="1"/>
  <c r="Q249" i="1"/>
  <c r="P249" i="1"/>
  <c r="N249" i="1"/>
  <c r="M249" i="1"/>
  <c r="L249" i="1"/>
  <c r="O249" i="1" s="1"/>
  <c r="K249" i="1"/>
  <c r="Q248" i="1"/>
  <c r="P248" i="1"/>
  <c r="M248" i="1"/>
  <c r="L248" i="1"/>
  <c r="O248" i="1" s="1"/>
  <c r="K248" i="1"/>
  <c r="Q247" i="1"/>
  <c r="P247" i="1"/>
  <c r="L247" i="1"/>
  <c r="N247" i="1" s="1"/>
  <c r="K247" i="1"/>
  <c r="M247" i="1" s="1"/>
  <c r="Q246" i="1"/>
  <c r="P246" i="1"/>
  <c r="O246" i="1"/>
  <c r="K246" i="1"/>
  <c r="M246" i="1" s="1"/>
  <c r="Q245" i="1"/>
  <c r="P245" i="1"/>
  <c r="N245" i="1"/>
  <c r="M245" i="1"/>
  <c r="L245" i="1"/>
  <c r="O245" i="1" s="1"/>
  <c r="K245" i="1"/>
  <c r="Q244" i="1"/>
  <c r="P244" i="1"/>
  <c r="M244" i="1"/>
  <c r="L244" i="1"/>
  <c r="O244" i="1" s="1"/>
  <c r="K244" i="1"/>
  <c r="Q243" i="1"/>
  <c r="P243" i="1"/>
  <c r="L243" i="1"/>
  <c r="N243" i="1" s="1"/>
  <c r="K243" i="1"/>
  <c r="M243" i="1" s="1"/>
  <c r="Q242" i="1"/>
  <c r="P242" i="1"/>
  <c r="K242" i="1"/>
  <c r="M242" i="1" s="1"/>
  <c r="Q241" i="1"/>
  <c r="P241" i="1"/>
  <c r="N241" i="1"/>
  <c r="M241" i="1"/>
  <c r="L241" i="1"/>
  <c r="O241" i="1" s="1"/>
  <c r="K241" i="1"/>
  <c r="Q240" i="1"/>
  <c r="P240" i="1"/>
  <c r="M240" i="1"/>
  <c r="L240" i="1"/>
  <c r="O240" i="1" s="1"/>
  <c r="K240" i="1"/>
  <c r="Q239" i="1"/>
  <c r="P239" i="1"/>
  <c r="L239" i="1"/>
  <c r="N239" i="1" s="1"/>
  <c r="K239" i="1"/>
  <c r="M239" i="1" s="1"/>
  <c r="Q238" i="1"/>
  <c r="P238" i="1"/>
  <c r="O238" i="1"/>
  <c r="K238" i="1"/>
  <c r="M238" i="1" s="1"/>
  <c r="Q237" i="1"/>
  <c r="P237" i="1"/>
  <c r="N237" i="1"/>
  <c r="M237" i="1"/>
  <c r="L237" i="1"/>
  <c r="O237" i="1" s="1"/>
  <c r="K237" i="1"/>
  <c r="Q236" i="1"/>
  <c r="P236" i="1"/>
  <c r="M236" i="1"/>
  <c r="L236" i="1"/>
  <c r="O236" i="1" s="1"/>
  <c r="K236" i="1"/>
  <c r="Q235" i="1"/>
  <c r="P235" i="1"/>
  <c r="L235" i="1"/>
  <c r="N235" i="1" s="1"/>
  <c r="K235" i="1"/>
  <c r="M235" i="1" s="1"/>
  <c r="Q234" i="1"/>
  <c r="P234" i="1"/>
  <c r="O234" i="1"/>
  <c r="K234" i="1"/>
  <c r="M234" i="1" s="1"/>
  <c r="Q233" i="1"/>
  <c r="P233" i="1"/>
  <c r="N233" i="1"/>
  <c r="M233" i="1"/>
  <c r="L233" i="1"/>
  <c r="O233" i="1" s="1"/>
  <c r="K233" i="1"/>
  <c r="Q232" i="1"/>
  <c r="P232" i="1"/>
  <c r="M232" i="1"/>
  <c r="L232" i="1"/>
  <c r="O232" i="1" s="1"/>
  <c r="K232" i="1"/>
  <c r="Q231" i="1"/>
  <c r="P231" i="1"/>
  <c r="L231" i="1"/>
  <c r="N231" i="1" s="1"/>
  <c r="K231" i="1"/>
  <c r="M231" i="1" s="1"/>
  <c r="Q230" i="1"/>
  <c r="P230" i="1"/>
  <c r="K230" i="1"/>
  <c r="M230" i="1" s="1"/>
  <c r="Q229" i="1"/>
  <c r="P229" i="1"/>
  <c r="O229" i="1"/>
  <c r="N229" i="1"/>
  <c r="M229" i="1"/>
  <c r="L229" i="1"/>
  <c r="K229" i="1"/>
  <c r="Q228" i="1"/>
  <c r="P228" i="1"/>
  <c r="M228" i="1"/>
  <c r="L228" i="1"/>
  <c r="O228" i="1" s="1"/>
  <c r="K228" i="1"/>
  <c r="Q227" i="1"/>
  <c r="P227" i="1"/>
  <c r="L227" i="1"/>
  <c r="K227" i="1"/>
  <c r="M227" i="1" s="1"/>
  <c r="Q226" i="1"/>
  <c r="P226" i="1"/>
  <c r="K226" i="1"/>
  <c r="Q225" i="1"/>
  <c r="P225" i="1"/>
  <c r="N225" i="1"/>
  <c r="M225" i="1"/>
  <c r="L225" i="1"/>
  <c r="O225" i="1" s="1"/>
  <c r="K225" i="1"/>
  <c r="Q224" i="1"/>
  <c r="P224" i="1"/>
  <c r="M224" i="1"/>
  <c r="L224" i="1"/>
  <c r="O224" i="1" s="1"/>
  <c r="K224" i="1"/>
  <c r="Q223" i="1"/>
  <c r="P223" i="1"/>
  <c r="O223" i="1"/>
  <c r="L223" i="1"/>
  <c r="N223" i="1" s="1"/>
  <c r="K223" i="1"/>
  <c r="M223" i="1" s="1"/>
  <c r="P222" i="1"/>
  <c r="O222" i="1"/>
  <c r="K222" i="1"/>
  <c r="Q221" i="1"/>
  <c r="P221" i="1"/>
  <c r="N221" i="1"/>
  <c r="M221" i="1"/>
  <c r="L221" i="1"/>
  <c r="O221" i="1" s="1"/>
  <c r="K221" i="1"/>
  <c r="Q220" i="1"/>
  <c r="P220" i="1"/>
  <c r="M220" i="1"/>
  <c r="L220" i="1"/>
  <c r="O220" i="1" s="1"/>
  <c r="K220" i="1"/>
  <c r="Q219" i="1"/>
  <c r="P219" i="1"/>
  <c r="K219" i="1"/>
  <c r="M219" i="1" s="1"/>
  <c r="Q218" i="1"/>
  <c r="P218" i="1"/>
  <c r="K218" i="1"/>
  <c r="Q217" i="1"/>
  <c r="P217" i="1"/>
  <c r="N217" i="1"/>
  <c r="M217" i="1"/>
  <c r="L217" i="1"/>
  <c r="O217" i="1" s="1"/>
  <c r="K217" i="1"/>
  <c r="Q216" i="1"/>
  <c r="P216" i="1"/>
  <c r="M216" i="1"/>
  <c r="L216" i="1"/>
  <c r="K216" i="1"/>
  <c r="Q215" i="1"/>
  <c r="P215" i="1"/>
  <c r="K215" i="1"/>
  <c r="M215" i="1" s="1"/>
  <c r="Q214" i="1"/>
  <c r="P214" i="1"/>
  <c r="K214" i="1"/>
  <c r="Q213" i="1"/>
  <c r="P213" i="1"/>
  <c r="N213" i="1"/>
  <c r="M213" i="1"/>
  <c r="L213" i="1"/>
  <c r="O213" i="1" s="1"/>
  <c r="K213" i="1"/>
  <c r="Q212" i="1"/>
  <c r="P212" i="1"/>
  <c r="O212" i="1"/>
  <c r="M212" i="1"/>
  <c r="L212" i="1"/>
  <c r="N212" i="1" s="1"/>
  <c r="K212" i="1"/>
  <c r="Q211" i="1"/>
  <c r="P211" i="1"/>
  <c r="K211" i="1"/>
  <c r="M211" i="1" s="1"/>
  <c r="Q210" i="1"/>
  <c r="P210" i="1"/>
  <c r="K210" i="1"/>
  <c r="Q209" i="1"/>
  <c r="P209" i="1"/>
  <c r="O209" i="1"/>
  <c r="N209" i="1"/>
  <c r="M209" i="1"/>
  <c r="L209" i="1"/>
  <c r="K209" i="1"/>
  <c r="Q208" i="1"/>
  <c r="P208" i="1"/>
  <c r="O208" i="1"/>
  <c r="M208" i="1"/>
  <c r="L208" i="1"/>
  <c r="N208" i="1" s="1"/>
  <c r="K208" i="1"/>
  <c r="Q207" i="1"/>
  <c r="P207" i="1"/>
  <c r="L207" i="1"/>
  <c r="N207" i="1" s="1"/>
  <c r="K207" i="1"/>
  <c r="M207" i="1" s="1"/>
  <c r="Q206" i="1"/>
  <c r="P206" i="1"/>
  <c r="K206" i="1"/>
  <c r="Q205" i="1"/>
  <c r="P205" i="1"/>
  <c r="O205" i="1"/>
  <c r="N205" i="1"/>
  <c r="M205" i="1"/>
  <c r="L205" i="1"/>
  <c r="K205" i="1"/>
  <c r="Q204" i="1"/>
  <c r="P204" i="1"/>
  <c r="O204" i="1"/>
  <c r="M204" i="1"/>
  <c r="L204" i="1"/>
  <c r="N204" i="1" s="1"/>
  <c r="K204" i="1"/>
  <c r="Q203" i="1"/>
  <c r="P203" i="1"/>
  <c r="K203" i="1"/>
  <c r="M203" i="1" s="1"/>
  <c r="Q202" i="1"/>
  <c r="P202" i="1"/>
  <c r="K202" i="1"/>
  <c r="Q201" i="1"/>
  <c r="P201" i="1"/>
  <c r="O201" i="1"/>
  <c r="N201" i="1"/>
  <c r="M201" i="1"/>
  <c r="L201" i="1"/>
  <c r="K201" i="1"/>
  <c r="Q200" i="1"/>
  <c r="P200" i="1"/>
  <c r="O200" i="1"/>
  <c r="M200" i="1"/>
  <c r="L200" i="1"/>
  <c r="N200" i="1" s="1"/>
  <c r="K200" i="1"/>
  <c r="Q199" i="1"/>
  <c r="P199" i="1"/>
  <c r="L199" i="1"/>
  <c r="N199" i="1" s="1"/>
  <c r="K199" i="1"/>
  <c r="M199" i="1" s="1"/>
  <c r="Q198" i="1"/>
  <c r="P198" i="1"/>
  <c r="K198" i="1"/>
  <c r="Q197" i="1"/>
  <c r="P197" i="1"/>
  <c r="N197" i="1"/>
  <c r="M197" i="1"/>
  <c r="L197" i="1"/>
  <c r="O197" i="1" s="1"/>
  <c r="K197" i="1"/>
  <c r="Q196" i="1"/>
  <c r="O196" i="1"/>
  <c r="M196" i="1"/>
  <c r="K196" i="1"/>
  <c r="L196" i="1" s="1"/>
  <c r="Q195" i="1"/>
  <c r="P195" i="1"/>
  <c r="K195" i="1"/>
  <c r="M195" i="1" s="1"/>
  <c r="Q194" i="1"/>
  <c r="P194" i="1"/>
  <c r="N194" i="1"/>
  <c r="M194" i="1"/>
  <c r="K194" i="1"/>
  <c r="L194" i="1" s="1"/>
  <c r="O194" i="1" s="1"/>
  <c r="Q193" i="1"/>
  <c r="P193" i="1"/>
  <c r="N193" i="1"/>
  <c r="M193" i="1"/>
  <c r="L193" i="1"/>
  <c r="O193" i="1" s="1"/>
  <c r="K193" i="1"/>
  <c r="Q192" i="1"/>
  <c r="P192" i="1"/>
  <c r="M192" i="1"/>
  <c r="L192" i="1"/>
  <c r="N192" i="1" s="1"/>
  <c r="K192" i="1"/>
  <c r="Q191" i="1"/>
  <c r="P191" i="1"/>
  <c r="K191" i="1"/>
  <c r="M191" i="1" s="1"/>
  <c r="Q190" i="1"/>
  <c r="P190" i="1"/>
  <c r="K190" i="1"/>
  <c r="M190" i="1" s="1"/>
  <c r="Q189" i="1"/>
  <c r="O189" i="1"/>
  <c r="K189" i="1"/>
  <c r="M189" i="1" s="1"/>
  <c r="Q188" i="1"/>
  <c r="P188" i="1"/>
  <c r="M188" i="1"/>
  <c r="L188" i="1"/>
  <c r="O188" i="1" s="1"/>
  <c r="K188" i="1"/>
  <c r="Q187" i="1"/>
  <c r="P187" i="1"/>
  <c r="K187" i="1"/>
  <c r="M187" i="1" s="1"/>
  <c r="Q186" i="1"/>
  <c r="P186" i="1"/>
  <c r="K186" i="1"/>
  <c r="M186" i="1" s="1"/>
  <c r="Q185" i="1"/>
  <c r="P185" i="1"/>
  <c r="K185" i="1"/>
  <c r="M185" i="1" s="1"/>
  <c r="Q184" i="1"/>
  <c r="P184" i="1"/>
  <c r="M184" i="1"/>
  <c r="L184" i="1"/>
  <c r="O184" i="1" s="1"/>
  <c r="K184" i="1"/>
  <c r="Q183" i="1"/>
  <c r="P183" i="1"/>
  <c r="K183" i="1"/>
  <c r="M183" i="1" s="1"/>
  <c r="Q182" i="1"/>
  <c r="O182" i="1"/>
  <c r="K182" i="1"/>
  <c r="M182" i="1" s="1"/>
  <c r="P181" i="1"/>
  <c r="O181" i="1"/>
  <c r="K181" i="1"/>
  <c r="M181" i="1" s="1"/>
  <c r="P180" i="1"/>
  <c r="O180" i="1"/>
  <c r="M180" i="1"/>
  <c r="L180" i="1"/>
  <c r="N180" i="1" s="1"/>
  <c r="K180" i="1"/>
  <c r="P179" i="1"/>
  <c r="O179" i="1"/>
  <c r="K179" i="1"/>
  <c r="M179" i="1" s="1"/>
  <c r="Q178" i="1"/>
  <c r="P178" i="1"/>
  <c r="K178" i="1"/>
  <c r="M178" i="1" s="1"/>
  <c r="Q177" i="1"/>
  <c r="P177" i="1"/>
  <c r="M177" i="1"/>
  <c r="K177" i="1"/>
  <c r="L177" i="1" s="1"/>
  <c r="Q176" i="1"/>
  <c r="P176" i="1"/>
  <c r="M176" i="1"/>
  <c r="L176" i="1"/>
  <c r="O176" i="1" s="1"/>
  <c r="K176" i="1"/>
  <c r="Q175" i="1"/>
  <c r="P175" i="1"/>
  <c r="K175" i="1"/>
  <c r="M175" i="1" s="1"/>
  <c r="Q174" i="1"/>
  <c r="P174" i="1"/>
  <c r="K174" i="1"/>
  <c r="M174" i="1" s="1"/>
  <c r="Q173" i="1"/>
  <c r="P173" i="1"/>
  <c r="M173" i="1"/>
  <c r="K173" i="1"/>
  <c r="L173" i="1" s="1"/>
  <c r="Q172" i="1"/>
  <c r="P172" i="1"/>
  <c r="M172" i="1"/>
  <c r="L172" i="1"/>
  <c r="O172" i="1" s="1"/>
  <c r="K172" i="1"/>
  <c r="Q171" i="1"/>
  <c r="P171" i="1"/>
  <c r="K171" i="1"/>
  <c r="M171" i="1" s="1"/>
  <c r="Q170" i="1"/>
  <c r="P170" i="1"/>
  <c r="K170" i="1"/>
  <c r="M170" i="1" s="1"/>
  <c r="Q169" i="1"/>
  <c r="P169" i="1"/>
  <c r="M169" i="1"/>
  <c r="K169" i="1"/>
  <c r="L169" i="1" s="1"/>
  <c r="Q168" i="1"/>
  <c r="P168" i="1"/>
  <c r="M168" i="1"/>
  <c r="L168" i="1"/>
  <c r="O168" i="1" s="1"/>
  <c r="K168" i="1"/>
  <c r="Q167" i="1"/>
  <c r="P167" i="1"/>
  <c r="K167" i="1"/>
  <c r="M167" i="1" s="1"/>
  <c r="Q166" i="1"/>
  <c r="P166" i="1"/>
  <c r="O166" i="1"/>
  <c r="K166" i="1"/>
  <c r="M166" i="1" s="1"/>
  <c r="P165" i="1"/>
  <c r="O165" i="1"/>
  <c r="M165" i="1"/>
  <c r="K165" i="1"/>
  <c r="L165" i="1" s="1"/>
  <c r="Q164" i="1"/>
  <c r="P164" i="1"/>
  <c r="M164" i="1"/>
  <c r="L164" i="1"/>
  <c r="O164" i="1" s="1"/>
  <c r="K164" i="1"/>
  <c r="Q163" i="1"/>
  <c r="P163" i="1"/>
  <c r="K163" i="1"/>
  <c r="M163" i="1" s="1"/>
  <c r="Q162" i="1"/>
  <c r="P162" i="1"/>
  <c r="K162" i="1"/>
  <c r="M162" i="1" s="1"/>
  <c r="Q161" i="1"/>
  <c r="P161" i="1"/>
  <c r="O161" i="1"/>
  <c r="M161" i="1"/>
  <c r="K161" i="1"/>
  <c r="L161" i="1" s="1"/>
  <c r="N161" i="1" s="1"/>
  <c r="Q160" i="1"/>
  <c r="P160" i="1"/>
  <c r="M160" i="1"/>
  <c r="L160" i="1"/>
  <c r="O160" i="1" s="1"/>
  <c r="K160" i="1"/>
  <c r="Q159" i="1"/>
  <c r="P159" i="1"/>
  <c r="K159" i="1"/>
  <c r="M159" i="1" s="1"/>
  <c r="P158" i="1"/>
  <c r="O158" i="1"/>
  <c r="K158" i="1"/>
  <c r="M158" i="1" s="1"/>
  <c r="Q157" i="1"/>
  <c r="O157" i="1"/>
  <c r="M157" i="1"/>
  <c r="K157" i="1"/>
  <c r="L157" i="1" s="1"/>
  <c r="Q156" i="1"/>
  <c r="P156" i="1"/>
  <c r="M156" i="1"/>
  <c r="L156" i="1"/>
  <c r="O156" i="1" s="1"/>
  <c r="K156" i="1"/>
  <c r="Q155" i="1"/>
  <c r="P155" i="1"/>
  <c r="K155" i="1"/>
  <c r="M155" i="1" s="1"/>
  <c r="P154" i="1"/>
  <c r="O154" i="1"/>
  <c r="K154" i="1"/>
  <c r="M154" i="1" s="1"/>
  <c r="Q153" i="1"/>
  <c r="O153" i="1"/>
  <c r="M153" i="1"/>
  <c r="K153" i="1"/>
  <c r="L153" i="1" s="1"/>
  <c r="Q152" i="1"/>
  <c r="P152" i="1"/>
  <c r="M152" i="1"/>
  <c r="L152" i="1"/>
  <c r="O152" i="1" s="1"/>
  <c r="K152" i="1"/>
  <c r="Q151" i="1"/>
  <c r="P151" i="1"/>
  <c r="K151" i="1"/>
  <c r="M151" i="1" s="1"/>
  <c r="P150" i="1"/>
  <c r="O150" i="1"/>
  <c r="K150" i="1"/>
  <c r="M150" i="1" s="1"/>
  <c r="Q149" i="1"/>
  <c r="O149" i="1"/>
  <c r="M149" i="1"/>
  <c r="K149" i="1"/>
  <c r="L149" i="1" s="1"/>
  <c r="Q148" i="1"/>
  <c r="P148" i="1"/>
  <c r="M148" i="1"/>
  <c r="L148" i="1"/>
  <c r="O148" i="1" s="1"/>
  <c r="K148" i="1"/>
  <c r="Q147" i="1"/>
  <c r="P147" i="1"/>
  <c r="K147" i="1"/>
  <c r="M147" i="1" s="1"/>
  <c r="Q146" i="1"/>
  <c r="P146" i="1"/>
  <c r="K146" i="1"/>
  <c r="M146" i="1" s="1"/>
  <c r="Q145" i="1"/>
  <c r="O145" i="1"/>
  <c r="M145" i="1"/>
  <c r="K145" i="1"/>
  <c r="L145" i="1" s="1"/>
  <c r="Q144" i="1"/>
  <c r="P144" i="1"/>
  <c r="M144" i="1"/>
  <c r="L144" i="1"/>
  <c r="O144" i="1" s="1"/>
  <c r="K144" i="1"/>
  <c r="Q143" i="1"/>
  <c r="P143" i="1"/>
  <c r="K143" i="1"/>
  <c r="M143" i="1" s="1"/>
  <c r="Q142" i="1"/>
  <c r="P142" i="1"/>
  <c r="K142" i="1"/>
  <c r="M142" i="1" s="1"/>
  <c r="Q141" i="1"/>
  <c r="P141" i="1"/>
  <c r="M141" i="1"/>
  <c r="K141" i="1"/>
  <c r="L141" i="1" s="1"/>
  <c r="Q140" i="1"/>
  <c r="P140" i="1"/>
  <c r="M140" i="1"/>
  <c r="L140" i="1"/>
  <c r="O140" i="1" s="1"/>
  <c r="K140" i="1"/>
  <c r="Q139" i="1"/>
  <c r="P139" i="1"/>
  <c r="K139" i="1"/>
  <c r="M139" i="1" s="1"/>
  <c r="Q138" i="1"/>
  <c r="O138" i="1"/>
  <c r="K138" i="1"/>
  <c r="M138" i="1" s="1"/>
  <c r="Q137" i="1"/>
  <c r="P137" i="1"/>
  <c r="M137" i="1"/>
  <c r="K137" i="1"/>
  <c r="L137" i="1" s="1"/>
  <c r="Q136" i="1"/>
  <c r="P136" i="1"/>
  <c r="M136" i="1"/>
  <c r="L136" i="1"/>
  <c r="O136" i="1" s="1"/>
  <c r="K136" i="1"/>
  <c r="Q135" i="1"/>
  <c r="P135" i="1"/>
  <c r="K135" i="1"/>
  <c r="M135" i="1" s="1"/>
  <c r="Q134" i="1"/>
  <c r="P134" i="1"/>
  <c r="K134" i="1"/>
  <c r="M134" i="1" s="1"/>
  <c r="Q133" i="1"/>
  <c r="P133" i="1"/>
  <c r="M133" i="1"/>
  <c r="K133" i="1"/>
  <c r="L133" i="1" s="1"/>
  <c r="Q132" i="1"/>
  <c r="P132" i="1"/>
  <c r="M132" i="1"/>
  <c r="L132" i="1"/>
  <c r="O132" i="1" s="1"/>
  <c r="K132" i="1"/>
  <c r="Q131" i="1"/>
  <c r="O131" i="1"/>
  <c r="K131" i="1"/>
  <c r="M131" i="1" s="1"/>
  <c r="P130" i="1"/>
  <c r="O130" i="1"/>
  <c r="K130" i="1"/>
  <c r="M130" i="1" s="1"/>
  <c r="P129" i="1"/>
  <c r="O129" i="1"/>
  <c r="M129" i="1"/>
  <c r="K129" i="1"/>
  <c r="L129" i="1" s="1"/>
  <c r="P128" i="1"/>
  <c r="O128" i="1"/>
  <c r="M128" i="1"/>
  <c r="L128" i="1"/>
  <c r="N128" i="1" s="1"/>
  <c r="K128" i="1"/>
  <c r="Q127" i="1"/>
  <c r="P127" i="1"/>
  <c r="K127" i="1"/>
  <c r="M127" i="1" s="1"/>
  <c r="Q126" i="1"/>
  <c r="P126" i="1"/>
  <c r="K126" i="1"/>
  <c r="M126" i="1" s="1"/>
  <c r="Q125" i="1"/>
  <c r="P125" i="1"/>
  <c r="M125" i="1"/>
  <c r="K125" i="1"/>
  <c r="L125" i="1" s="1"/>
  <c r="Q124" i="1"/>
  <c r="P124" i="1"/>
  <c r="M124" i="1"/>
  <c r="L124" i="1"/>
  <c r="O124" i="1" s="1"/>
  <c r="K124" i="1"/>
  <c r="Q123" i="1"/>
  <c r="P123" i="1"/>
  <c r="K123" i="1"/>
  <c r="M123" i="1" s="1"/>
  <c r="Q122" i="1"/>
  <c r="P122" i="1"/>
  <c r="K122" i="1"/>
  <c r="M122" i="1" s="1"/>
  <c r="Q121" i="1"/>
  <c r="P121" i="1"/>
  <c r="M121" i="1"/>
  <c r="K121" i="1"/>
  <c r="L121" i="1" s="1"/>
  <c r="Q120" i="1"/>
  <c r="P120" i="1"/>
  <c r="M120" i="1"/>
  <c r="L120" i="1"/>
  <c r="O120" i="1" s="1"/>
  <c r="K120" i="1"/>
  <c r="Q119" i="1"/>
  <c r="P119" i="1"/>
  <c r="K119" i="1"/>
  <c r="M119" i="1" s="1"/>
  <c r="Q118" i="1"/>
  <c r="P118" i="1"/>
  <c r="K118" i="1"/>
  <c r="M118" i="1" s="1"/>
  <c r="Q117" i="1"/>
  <c r="P117" i="1"/>
  <c r="M117" i="1"/>
  <c r="K117" i="1"/>
  <c r="L117" i="1" s="1"/>
  <c r="Q116" i="1"/>
  <c r="P116" i="1"/>
  <c r="O116" i="1"/>
  <c r="M116" i="1"/>
  <c r="L116" i="1"/>
  <c r="N116" i="1" s="1"/>
  <c r="K116" i="1"/>
  <c r="P115" i="1"/>
  <c r="O115" i="1"/>
  <c r="K115" i="1"/>
  <c r="Q114" i="1"/>
  <c r="P114" i="1"/>
  <c r="K114" i="1"/>
  <c r="M114" i="1" s="1"/>
  <c r="Q113" i="1"/>
  <c r="P113" i="1"/>
  <c r="M113" i="1"/>
  <c r="K113" i="1"/>
  <c r="L113" i="1" s="1"/>
  <c r="Q112" i="1"/>
  <c r="P112" i="1"/>
  <c r="M112" i="1"/>
  <c r="L112" i="1"/>
  <c r="K112" i="1"/>
  <c r="Q111" i="1"/>
  <c r="P111" i="1"/>
  <c r="O111" i="1"/>
  <c r="L111" i="1"/>
  <c r="N111" i="1" s="1"/>
  <c r="K111" i="1"/>
  <c r="M111" i="1" s="1"/>
  <c r="Q110" i="1"/>
  <c r="P110" i="1"/>
  <c r="K110" i="1"/>
  <c r="P109" i="1"/>
  <c r="O109" i="1"/>
  <c r="K109" i="1"/>
  <c r="L109" i="1" s="1"/>
  <c r="Q109" i="1" s="1"/>
  <c r="Q108" i="1"/>
  <c r="P108" i="1"/>
  <c r="M108" i="1"/>
  <c r="L108" i="1"/>
  <c r="O108" i="1" s="1"/>
  <c r="K108" i="1"/>
  <c r="Q107" i="1"/>
  <c r="P107" i="1"/>
  <c r="K107" i="1"/>
  <c r="M107" i="1" s="1"/>
  <c r="Q106" i="1"/>
  <c r="P106" i="1"/>
  <c r="K106" i="1"/>
  <c r="L106" i="1" s="1"/>
  <c r="Q105" i="1"/>
  <c r="P105" i="1"/>
  <c r="M105" i="1"/>
  <c r="K105" i="1"/>
  <c r="L105" i="1" s="1"/>
  <c r="Q104" i="1"/>
  <c r="P104" i="1"/>
  <c r="M104" i="1"/>
  <c r="L104" i="1"/>
  <c r="N104" i="1" s="1"/>
  <c r="K104" i="1"/>
  <c r="Q103" i="1"/>
  <c r="P103" i="1"/>
  <c r="O103" i="1"/>
  <c r="K103" i="1"/>
  <c r="M103" i="1" s="1"/>
  <c r="P102" i="1"/>
  <c r="O102" i="1"/>
  <c r="K102" i="1"/>
  <c r="M102" i="1" s="1"/>
  <c r="Q101" i="1"/>
  <c r="P101" i="1"/>
  <c r="K101" i="1"/>
  <c r="L101" i="1" s="1"/>
  <c r="Q100" i="1"/>
  <c r="P100" i="1"/>
  <c r="K100" i="1"/>
  <c r="M100" i="1" s="1"/>
  <c r="Q99" i="1"/>
  <c r="P99" i="1"/>
  <c r="K99" i="1"/>
  <c r="L99" i="1" s="1"/>
  <c r="Q98" i="1"/>
  <c r="P98" i="1"/>
  <c r="K98" i="1"/>
  <c r="M98" i="1" s="1"/>
  <c r="Q97" i="1"/>
  <c r="P97" i="1"/>
  <c r="K97" i="1"/>
  <c r="L97" i="1" s="1"/>
  <c r="Q96" i="1"/>
  <c r="P96" i="1"/>
  <c r="K96" i="1"/>
  <c r="M96" i="1" s="1"/>
  <c r="Q95" i="1"/>
  <c r="P95" i="1"/>
  <c r="K95" i="1"/>
  <c r="L95" i="1" s="1"/>
  <c r="Q94" i="1"/>
  <c r="P94" i="1"/>
  <c r="K94" i="1"/>
  <c r="M94" i="1" s="1"/>
  <c r="Q93" i="1"/>
  <c r="P93" i="1"/>
  <c r="K93" i="1"/>
  <c r="L93" i="1" s="1"/>
  <c r="N93" i="1" s="1"/>
  <c r="Q92" i="1"/>
  <c r="P92" i="1"/>
  <c r="K92" i="1"/>
  <c r="M92" i="1" s="1"/>
  <c r="Q91" i="1"/>
  <c r="P91" i="1"/>
  <c r="K91" i="1"/>
  <c r="M91" i="1" s="1"/>
  <c r="Q90" i="1"/>
  <c r="P90" i="1"/>
  <c r="O90" i="1"/>
  <c r="K90" i="1"/>
  <c r="M90" i="1" s="1"/>
  <c r="P89" i="1"/>
  <c r="O89" i="1"/>
  <c r="K89" i="1"/>
  <c r="M89" i="1" s="1"/>
  <c r="Q88" i="1"/>
  <c r="P88" i="1"/>
  <c r="K88" i="1"/>
  <c r="M88" i="1" s="1"/>
  <c r="Q87" i="1"/>
  <c r="P87" i="1"/>
  <c r="K87" i="1"/>
  <c r="L87" i="1" s="1"/>
  <c r="N87" i="1" s="1"/>
  <c r="Q86" i="1"/>
  <c r="P86" i="1"/>
  <c r="K86" i="1"/>
  <c r="M86" i="1" s="1"/>
  <c r="Q85" i="1"/>
  <c r="P85" i="1"/>
  <c r="K85" i="1"/>
  <c r="M85" i="1" s="1"/>
  <c r="Q84" i="1"/>
  <c r="P84" i="1"/>
  <c r="K84" i="1"/>
  <c r="M84" i="1" s="1"/>
  <c r="Q83" i="1"/>
  <c r="P83" i="1"/>
  <c r="O83" i="1"/>
  <c r="K83" i="1"/>
  <c r="L83" i="1" s="1"/>
  <c r="N83" i="1" s="1"/>
  <c r="Q82" i="1"/>
  <c r="P82" i="1"/>
  <c r="K82" i="1"/>
  <c r="M82" i="1" s="1"/>
  <c r="P81" i="1"/>
  <c r="O81" i="1"/>
  <c r="K81" i="1"/>
  <c r="M81" i="1" s="1"/>
  <c r="P80" i="1"/>
  <c r="O80" i="1"/>
  <c r="K80" i="1"/>
  <c r="L80" i="1" s="1"/>
  <c r="Q79" i="1"/>
  <c r="P79" i="1"/>
  <c r="K79" i="1"/>
  <c r="M79" i="1" s="1"/>
  <c r="Q78" i="1"/>
  <c r="P78" i="1"/>
  <c r="K78" i="1"/>
  <c r="M78" i="1" s="1"/>
  <c r="Q77" i="1"/>
  <c r="P77" i="1"/>
  <c r="O77" i="1"/>
  <c r="K77" i="1"/>
  <c r="M77" i="1" s="1"/>
  <c r="Q76" i="1"/>
  <c r="P76" i="1"/>
  <c r="K76" i="1"/>
  <c r="L76" i="1" s="1"/>
  <c r="Q75" i="1"/>
  <c r="P75" i="1"/>
  <c r="K75" i="1"/>
  <c r="L75" i="1" s="1"/>
  <c r="O75" i="1" s="1"/>
  <c r="P74" i="1"/>
  <c r="O74" i="1"/>
  <c r="K74" i="1"/>
  <c r="M74" i="1" s="1"/>
  <c r="Q73" i="1"/>
  <c r="P73" i="1"/>
  <c r="O73" i="1"/>
  <c r="K73" i="1"/>
  <c r="M73" i="1" s="1"/>
  <c r="Q72" i="1"/>
  <c r="P72" i="1"/>
  <c r="K72" i="1"/>
  <c r="L72" i="1" s="1"/>
  <c r="Q71" i="1"/>
  <c r="P71" i="1"/>
  <c r="K71" i="1"/>
  <c r="M71" i="1" s="1"/>
  <c r="P70" i="1"/>
  <c r="O70" i="1"/>
  <c r="K70" i="1"/>
  <c r="M70" i="1" s="1"/>
  <c r="Q69" i="1"/>
  <c r="P69" i="1"/>
  <c r="O69" i="1"/>
  <c r="K69" i="1"/>
  <c r="M69" i="1" s="1"/>
  <c r="Q68" i="1"/>
  <c r="P68" i="1"/>
  <c r="K68" i="1"/>
  <c r="L68" i="1" s="1"/>
  <c r="Q67" i="1"/>
  <c r="P67" i="1"/>
  <c r="K67" i="1"/>
  <c r="L67" i="1" s="1"/>
  <c r="O67" i="1" s="1"/>
  <c r="P66" i="1"/>
  <c r="O66" i="1"/>
  <c r="K66" i="1"/>
  <c r="M66" i="1" s="1"/>
  <c r="Q65" i="1"/>
  <c r="P65" i="1"/>
  <c r="O65" i="1"/>
  <c r="K65" i="1"/>
  <c r="M65" i="1" s="1"/>
  <c r="Q64" i="1"/>
  <c r="P64" i="1"/>
  <c r="K64" i="1"/>
  <c r="L64" i="1" s="1"/>
  <c r="Q63" i="1"/>
  <c r="P63" i="1"/>
  <c r="K63" i="1"/>
  <c r="M63" i="1" s="1"/>
  <c r="P62" i="1"/>
  <c r="O62" i="1"/>
  <c r="K62" i="1"/>
  <c r="M62" i="1" s="1"/>
  <c r="Q61" i="1"/>
  <c r="P61" i="1"/>
  <c r="O61" i="1"/>
  <c r="K61" i="1"/>
  <c r="M61" i="1" s="1"/>
  <c r="Q60" i="1"/>
  <c r="P60" i="1"/>
  <c r="K60" i="1"/>
  <c r="M60" i="1" s="1"/>
  <c r="Q59" i="1"/>
  <c r="P59" i="1"/>
  <c r="K59" i="1"/>
  <c r="L59" i="1" s="1"/>
  <c r="P58" i="1"/>
  <c r="O58" i="1"/>
  <c r="K58" i="1"/>
  <c r="M58" i="1" s="1"/>
  <c r="Q57" i="1"/>
  <c r="P57" i="1"/>
  <c r="O57" i="1"/>
  <c r="K57" i="1"/>
  <c r="M57" i="1" s="1"/>
  <c r="Q56" i="1"/>
  <c r="O56" i="1"/>
  <c r="K56" i="1"/>
  <c r="M56" i="1" s="1"/>
  <c r="Q55" i="1"/>
  <c r="P55" i="1"/>
  <c r="K55" i="1"/>
  <c r="L55" i="1" s="1"/>
  <c r="Q54" i="1"/>
  <c r="P54" i="1"/>
  <c r="K54" i="1"/>
  <c r="M54" i="1" s="1"/>
  <c r="Q53" i="1"/>
  <c r="P53" i="1"/>
  <c r="K53" i="1"/>
  <c r="M53" i="1" s="1"/>
  <c r="Q52" i="1"/>
  <c r="P52" i="1"/>
  <c r="K52" i="1"/>
  <c r="L52" i="1" s="1"/>
  <c r="Q51" i="1"/>
  <c r="P51" i="1"/>
  <c r="K51" i="1"/>
  <c r="L51" i="1" s="1"/>
  <c r="Q50" i="1"/>
  <c r="P50" i="1"/>
  <c r="K50" i="1"/>
  <c r="M50" i="1" s="1"/>
  <c r="Q49" i="1"/>
  <c r="P49" i="1"/>
  <c r="O49" i="1"/>
  <c r="K49" i="1"/>
  <c r="M49" i="1" s="1"/>
  <c r="Q48" i="1"/>
  <c r="O48" i="1"/>
  <c r="K48" i="1"/>
  <c r="L48" i="1" s="1"/>
  <c r="Q47" i="1"/>
  <c r="P47" i="1"/>
  <c r="K47" i="1"/>
  <c r="L47" i="1" s="1"/>
  <c r="Q46" i="1"/>
  <c r="P46" i="1"/>
  <c r="K46" i="1"/>
  <c r="M46" i="1" s="1"/>
  <c r="Q45" i="1"/>
  <c r="P45" i="1"/>
  <c r="K45" i="1"/>
  <c r="M45" i="1" s="1"/>
  <c r="Q44" i="1"/>
  <c r="P44" i="1"/>
  <c r="K44" i="1"/>
  <c r="M44" i="1" s="1"/>
  <c r="Q43" i="1"/>
  <c r="P43" i="1"/>
  <c r="K43" i="1"/>
  <c r="L43" i="1" s="1"/>
  <c r="Q42" i="1"/>
  <c r="P42" i="1"/>
  <c r="K42" i="1"/>
  <c r="M42" i="1" s="1"/>
  <c r="Q41" i="1"/>
  <c r="P41" i="1"/>
  <c r="O41" i="1"/>
  <c r="K41" i="1"/>
  <c r="M41" i="1" s="1"/>
  <c r="Q40" i="1"/>
  <c r="O40" i="1"/>
  <c r="K40" i="1"/>
  <c r="M40" i="1" s="1"/>
  <c r="Q39" i="1"/>
  <c r="P39" i="1"/>
  <c r="K39" i="1"/>
  <c r="L39" i="1" s="1"/>
  <c r="Q38" i="1"/>
  <c r="P38" i="1"/>
  <c r="K38" i="1"/>
  <c r="L38" i="1" s="1"/>
  <c r="O38" i="1" s="1"/>
  <c r="Q37" i="1"/>
  <c r="P37" i="1"/>
  <c r="K37" i="1"/>
  <c r="M37" i="1" s="1"/>
  <c r="Q36" i="1"/>
  <c r="P36" i="1"/>
  <c r="K36" i="1"/>
  <c r="M36" i="1" s="1"/>
  <c r="Q35" i="1"/>
  <c r="P35" i="1"/>
  <c r="K35" i="1"/>
  <c r="L35" i="1" s="1"/>
  <c r="Q34" i="1"/>
  <c r="P34" i="1"/>
  <c r="K34" i="1"/>
  <c r="L34" i="1" s="1"/>
  <c r="O34" i="1" s="1"/>
  <c r="Q33" i="1"/>
  <c r="P33" i="1"/>
  <c r="O33" i="1"/>
  <c r="K33" i="1"/>
  <c r="M33" i="1" s="1"/>
  <c r="Q32" i="1"/>
  <c r="O32" i="1"/>
  <c r="K32" i="1"/>
  <c r="M32" i="1" s="1"/>
  <c r="Q31" i="1"/>
  <c r="P31" i="1"/>
  <c r="K31" i="1"/>
  <c r="L31" i="1" s="1"/>
  <c r="Q30" i="1"/>
  <c r="P30" i="1"/>
  <c r="K30" i="1"/>
  <c r="L30" i="1" s="1"/>
  <c r="O30" i="1" s="1"/>
  <c r="Q29" i="1"/>
  <c r="P29" i="1"/>
  <c r="K29" i="1"/>
  <c r="M29" i="1" s="1"/>
  <c r="Q28" i="1"/>
  <c r="P28" i="1"/>
  <c r="K28" i="1"/>
  <c r="M28" i="1" s="1"/>
  <c r="Q27" i="1"/>
  <c r="P27" i="1"/>
  <c r="K27" i="1"/>
  <c r="L27" i="1" s="1"/>
  <c r="Q26" i="1"/>
  <c r="P26" i="1"/>
  <c r="K26" i="1"/>
  <c r="M26" i="1" s="1"/>
  <c r="Q25" i="1"/>
  <c r="P25" i="1"/>
  <c r="O25" i="1"/>
  <c r="K25" i="1"/>
  <c r="M25" i="1" s="1"/>
  <c r="P24" i="1"/>
  <c r="O24" i="1"/>
  <c r="K24" i="1"/>
  <c r="M24" i="1" s="1"/>
  <c r="P23" i="1"/>
  <c r="O23" i="1"/>
  <c r="K23" i="1"/>
  <c r="L23" i="1" s="1"/>
  <c r="Q22" i="1"/>
  <c r="P22" i="1"/>
  <c r="K22" i="1"/>
  <c r="M22" i="1" s="1"/>
  <c r="Q21" i="1"/>
  <c r="P21" i="1"/>
  <c r="K21" i="1"/>
  <c r="M21" i="1" s="1"/>
  <c r="Q20" i="1"/>
  <c r="P20" i="1"/>
  <c r="K20" i="1"/>
  <c r="M20" i="1" s="1"/>
  <c r="Q19" i="1"/>
  <c r="P19" i="1"/>
  <c r="K19" i="1"/>
  <c r="L19" i="1" s="1"/>
  <c r="Q18" i="1"/>
  <c r="P18" i="1"/>
  <c r="K18" i="1"/>
  <c r="L18" i="1" s="1"/>
  <c r="O18" i="1" s="1"/>
  <c r="Q17" i="1"/>
  <c r="P17" i="1"/>
  <c r="K17" i="1"/>
  <c r="M17" i="1" s="1"/>
  <c r="Q16" i="1"/>
  <c r="P16" i="1"/>
  <c r="O16" i="1"/>
  <c r="K16" i="1"/>
  <c r="M16" i="1" s="1"/>
  <c r="Q15" i="1"/>
  <c r="P15" i="1"/>
  <c r="K15" i="1"/>
  <c r="M15" i="1" s="1"/>
  <c r="Q14" i="1"/>
  <c r="P14" i="1"/>
  <c r="K14" i="1"/>
  <c r="L14" i="1" s="1"/>
  <c r="Q13" i="1"/>
  <c r="P13" i="1"/>
  <c r="K13" i="1"/>
  <c r="M13" i="1" s="1"/>
  <c r="Q12" i="1"/>
  <c r="P12" i="1"/>
  <c r="K12" i="1"/>
  <c r="M12" i="1" s="1"/>
  <c r="Q11" i="1"/>
  <c r="P11" i="1"/>
  <c r="K11" i="1"/>
  <c r="M11" i="1" s="1"/>
  <c r="Q10" i="1"/>
  <c r="P10" i="1"/>
  <c r="K10" i="1"/>
  <c r="L10" i="1" s="1"/>
  <c r="Q9" i="1"/>
  <c r="P9" i="1"/>
  <c r="O9" i="1"/>
  <c r="K9" i="1"/>
  <c r="M9" i="1" s="1"/>
  <c r="Q8" i="1"/>
  <c r="P8" i="1"/>
  <c r="K8" i="1"/>
  <c r="M8" i="1" s="1"/>
  <c r="Q7" i="1"/>
  <c r="P7" i="1"/>
  <c r="K7" i="1"/>
  <c r="L7" i="1" s="1"/>
  <c r="Q6" i="1"/>
  <c r="P6" i="1"/>
  <c r="K6" i="1"/>
  <c r="M6" i="1" s="1"/>
  <c r="Q5" i="1"/>
  <c r="P5" i="1"/>
  <c r="K5" i="1"/>
  <c r="M5" i="1" s="1"/>
  <c r="Q4" i="1"/>
  <c r="P4" i="1"/>
  <c r="K4" i="1"/>
  <c r="M4" i="1" s="1"/>
  <c r="Q3" i="1"/>
  <c r="P3" i="1"/>
  <c r="K3" i="1"/>
  <c r="L3" i="1" s="1"/>
  <c r="Q2" i="1"/>
  <c r="P2" i="1"/>
  <c r="O2" i="1"/>
  <c r="K2" i="1"/>
  <c r="M2" i="1" s="1"/>
  <c r="G117" i="2"/>
  <c r="I117" i="2" s="1"/>
  <c r="L117" i="2"/>
  <c r="G118" i="2"/>
  <c r="H118" i="2" s="1"/>
  <c r="L118" i="2"/>
  <c r="G119" i="2"/>
  <c r="H119" i="2" s="1"/>
  <c r="I119" i="2"/>
  <c r="L119" i="2"/>
  <c r="G120" i="2"/>
  <c r="H120" i="2" s="1"/>
  <c r="L120" i="2"/>
  <c r="G121" i="2"/>
  <c r="I121" i="2" s="1"/>
  <c r="L121" i="2"/>
  <c r="G122" i="2"/>
  <c r="H122" i="2" s="1"/>
  <c r="J122" i="2" s="1"/>
  <c r="L122" i="2"/>
  <c r="G123" i="2"/>
  <c r="H123" i="2" s="1"/>
  <c r="I123" i="2"/>
  <c r="L123" i="2"/>
  <c r="G124" i="2"/>
  <c r="H124" i="2" s="1"/>
  <c r="L124" i="2"/>
  <c r="G125" i="2"/>
  <c r="I125" i="2" s="1"/>
  <c r="L125" i="2"/>
  <c r="G126" i="2"/>
  <c r="H126" i="2" s="1"/>
  <c r="J126" i="2" s="1"/>
  <c r="L126" i="2"/>
  <c r="G127" i="2"/>
  <c r="H127" i="2" s="1"/>
  <c r="L127" i="2"/>
  <c r="G128" i="2"/>
  <c r="H128" i="2" s="1"/>
  <c r="L128" i="2"/>
  <c r="G129" i="2"/>
  <c r="I129" i="2" s="1"/>
  <c r="L129" i="2"/>
  <c r="G130" i="2"/>
  <c r="I130" i="2" s="1"/>
  <c r="L130" i="2"/>
  <c r="G131" i="2"/>
  <c r="H131" i="2" s="1"/>
  <c r="L131" i="2"/>
  <c r="G132" i="2"/>
  <c r="H132" i="2" s="1"/>
  <c r="L132" i="2"/>
  <c r="G133" i="2"/>
  <c r="I133" i="2" s="1"/>
  <c r="L133" i="2"/>
  <c r="G134" i="2"/>
  <c r="H134" i="2" s="1"/>
  <c r="J134" i="2" s="1"/>
  <c r="L134" i="2"/>
  <c r="G135" i="2"/>
  <c r="H135" i="2" s="1"/>
  <c r="L135" i="2"/>
  <c r="G136" i="2"/>
  <c r="H136" i="2" s="1"/>
  <c r="L136" i="2"/>
  <c r="G137" i="2"/>
  <c r="I137" i="2" s="1"/>
  <c r="L137" i="2"/>
  <c r="G138" i="2"/>
  <c r="H138" i="2" s="1"/>
  <c r="J138" i="2" s="1"/>
  <c r="L138" i="2"/>
  <c r="G139" i="2"/>
  <c r="H139" i="2" s="1"/>
  <c r="L139" i="2"/>
  <c r="G140" i="2"/>
  <c r="H140" i="2" s="1"/>
  <c r="L140" i="2"/>
  <c r="G141" i="2"/>
  <c r="I141" i="2" s="1"/>
  <c r="L141" i="2"/>
  <c r="G3" i="2"/>
  <c r="H3" i="2" s="1"/>
  <c r="L3" i="2"/>
  <c r="G4" i="2"/>
  <c r="H4" i="2" s="1"/>
  <c r="L4" i="2"/>
  <c r="G5" i="2"/>
  <c r="I5" i="2" s="1"/>
  <c r="H5" i="2"/>
  <c r="J5" i="2" s="1"/>
  <c r="L5" i="2"/>
  <c r="G6" i="2"/>
  <c r="H6" i="2" s="1"/>
  <c r="I6" i="2"/>
  <c r="L6" i="2"/>
  <c r="G7" i="2"/>
  <c r="H7" i="2"/>
  <c r="K7" i="2" s="1"/>
  <c r="I7" i="2"/>
  <c r="L7" i="2"/>
  <c r="G8" i="2"/>
  <c r="H8" i="2" s="1"/>
  <c r="L8" i="2"/>
  <c r="G9" i="2"/>
  <c r="I9" i="2" s="1"/>
  <c r="L9" i="2"/>
  <c r="G10" i="2"/>
  <c r="H10" i="2" s="1"/>
  <c r="J10" i="2" s="1"/>
  <c r="L10" i="2"/>
  <c r="G11" i="2"/>
  <c r="I11" i="2" s="1"/>
  <c r="L11" i="2"/>
  <c r="G12" i="2"/>
  <c r="H12" i="2" s="1"/>
  <c r="L12" i="2"/>
  <c r="G13" i="2"/>
  <c r="I13" i="2" s="1"/>
  <c r="L13" i="2"/>
  <c r="G14" i="2"/>
  <c r="H14" i="2" s="1"/>
  <c r="J14" i="2" s="1"/>
  <c r="L14" i="2"/>
  <c r="G15" i="2"/>
  <c r="I15" i="2" s="1"/>
  <c r="L15" i="2"/>
  <c r="G16" i="2"/>
  <c r="H16" i="2" s="1"/>
  <c r="L16" i="2"/>
  <c r="G17" i="2"/>
  <c r="I17" i="2" s="1"/>
  <c r="L17" i="2"/>
  <c r="G18" i="2"/>
  <c r="H18" i="2" s="1"/>
  <c r="L18" i="2"/>
  <c r="G19" i="2"/>
  <c r="I19" i="2" s="1"/>
  <c r="L19" i="2"/>
  <c r="G20" i="2"/>
  <c r="H20" i="2" s="1"/>
  <c r="L20" i="2"/>
  <c r="G21" i="2"/>
  <c r="I21" i="2" s="1"/>
  <c r="L21" i="2"/>
  <c r="G22" i="2"/>
  <c r="H22" i="2" s="1"/>
  <c r="J22" i="2" s="1"/>
  <c r="L22" i="2"/>
  <c r="G23" i="2"/>
  <c r="I23" i="2" s="1"/>
  <c r="H23" i="2"/>
  <c r="K23" i="2" s="1"/>
  <c r="L23" i="2"/>
  <c r="G24" i="2"/>
  <c r="H24" i="2" s="1"/>
  <c r="L24" i="2"/>
  <c r="G25" i="2"/>
  <c r="I25" i="2" s="1"/>
  <c r="L25" i="2"/>
  <c r="G26" i="2"/>
  <c r="H26" i="2" s="1"/>
  <c r="J26" i="2" s="1"/>
  <c r="L26" i="2"/>
  <c r="G27" i="2"/>
  <c r="I27" i="2" s="1"/>
  <c r="L27" i="2"/>
  <c r="G28" i="2"/>
  <c r="H28" i="2" s="1"/>
  <c r="L28" i="2"/>
  <c r="G29" i="2"/>
  <c r="I29" i="2" s="1"/>
  <c r="L29" i="2"/>
  <c r="G30" i="2"/>
  <c r="H30" i="2" s="1"/>
  <c r="J30" i="2" s="1"/>
  <c r="L30" i="2"/>
  <c r="G31" i="2"/>
  <c r="H31" i="2" s="1"/>
  <c r="L31" i="2"/>
  <c r="G32" i="2"/>
  <c r="H32" i="2" s="1"/>
  <c r="L32" i="2"/>
  <c r="G33" i="2"/>
  <c r="I33" i="2" s="1"/>
  <c r="L33" i="2"/>
  <c r="G34" i="2"/>
  <c r="H34" i="2" s="1"/>
  <c r="J34" i="2" s="1"/>
  <c r="L34" i="2"/>
  <c r="G35" i="2"/>
  <c r="I35" i="2" s="1"/>
  <c r="L35" i="2"/>
  <c r="G36" i="2"/>
  <c r="H36" i="2" s="1"/>
  <c r="L36" i="2"/>
  <c r="G37" i="2"/>
  <c r="I37" i="2" s="1"/>
  <c r="L37" i="2"/>
  <c r="G38" i="2"/>
  <c r="H38" i="2" s="1"/>
  <c r="J38" i="2" s="1"/>
  <c r="L38" i="2"/>
  <c r="G39" i="2"/>
  <c r="H39" i="2" s="1"/>
  <c r="L39" i="2"/>
  <c r="G40" i="2"/>
  <c r="H40" i="2" s="1"/>
  <c r="L40" i="2"/>
  <c r="G41" i="2"/>
  <c r="I41" i="2" s="1"/>
  <c r="L41" i="2"/>
  <c r="G42" i="2"/>
  <c r="H42" i="2" s="1"/>
  <c r="J42" i="2" s="1"/>
  <c r="L42" i="2"/>
  <c r="G43" i="2"/>
  <c r="I43" i="2" s="1"/>
  <c r="L43" i="2"/>
  <c r="G44" i="2"/>
  <c r="H44" i="2" s="1"/>
  <c r="L44" i="2"/>
  <c r="G45" i="2"/>
  <c r="I45" i="2" s="1"/>
  <c r="L45" i="2"/>
  <c r="G46" i="2"/>
  <c r="H46" i="2" s="1"/>
  <c r="J46" i="2" s="1"/>
  <c r="L46" i="2"/>
  <c r="G47" i="2"/>
  <c r="H47" i="2" s="1"/>
  <c r="K47" i="2" s="1"/>
  <c r="I47" i="2"/>
  <c r="L47" i="2"/>
  <c r="G48" i="2"/>
  <c r="H48" i="2" s="1"/>
  <c r="L48" i="2"/>
  <c r="G49" i="2"/>
  <c r="I49" i="2" s="1"/>
  <c r="L49" i="2"/>
  <c r="G50" i="2"/>
  <c r="H50" i="2" s="1"/>
  <c r="J50" i="2" s="1"/>
  <c r="L50" i="2"/>
  <c r="G51" i="2"/>
  <c r="I51" i="2" s="1"/>
  <c r="L51" i="2"/>
  <c r="G52" i="2"/>
  <c r="G53" i="2"/>
  <c r="I53" i="2" s="1"/>
  <c r="G54" i="2"/>
  <c r="H54" i="2" s="1"/>
  <c r="G55" i="2"/>
  <c r="H55" i="2" s="1"/>
  <c r="G56" i="2"/>
  <c r="G57" i="2"/>
  <c r="I57" i="2" s="1"/>
  <c r="G58" i="2"/>
  <c r="H58" i="2" s="1"/>
  <c r="J58" i="2" s="1"/>
  <c r="L58" i="2"/>
  <c r="G59" i="2"/>
  <c r="I59" i="2" s="1"/>
  <c r="L59" i="2"/>
  <c r="G60" i="2"/>
  <c r="L60" i="2"/>
  <c r="G61" i="2"/>
  <c r="I61" i="2" s="1"/>
  <c r="L61" i="2"/>
  <c r="G62" i="2"/>
  <c r="H62" i="2" s="1"/>
  <c r="J62" i="2" s="1"/>
  <c r="L62" i="2"/>
  <c r="G63" i="2"/>
  <c r="H63" i="2" s="1"/>
  <c r="K63" i="2" s="1"/>
  <c r="L63" i="2"/>
  <c r="G64" i="2"/>
  <c r="L64" i="2"/>
  <c r="G65" i="2"/>
  <c r="I65" i="2" s="1"/>
  <c r="L65" i="2"/>
  <c r="G66" i="2"/>
  <c r="H66" i="2" s="1"/>
  <c r="L66" i="2"/>
  <c r="G67" i="2"/>
  <c r="I67" i="2" s="1"/>
  <c r="L67" i="2"/>
  <c r="G68" i="2"/>
  <c r="L68" i="2"/>
  <c r="G69" i="2"/>
  <c r="I69" i="2" s="1"/>
  <c r="L69" i="2"/>
  <c r="G70" i="2"/>
  <c r="H70" i="2" s="1"/>
  <c r="J70" i="2" s="1"/>
  <c r="L70" i="2"/>
  <c r="G71" i="2"/>
  <c r="H71" i="2" s="1"/>
  <c r="K71" i="2" s="1"/>
  <c r="G72" i="2"/>
  <c r="G73" i="2"/>
  <c r="I73" i="2" s="1"/>
  <c r="G74" i="2"/>
  <c r="H74" i="2" s="1"/>
  <c r="G75" i="2"/>
  <c r="I75" i="2" s="1"/>
  <c r="G76" i="2"/>
  <c r="L76" i="2"/>
  <c r="G77" i="2"/>
  <c r="I77" i="2" s="1"/>
  <c r="L77" i="2"/>
  <c r="G78" i="2"/>
  <c r="I78" i="2" s="1"/>
  <c r="L78" i="2"/>
  <c r="G79" i="2"/>
  <c r="H79" i="2" s="1"/>
  <c r="L79" i="2"/>
  <c r="G80" i="2"/>
  <c r="H80" i="2" s="1"/>
  <c r="J80" i="2" s="1"/>
  <c r="L80" i="2"/>
  <c r="G81" i="2"/>
  <c r="I81" i="2" s="1"/>
  <c r="L81" i="2"/>
  <c r="G82" i="2"/>
  <c r="H82" i="2" s="1"/>
  <c r="L82" i="2"/>
  <c r="G83" i="2"/>
  <c r="I83" i="2" s="1"/>
  <c r="L83" i="2"/>
  <c r="G84" i="2"/>
  <c r="H84" i="2" s="1"/>
  <c r="J84" i="2" s="1"/>
  <c r="L84" i="2"/>
  <c r="G85" i="2"/>
  <c r="H85" i="2" s="1"/>
  <c r="J85" i="2" s="1"/>
  <c r="L85" i="2"/>
  <c r="G86" i="2"/>
  <c r="H86" i="2" s="1"/>
  <c r="L86" i="2"/>
  <c r="G87" i="2"/>
  <c r="H87" i="2" s="1"/>
  <c r="L87" i="2"/>
  <c r="G88" i="2"/>
  <c r="H88" i="2" s="1"/>
  <c r="L88" i="2"/>
  <c r="G89" i="2"/>
  <c r="I89" i="2" s="1"/>
  <c r="L89" i="2"/>
  <c r="G90" i="2"/>
  <c r="H90" i="2" s="1"/>
  <c r="L90" i="2"/>
  <c r="G91" i="2"/>
  <c r="H91" i="2" s="1"/>
  <c r="L91" i="2"/>
  <c r="G92" i="2"/>
  <c r="H92" i="2" s="1"/>
  <c r="L92" i="2"/>
  <c r="G93" i="2"/>
  <c r="H93" i="2" s="1"/>
  <c r="J93" i="2" s="1"/>
  <c r="L93" i="2"/>
  <c r="G94" i="2"/>
  <c r="H94" i="2" s="1"/>
  <c r="L94" i="2"/>
  <c r="G95" i="2"/>
  <c r="H95" i="2" s="1"/>
  <c r="G96" i="2"/>
  <c r="H96" i="2" s="1"/>
  <c r="L96" i="2"/>
  <c r="G97" i="2"/>
  <c r="I97" i="2" s="1"/>
  <c r="L97" i="2"/>
  <c r="G98" i="2"/>
  <c r="H98" i="2" s="1"/>
  <c r="L98" i="2"/>
  <c r="G99" i="2"/>
  <c r="H99" i="2" s="1"/>
  <c r="L99" i="2"/>
  <c r="G100" i="2"/>
  <c r="H100" i="2" s="1"/>
  <c r="L100" i="2"/>
  <c r="G101" i="2"/>
  <c r="H101" i="2" s="1"/>
  <c r="J101" i="2" s="1"/>
  <c r="L101" i="2"/>
  <c r="G102" i="2"/>
  <c r="H102" i="2" s="1"/>
  <c r="L102" i="2"/>
  <c r="G103" i="2"/>
  <c r="H103" i="2" s="1"/>
  <c r="L103" i="2"/>
  <c r="G104" i="2"/>
  <c r="H104" i="2" s="1"/>
  <c r="L104" i="2"/>
  <c r="G105" i="2"/>
  <c r="I105" i="2" s="1"/>
  <c r="L105" i="2"/>
  <c r="G106" i="2"/>
  <c r="H106" i="2" s="1"/>
  <c r="L106" i="2"/>
  <c r="G107" i="2"/>
  <c r="H107" i="2" s="1"/>
  <c r="L107" i="2"/>
  <c r="G108" i="2"/>
  <c r="H108" i="2" s="1"/>
  <c r="L108" i="2"/>
  <c r="G109" i="2"/>
  <c r="H109" i="2" s="1"/>
  <c r="J109" i="2" s="1"/>
  <c r="L109" i="2"/>
  <c r="G110" i="2"/>
  <c r="H110" i="2" s="1"/>
  <c r="L110" i="2"/>
  <c r="G111" i="2"/>
  <c r="H111" i="2" s="1"/>
  <c r="L111" i="2"/>
  <c r="G112" i="2"/>
  <c r="H112" i="2" s="1"/>
  <c r="L112" i="2"/>
  <c r="G113" i="2"/>
  <c r="H113" i="2" s="1"/>
  <c r="J113" i="2" s="1"/>
  <c r="L113" i="2"/>
  <c r="G114" i="2"/>
  <c r="H114" i="2" s="1"/>
  <c r="L114" i="2"/>
  <c r="G115" i="2"/>
  <c r="H115" i="2" s="1"/>
  <c r="L115" i="2"/>
  <c r="G116" i="2"/>
  <c r="H116" i="2" s="1"/>
  <c r="L116" i="2"/>
  <c r="L2" i="2"/>
  <c r="G2" i="2"/>
  <c r="I2" i="2" s="1"/>
  <c r="P440" i="1"/>
  <c r="O440" i="1"/>
  <c r="K440" i="1"/>
  <c r="M440" i="1" s="1"/>
  <c r="P439" i="1"/>
  <c r="O439" i="1"/>
  <c r="K439" i="1"/>
  <c r="L439" i="1" s="1"/>
  <c r="P438" i="1"/>
  <c r="O438" i="1"/>
  <c r="K438" i="1"/>
  <c r="M438" i="1" s="1"/>
  <c r="P437" i="1"/>
  <c r="O437" i="1"/>
  <c r="K437" i="1"/>
  <c r="M437" i="1" s="1"/>
  <c r="P436" i="1"/>
  <c r="O436" i="1"/>
  <c r="K436" i="1"/>
  <c r="L436" i="1" s="1"/>
  <c r="P435" i="1"/>
  <c r="O435" i="1"/>
  <c r="K435" i="1"/>
  <c r="L435" i="1" s="1"/>
  <c r="N435" i="1" s="1"/>
  <c r="Q434" i="1"/>
  <c r="O434" i="1"/>
  <c r="K434" i="1"/>
  <c r="M434" i="1" s="1"/>
  <c r="Q433" i="1"/>
  <c r="P433" i="1"/>
  <c r="K433" i="1"/>
  <c r="M433" i="1" s="1"/>
  <c r="P432" i="1"/>
  <c r="O432" i="1"/>
  <c r="K432" i="1"/>
  <c r="L432" i="1" s="1"/>
  <c r="Q431" i="1"/>
  <c r="O431" i="1"/>
  <c r="K431" i="1"/>
  <c r="M431" i="1" s="1"/>
  <c r="Q430" i="1"/>
  <c r="P430" i="1"/>
  <c r="K430" i="1"/>
  <c r="M430" i="1" s="1"/>
  <c r="Q429" i="1"/>
  <c r="P429" i="1"/>
  <c r="K429" i="1"/>
  <c r="M429" i="1" s="1"/>
  <c r="P428" i="1"/>
  <c r="O428" i="1"/>
  <c r="K428" i="1"/>
  <c r="L428" i="1" s="1"/>
  <c r="Q427" i="1"/>
  <c r="O427" i="1"/>
  <c r="K427" i="1"/>
  <c r="M427" i="1" s="1"/>
  <c r="Q426" i="1"/>
  <c r="P426" i="1"/>
  <c r="K426" i="1"/>
  <c r="M426" i="1" s="1"/>
  <c r="Q425" i="1"/>
  <c r="P425" i="1"/>
  <c r="K425" i="1"/>
  <c r="M425" i="1" s="1"/>
  <c r="Q424" i="1"/>
  <c r="P424" i="1"/>
  <c r="K424" i="1"/>
  <c r="L424" i="1" s="1"/>
  <c r="Q423" i="1"/>
  <c r="P423" i="1"/>
  <c r="K423" i="1"/>
  <c r="M423" i="1" s="1"/>
  <c r="Q422" i="1"/>
  <c r="O422" i="1"/>
  <c r="K422" i="1"/>
  <c r="M422" i="1" s="1"/>
  <c r="Q421" i="1"/>
  <c r="P421" i="1"/>
  <c r="K421" i="1"/>
  <c r="M421" i="1" s="1"/>
  <c r="Q420" i="1"/>
  <c r="O420" i="1"/>
  <c r="K420" i="1"/>
  <c r="L420" i="1" s="1"/>
  <c r="Q419" i="1"/>
  <c r="P419" i="1"/>
  <c r="K419" i="1"/>
  <c r="M419" i="1" s="1"/>
  <c r="Q418" i="1"/>
  <c r="O418" i="1"/>
  <c r="K418" i="1"/>
  <c r="M418" i="1" s="1"/>
  <c r="Q417" i="1"/>
  <c r="P417" i="1"/>
  <c r="K417" i="1"/>
  <c r="M417" i="1" s="1"/>
  <c r="Q416" i="1"/>
  <c r="P416" i="1"/>
  <c r="K416" i="1"/>
  <c r="L416" i="1" s="1"/>
  <c r="Q415" i="1"/>
  <c r="P415" i="1"/>
  <c r="K415" i="1"/>
  <c r="M415" i="1" s="1"/>
  <c r="Q414" i="1"/>
  <c r="O414" i="1"/>
  <c r="K414" i="1"/>
  <c r="M414" i="1" s="1"/>
  <c r="Q413" i="1"/>
  <c r="P413" i="1"/>
  <c r="K413" i="1"/>
  <c r="M413" i="1" s="1"/>
  <c r="Q412" i="1"/>
  <c r="P412" i="1"/>
  <c r="K412" i="1"/>
  <c r="L412" i="1" s="1"/>
  <c r="Q411" i="1"/>
  <c r="O411" i="1"/>
  <c r="K411" i="1"/>
  <c r="M411" i="1" s="1"/>
  <c r="P410" i="1"/>
  <c r="O410" i="1"/>
  <c r="K410" i="1"/>
  <c r="M410" i="1" s="1"/>
  <c r="Q409" i="1"/>
  <c r="P409" i="1"/>
  <c r="K409" i="1"/>
  <c r="M409" i="1" s="1"/>
  <c r="Q408" i="1"/>
  <c r="P408" i="1"/>
  <c r="K408" i="1"/>
  <c r="L408" i="1" s="1"/>
  <c r="Q407" i="1"/>
  <c r="P407" i="1"/>
  <c r="K407" i="1"/>
  <c r="M407" i="1" s="1"/>
  <c r="P406" i="1"/>
  <c r="O406" i="1"/>
  <c r="K406" i="1"/>
  <c r="M406" i="1" s="1"/>
  <c r="P405" i="1"/>
  <c r="O405" i="1"/>
  <c r="K405" i="1"/>
  <c r="M405" i="1" s="1"/>
  <c r="Q404" i="1"/>
  <c r="P404" i="1"/>
  <c r="K404" i="1"/>
  <c r="L404" i="1" s="1"/>
  <c r="Q403" i="1"/>
  <c r="P403" i="1"/>
  <c r="K403" i="1"/>
  <c r="M403" i="1" s="1"/>
  <c r="P402" i="1"/>
  <c r="O402" i="1"/>
  <c r="K402" i="1"/>
  <c r="M402" i="1" s="1"/>
  <c r="Q401" i="1"/>
  <c r="P401" i="1"/>
  <c r="K401" i="1"/>
  <c r="M401" i="1" s="1"/>
  <c r="Q400" i="1"/>
  <c r="P400" i="1"/>
  <c r="K400" i="1"/>
  <c r="L400" i="1" s="1"/>
  <c r="Q399" i="1"/>
  <c r="P399" i="1"/>
  <c r="K399" i="1"/>
  <c r="M399" i="1" s="1"/>
  <c r="Q398" i="1"/>
  <c r="P398" i="1"/>
  <c r="K398" i="1"/>
  <c r="M398" i="1" s="1"/>
  <c r="Q397" i="1"/>
  <c r="P397" i="1"/>
  <c r="K397" i="1"/>
  <c r="M397" i="1" s="1"/>
  <c r="Q396" i="1"/>
  <c r="P396" i="1"/>
  <c r="O396" i="1"/>
  <c r="K396" i="1"/>
  <c r="L396" i="1" s="1"/>
  <c r="N396" i="1" s="1"/>
  <c r="P395" i="1"/>
  <c r="O395" i="1"/>
  <c r="K395" i="1"/>
  <c r="M395" i="1" s="1"/>
  <c r="Q394" i="1"/>
  <c r="P394" i="1"/>
  <c r="K394" i="1"/>
  <c r="M394" i="1" s="1"/>
  <c r="Q393" i="1"/>
  <c r="P393" i="1"/>
  <c r="K393" i="1"/>
  <c r="M393" i="1" s="1"/>
  <c r="Q392" i="1"/>
  <c r="P392" i="1"/>
  <c r="K392" i="1"/>
  <c r="L392" i="1" s="1"/>
  <c r="Q391" i="1"/>
  <c r="P391" i="1"/>
  <c r="K391" i="1"/>
  <c r="M391" i="1" s="1"/>
  <c r="Q390" i="1"/>
  <c r="O390" i="1"/>
  <c r="K390" i="1"/>
  <c r="M390" i="1" s="1"/>
  <c r="Q389" i="1"/>
  <c r="P389" i="1"/>
  <c r="K389" i="1"/>
  <c r="M389" i="1" s="1"/>
  <c r="Q388" i="1"/>
  <c r="P388" i="1"/>
  <c r="K388" i="1"/>
  <c r="L388" i="1" s="1"/>
  <c r="Q387" i="1"/>
  <c r="P387" i="1"/>
  <c r="K387" i="1"/>
  <c r="M387" i="1" s="1"/>
  <c r="Q386" i="1"/>
  <c r="P386" i="1"/>
  <c r="K386" i="1"/>
  <c r="M386" i="1" s="1"/>
  <c r="Q385" i="1"/>
  <c r="O385" i="1"/>
  <c r="K385" i="1"/>
  <c r="M385" i="1" s="1"/>
  <c r="Q384" i="1"/>
  <c r="P384" i="1"/>
  <c r="K384" i="1"/>
  <c r="L384" i="1" s="1"/>
  <c r="Q383" i="1"/>
  <c r="P383" i="1"/>
  <c r="K383" i="1"/>
  <c r="M383" i="1" s="1"/>
  <c r="Q382" i="1"/>
  <c r="O382" i="1"/>
  <c r="K382" i="1"/>
  <c r="M382" i="1" s="1"/>
  <c r="Q381" i="1"/>
  <c r="P381" i="1"/>
  <c r="K381" i="1"/>
  <c r="M381" i="1" s="1"/>
  <c r="P380" i="1"/>
  <c r="O380" i="1"/>
  <c r="K380" i="1"/>
  <c r="L380" i="1" s="1"/>
  <c r="Q379" i="1"/>
  <c r="P379" i="1"/>
  <c r="K379" i="1"/>
  <c r="M379" i="1" s="1"/>
  <c r="Q378" i="1"/>
  <c r="P378" i="1"/>
  <c r="O378" i="1"/>
  <c r="K378" i="1"/>
  <c r="L378" i="1" s="1"/>
  <c r="N378" i="1" s="1"/>
  <c r="Q442" i="1"/>
  <c r="Q443" i="1"/>
  <c r="Q444" i="1"/>
  <c r="Q447" i="1"/>
  <c r="Q448" i="1"/>
  <c r="Q451" i="1"/>
  <c r="Q452" i="1"/>
  <c r="Q453" i="1"/>
  <c r="Q455" i="1"/>
  <c r="Q457" i="1"/>
  <c r="Q458" i="1"/>
  <c r="Q461" i="1"/>
  <c r="Q462" i="1"/>
  <c r="Q464" i="1"/>
  <c r="Q465" i="1"/>
  <c r="Q469" i="1"/>
  <c r="Q470" i="1"/>
  <c r="Q471" i="1"/>
  <c r="Q472" i="1"/>
  <c r="Q473" i="1"/>
  <c r="Q474" i="1"/>
  <c r="Q475" i="1"/>
  <c r="Q476" i="1"/>
  <c r="Q477" i="1"/>
  <c r="Q479" i="1"/>
  <c r="Q480" i="1"/>
  <c r="Q481" i="1"/>
  <c r="Q482" i="1"/>
  <c r="Q483" i="1"/>
  <c r="Q484" i="1"/>
  <c r="Q485" i="1"/>
  <c r="Q486" i="1"/>
  <c r="Q492" i="1"/>
  <c r="Q493" i="1"/>
  <c r="Q495" i="1"/>
  <c r="Q496" i="1"/>
  <c r="Q497" i="1"/>
  <c r="Q499" i="1"/>
  <c r="Q500" i="1"/>
  <c r="Q502" i="1"/>
  <c r="Q503" i="1"/>
  <c r="Q504" i="1"/>
  <c r="Q506" i="1"/>
  <c r="Q507" i="1"/>
  <c r="Q509" i="1"/>
  <c r="Q510" i="1"/>
  <c r="Q519" i="1"/>
  <c r="Q520" i="1"/>
  <c r="Q521" i="1"/>
  <c r="Q522" i="1"/>
  <c r="Q523" i="1"/>
  <c r="Q524" i="1"/>
  <c r="Q525" i="1"/>
  <c r="Q526" i="1"/>
  <c r="Q527" i="1"/>
  <c r="Q528" i="1"/>
  <c r="Q529" i="1"/>
  <c r="Q531" i="1"/>
  <c r="Q532" i="1"/>
  <c r="Q533" i="1"/>
  <c r="Q534" i="1"/>
  <c r="Q535" i="1"/>
  <c r="Q536" i="1"/>
  <c r="Q538" i="1"/>
  <c r="Q539" i="1"/>
  <c r="Q540" i="1"/>
  <c r="Q541" i="1"/>
  <c r="Q542" i="1"/>
  <c r="Q543" i="1"/>
  <c r="Q544" i="1"/>
  <c r="Q547" i="1"/>
  <c r="Q549" i="1"/>
  <c r="Q550" i="1"/>
  <c r="Q551" i="1"/>
  <c r="Q553" i="1"/>
  <c r="Q554" i="1"/>
  <c r="Q555" i="1"/>
  <c r="Q557" i="1"/>
  <c r="Q558" i="1"/>
  <c r="Q560" i="1"/>
  <c r="Q561" i="1"/>
  <c r="Q563" i="1"/>
  <c r="Q564" i="1"/>
  <c r="Q565" i="1"/>
  <c r="Q566" i="1"/>
  <c r="Q567" i="1"/>
  <c r="Q568" i="1"/>
  <c r="Q570" i="1"/>
  <c r="Q571" i="1"/>
  <c r="Q572" i="1"/>
  <c r="Q573" i="1"/>
  <c r="Q574" i="1"/>
  <c r="Q575" i="1"/>
  <c r="Q576" i="1"/>
  <c r="Q577" i="1"/>
  <c r="Q578" i="1"/>
  <c r="Q580" i="1"/>
  <c r="Q581" i="1"/>
  <c r="Q582" i="1"/>
  <c r="Q583" i="1"/>
  <c r="Q584" i="1"/>
  <c r="Q585" i="1"/>
  <c r="Q586" i="1"/>
  <c r="Q587" i="1"/>
  <c r="Q588" i="1"/>
  <c r="Q589" i="1"/>
  <c r="Q594" i="1"/>
  <c r="Q595" i="1"/>
  <c r="Q596" i="1"/>
  <c r="Q597" i="1"/>
  <c r="Q598" i="1"/>
  <c r="Q600" i="1"/>
  <c r="Q601" i="1"/>
  <c r="Q602" i="1"/>
  <c r="Q604" i="1"/>
  <c r="Q605" i="1"/>
  <c r="Q606" i="1"/>
  <c r="Q608" i="1"/>
  <c r="Q609" i="1"/>
  <c r="Q610" i="1"/>
  <c r="Q611" i="1"/>
  <c r="Q612" i="1"/>
  <c r="Q613" i="1"/>
  <c r="Q614" i="1"/>
  <c r="Q615" i="1"/>
  <c r="Q617" i="1"/>
  <c r="Q618" i="1"/>
  <c r="Q620" i="1"/>
  <c r="Q621" i="1"/>
  <c r="Q624" i="1"/>
  <c r="Q625" i="1"/>
  <c r="Q626" i="1"/>
  <c r="Q627" i="1"/>
  <c r="Q629" i="1"/>
  <c r="Q630" i="1"/>
  <c r="Q631" i="1"/>
  <c r="Q632" i="1"/>
  <c r="Q633" i="1"/>
  <c r="Q634" i="1"/>
  <c r="Q635" i="1"/>
  <c r="Q636" i="1"/>
  <c r="Q637" i="1"/>
  <c r="Q638" i="1"/>
  <c r="Q639" i="1"/>
  <c r="Q645" i="1"/>
  <c r="Q646" i="1"/>
  <c r="Q651" i="1"/>
  <c r="Q652" i="1"/>
  <c r="Q653" i="1"/>
  <c r="Q654" i="1"/>
  <c r="Q656" i="1"/>
  <c r="Q657" i="1"/>
  <c r="Q658" i="1"/>
  <c r="Q659" i="1"/>
  <c r="Q660" i="1"/>
  <c r="Q661" i="1"/>
  <c r="Q662" i="1"/>
  <c r="Q663" i="1"/>
  <c r="Q664" i="1"/>
  <c r="Q665" i="1"/>
  <c r="Q666" i="1"/>
  <c r="Q667" i="1"/>
  <c r="Q668" i="1"/>
  <c r="Q669" i="1"/>
  <c r="Q670" i="1"/>
  <c r="Q672" i="1"/>
  <c r="Q673" i="1"/>
  <c r="Q674" i="1"/>
  <c r="Q675" i="1"/>
  <c r="Q680" i="1"/>
  <c r="Q681" i="1"/>
  <c r="Q682" i="1"/>
  <c r="Q683" i="1"/>
  <c r="Q685" i="1"/>
  <c r="Q686" i="1"/>
  <c r="Q687" i="1"/>
  <c r="Q688" i="1"/>
  <c r="Q689" i="1"/>
  <c r="Q690" i="1"/>
  <c r="Q691" i="1"/>
  <c r="Q692" i="1"/>
  <c r="Q695" i="1"/>
  <c r="Q696" i="1"/>
  <c r="Q698" i="1"/>
  <c r="Q699" i="1"/>
  <c r="Q700" i="1"/>
  <c r="Q702" i="1"/>
  <c r="Q703" i="1"/>
  <c r="Q704" i="1"/>
  <c r="Q706" i="1"/>
  <c r="Q707" i="1"/>
  <c r="Q709" i="1"/>
  <c r="Q710" i="1"/>
  <c r="Q711" i="1"/>
  <c r="Q712" i="1"/>
  <c r="Q713" i="1"/>
  <c r="Q714" i="1"/>
  <c r="Q719" i="1"/>
  <c r="Q720" i="1"/>
  <c r="Q721" i="1"/>
  <c r="Q722" i="1"/>
  <c r="Q723" i="1"/>
  <c r="Q724" i="1"/>
  <c r="Q727" i="1"/>
  <c r="Q729" i="1"/>
  <c r="Q730" i="1"/>
  <c r="Q731" i="1"/>
  <c r="Q733" i="1"/>
  <c r="Q734" i="1"/>
  <c r="Q735" i="1"/>
  <c r="Q737" i="1"/>
  <c r="Q738" i="1"/>
  <c r="Q441" i="1"/>
  <c r="P441" i="1"/>
  <c r="P442" i="1"/>
  <c r="P739" i="1"/>
  <c r="P738" i="1"/>
  <c r="P737" i="1"/>
  <c r="P736" i="1"/>
  <c r="P734" i="1"/>
  <c r="P733" i="1"/>
  <c r="P732" i="1"/>
  <c r="P730" i="1"/>
  <c r="P729" i="1"/>
  <c r="P728" i="1"/>
  <c r="P726" i="1"/>
  <c r="P725" i="1"/>
  <c r="P724" i="1"/>
  <c r="P723" i="1"/>
  <c r="P722" i="1"/>
  <c r="P721" i="1"/>
  <c r="P720" i="1"/>
  <c r="P718" i="1"/>
  <c r="P717" i="1"/>
  <c r="P716" i="1"/>
  <c r="P715" i="1"/>
  <c r="P714" i="1"/>
  <c r="P713" i="1"/>
  <c r="P712" i="1"/>
  <c r="P710" i="1"/>
  <c r="P709" i="1"/>
  <c r="P708" i="1"/>
  <c r="P707" i="1"/>
  <c r="P706" i="1"/>
  <c r="P705" i="1"/>
  <c r="P703" i="1"/>
  <c r="P702" i="1"/>
  <c r="P701" i="1"/>
  <c r="P699" i="1"/>
  <c r="P698" i="1"/>
  <c r="P697" i="1"/>
  <c r="P695" i="1"/>
  <c r="P694" i="1"/>
  <c r="P693" i="1"/>
  <c r="P692" i="1"/>
  <c r="P691" i="1"/>
  <c r="P690" i="1"/>
  <c r="P689" i="1"/>
  <c r="P688" i="1"/>
  <c r="P686" i="1"/>
  <c r="P685" i="1"/>
  <c r="P684" i="1"/>
  <c r="P683" i="1"/>
  <c r="P682" i="1"/>
  <c r="P681" i="1"/>
  <c r="P679" i="1"/>
  <c r="P678" i="1"/>
  <c r="P677" i="1"/>
  <c r="P676" i="1"/>
  <c r="P675" i="1"/>
  <c r="P674" i="1"/>
  <c r="P673" i="1"/>
  <c r="P671" i="1"/>
  <c r="P670" i="1"/>
  <c r="P669" i="1"/>
  <c r="P668" i="1"/>
  <c r="P667" i="1"/>
  <c r="P666" i="1"/>
  <c r="P665" i="1"/>
  <c r="P663" i="1"/>
  <c r="P662" i="1"/>
  <c r="P661" i="1"/>
  <c r="P660" i="1"/>
  <c r="P658" i="1"/>
  <c r="P657" i="1"/>
  <c r="P656" i="1"/>
  <c r="P655" i="1"/>
  <c r="P654" i="1"/>
  <c r="P653" i="1"/>
  <c r="P652" i="1"/>
  <c r="P650" i="1"/>
  <c r="P649" i="1"/>
  <c r="P648" i="1"/>
  <c r="P647" i="1"/>
  <c r="P646" i="1"/>
  <c r="P645" i="1"/>
  <c r="P644" i="1"/>
  <c r="P643" i="1"/>
  <c r="P642" i="1"/>
  <c r="P641" i="1"/>
  <c r="P640" i="1"/>
  <c r="P639" i="1"/>
  <c r="P638" i="1"/>
  <c r="P636" i="1"/>
  <c r="P635" i="1"/>
  <c r="P634" i="1"/>
  <c r="P633" i="1"/>
  <c r="P632" i="1"/>
  <c r="P631" i="1"/>
  <c r="P630" i="1"/>
  <c r="P628" i="1"/>
  <c r="P627" i="1"/>
  <c r="P626" i="1"/>
  <c r="P625" i="1"/>
  <c r="P623" i="1"/>
  <c r="P622" i="1"/>
  <c r="P621" i="1"/>
  <c r="P620" i="1"/>
  <c r="P619" i="1"/>
  <c r="P618" i="1"/>
  <c r="P616" i="1"/>
  <c r="P615" i="1"/>
  <c r="P614" i="1"/>
  <c r="P613" i="1"/>
  <c r="P612" i="1"/>
  <c r="P610" i="1"/>
  <c r="P609" i="1"/>
  <c r="P608" i="1"/>
  <c r="P607" i="1"/>
  <c r="P605" i="1"/>
  <c r="P604" i="1"/>
  <c r="P603" i="1"/>
  <c r="P601" i="1"/>
  <c r="P600" i="1"/>
  <c r="P599" i="1"/>
  <c r="P597" i="1"/>
  <c r="P596" i="1"/>
  <c r="P595" i="1"/>
  <c r="P594" i="1"/>
  <c r="P593" i="1"/>
  <c r="P592" i="1"/>
  <c r="P591" i="1"/>
  <c r="P590" i="1"/>
  <c r="P589" i="1"/>
  <c r="P588" i="1"/>
  <c r="P587" i="1"/>
  <c r="P586" i="1"/>
  <c r="P585" i="1"/>
  <c r="P584" i="1"/>
  <c r="P582" i="1"/>
  <c r="P581" i="1"/>
  <c r="P580" i="1"/>
  <c r="P579" i="1"/>
  <c r="P578" i="1"/>
  <c r="P577" i="1"/>
  <c r="P576" i="1"/>
  <c r="P575" i="1"/>
  <c r="P573" i="1"/>
  <c r="P572" i="1"/>
  <c r="P571" i="1"/>
  <c r="P569" i="1"/>
  <c r="P568" i="1"/>
  <c r="P567" i="1"/>
  <c r="P566" i="1"/>
  <c r="P564" i="1"/>
  <c r="P563" i="1"/>
  <c r="P562" i="1"/>
  <c r="P561" i="1"/>
  <c r="P559" i="1"/>
  <c r="P558" i="1"/>
  <c r="P557" i="1"/>
  <c r="P556" i="1"/>
  <c r="P554" i="1"/>
  <c r="P553" i="1"/>
  <c r="P552" i="1"/>
  <c r="P550" i="1"/>
  <c r="P549" i="1"/>
  <c r="P548" i="1"/>
  <c r="P546" i="1"/>
  <c r="P545" i="1"/>
  <c r="P544" i="1"/>
  <c r="P543" i="1"/>
  <c r="P542" i="1"/>
  <c r="P541" i="1"/>
  <c r="P540" i="1"/>
  <c r="P539" i="1"/>
  <c r="P538" i="1"/>
  <c r="P537" i="1"/>
  <c r="P536" i="1"/>
  <c r="P535" i="1"/>
  <c r="P533" i="1"/>
  <c r="P532" i="1"/>
  <c r="P531" i="1"/>
  <c r="P530" i="1"/>
  <c r="P529" i="1"/>
  <c r="P528" i="1"/>
  <c r="P527" i="1"/>
  <c r="P525" i="1"/>
  <c r="P524" i="1"/>
  <c r="P523" i="1"/>
  <c r="P522" i="1"/>
  <c r="P521" i="1"/>
  <c r="P520" i="1"/>
  <c r="P519" i="1"/>
  <c r="P518" i="1"/>
  <c r="P517" i="1"/>
  <c r="P516" i="1"/>
  <c r="P515" i="1"/>
  <c r="P514" i="1"/>
  <c r="P513" i="1"/>
  <c r="P512" i="1"/>
  <c r="P511" i="1"/>
  <c r="P510" i="1"/>
  <c r="P509" i="1"/>
  <c r="P508" i="1"/>
  <c r="P507" i="1"/>
  <c r="P505" i="1"/>
  <c r="P504" i="1"/>
  <c r="P503" i="1"/>
  <c r="P502" i="1"/>
  <c r="P501" i="1"/>
  <c r="P499" i="1"/>
  <c r="P498" i="1"/>
  <c r="P496" i="1"/>
  <c r="P495" i="1"/>
  <c r="P494" i="1"/>
  <c r="P492" i="1"/>
  <c r="P491" i="1"/>
  <c r="P490" i="1"/>
  <c r="P489" i="1"/>
  <c r="P488" i="1"/>
  <c r="P487" i="1"/>
  <c r="P486" i="1"/>
  <c r="P485" i="1"/>
  <c r="P484" i="1"/>
  <c r="P483" i="1"/>
  <c r="P481" i="1"/>
  <c r="P480" i="1"/>
  <c r="P479" i="1"/>
  <c r="P478" i="1"/>
  <c r="P477" i="1"/>
  <c r="P476" i="1"/>
  <c r="P475" i="1"/>
  <c r="P473" i="1"/>
  <c r="P472" i="1"/>
  <c r="P471" i="1"/>
  <c r="P470" i="1"/>
  <c r="P469" i="1"/>
  <c r="P468" i="1"/>
  <c r="P467" i="1"/>
  <c r="P466" i="1"/>
  <c r="P465" i="1"/>
  <c r="P464" i="1"/>
  <c r="P463" i="1"/>
  <c r="P462" i="1"/>
  <c r="P460" i="1"/>
  <c r="P459" i="1"/>
  <c r="P457" i="1"/>
  <c r="P456" i="1"/>
  <c r="P454" i="1"/>
  <c r="P453" i="1"/>
  <c r="P452" i="1"/>
  <c r="P451" i="1"/>
  <c r="P450" i="1"/>
  <c r="P449" i="1"/>
  <c r="P448" i="1"/>
  <c r="P447" i="1"/>
  <c r="P446" i="1"/>
  <c r="P445" i="1"/>
  <c r="P444" i="1"/>
  <c r="P443" i="1"/>
  <c r="O739" i="1"/>
  <c r="O736" i="1"/>
  <c r="O735" i="1"/>
  <c r="O732" i="1"/>
  <c r="O731" i="1"/>
  <c r="O728" i="1"/>
  <c r="O727" i="1"/>
  <c r="O726" i="1"/>
  <c r="O725" i="1"/>
  <c r="O724" i="1"/>
  <c r="O719" i="1"/>
  <c r="O718" i="1"/>
  <c r="O717" i="1"/>
  <c r="O716" i="1"/>
  <c r="O715" i="1"/>
  <c r="O711" i="1"/>
  <c r="O709" i="1"/>
  <c r="O708" i="1"/>
  <c r="O705" i="1"/>
  <c r="O704" i="1"/>
  <c r="O701" i="1"/>
  <c r="O700" i="1"/>
  <c r="O697" i="1"/>
  <c r="O696" i="1"/>
  <c r="O694" i="1"/>
  <c r="O693" i="1"/>
  <c r="O687" i="1"/>
  <c r="O684" i="1"/>
  <c r="O680" i="1"/>
  <c r="O679" i="1"/>
  <c r="O678" i="1"/>
  <c r="O677" i="1"/>
  <c r="O676" i="1"/>
  <c r="O673" i="1"/>
  <c r="O672" i="1"/>
  <c r="O671" i="1"/>
  <c r="O664" i="1"/>
  <c r="O659" i="1"/>
  <c r="O655" i="1"/>
  <c r="O651" i="1"/>
  <c r="O650" i="1"/>
  <c r="O649" i="1"/>
  <c r="O648" i="1"/>
  <c r="O647" i="1"/>
  <c r="O645" i="1"/>
  <c r="O644" i="1"/>
  <c r="O643" i="1"/>
  <c r="O642" i="1"/>
  <c r="O641" i="1"/>
  <c r="O640" i="1"/>
  <c r="O637" i="1"/>
  <c r="O629" i="1"/>
  <c r="O628" i="1"/>
  <c r="O624" i="1"/>
  <c r="O623" i="1"/>
  <c r="O622" i="1"/>
  <c r="O619" i="1"/>
  <c r="O618" i="1"/>
  <c r="O617" i="1"/>
  <c r="O616" i="1"/>
  <c r="O611" i="1"/>
  <c r="O607" i="1"/>
  <c r="O606" i="1"/>
  <c r="O603" i="1"/>
  <c r="O602" i="1"/>
  <c r="O599" i="1"/>
  <c r="O598" i="1"/>
  <c r="O593" i="1"/>
  <c r="O592" i="1"/>
  <c r="O591" i="1"/>
  <c r="O590" i="1"/>
  <c r="O583" i="1"/>
  <c r="O580" i="1"/>
  <c r="O579" i="1"/>
  <c r="O574" i="1"/>
  <c r="O570" i="1"/>
  <c r="O569" i="1"/>
  <c r="O565" i="1"/>
  <c r="O562" i="1"/>
  <c r="O561" i="1"/>
  <c r="O560" i="1"/>
  <c r="O559" i="1"/>
  <c r="O556" i="1"/>
  <c r="O555" i="1"/>
  <c r="O552" i="1"/>
  <c r="O551" i="1"/>
  <c r="O548" i="1"/>
  <c r="O547" i="1"/>
  <c r="O546" i="1"/>
  <c r="O545" i="1"/>
  <c r="O537" i="1"/>
  <c r="O534" i="1"/>
  <c r="O531" i="1"/>
  <c r="O530" i="1"/>
  <c r="O526" i="1"/>
  <c r="O518" i="1"/>
  <c r="O517" i="1"/>
  <c r="O516" i="1"/>
  <c r="O515" i="1"/>
  <c r="O514" i="1"/>
  <c r="O513" i="1"/>
  <c r="O512" i="1"/>
  <c r="O511" i="1"/>
  <c r="O508" i="1"/>
  <c r="O507" i="1"/>
  <c r="O506" i="1"/>
  <c r="O505" i="1"/>
  <c r="O501" i="1"/>
  <c r="O500" i="1"/>
  <c r="O498" i="1"/>
  <c r="O497" i="1"/>
  <c r="O494" i="1"/>
  <c r="O493" i="1"/>
  <c r="O491" i="1"/>
  <c r="O490" i="1"/>
  <c r="O489" i="1"/>
  <c r="O488" i="1"/>
  <c r="O487" i="1"/>
  <c r="O482" i="1"/>
  <c r="O479" i="1"/>
  <c r="O478" i="1"/>
  <c r="O474" i="1"/>
  <c r="O468" i="1"/>
  <c r="O467" i="1"/>
  <c r="O466" i="1"/>
  <c r="O463" i="1"/>
  <c r="O462" i="1"/>
  <c r="O461" i="1"/>
  <c r="O460" i="1"/>
  <c r="O459" i="1"/>
  <c r="O458" i="1"/>
  <c r="O456" i="1"/>
  <c r="O455" i="1"/>
  <c r="O454" i="1"/>
  <c r="O450" i="1"/>
  <c r="O449" i="1"/>
  <c r="O446" i="1"/>
  <c r="O445" i="1"/>
  <c r="K580" i="1"/>
  <c r="L580" i="1" s="1"/>
  <c r="K581" i="1"/>
  <c r="M581" i="1" s="1"/>
  <c r="K582" i="1"/>
  <c r="M582" i="1" s="1"/>
  <c r="K583" i="1"/>
  <c r="K584" i="1"/>
  <c r="L584" i="1" s="1"/>
  <c r="O584" i="1" s="1"/>
  <c r="K585" i="1"/>
  <c r="L585" i="1" s="1"/>
  <c r="N585" i="1" s="1"/>
  <c r="K586" i="1"/>
  <c r="M586" i="1" s="1"/>
  <c r="K587" i="1"/>
  <c r="K588" i="1"/>
  <c r="L588" i="1" s="1"/>
  <c r="O588" i="1" s="1"/>
  <c r="K589" i="1"/>
  <c r="L589" i="1" s="1"/>
  <c r="N589" i="1" s="1"/>
  <c r="K590" i="1"/>
  <c r="M590" i="1" s="1"/>
  <c r="K591" i="1"/>
  <c r="K592" i="1"/>
  <c r="L592" i="1" s="1"/>
  <c r="Q592" i="1" s="1"/>
  <c r="K593" i="1"/>
  <c r="L593" i="1" s="1"/>
  <c r="N593" i="1" s="1"/>
  <c r="K594" i="1"/>
  <c r="M594" i="1" s="1"/>
  <c r="K595" i="1"/>
  <c r="K596" i="1"/>
  <c r="L596" i="1" s="1"/>
  <c r="O596" i="1" s="1"/>
  <c r="K597" i="1"/>
  <c r="M597" i="1" s="1"/>
  <c r="K598" i="1"/>
  <c r="M598" i="1" s="1"/>
  <c r="K599" i="1"/>
  <c r="K600" i="1"/>
  <c r="L600" i="1" s="1"/>
  <c r="O600" i="1" s="1"/>
  <c r="K601" i="1"/>
  <c r="M601" i="1" s="1"/>
  <c r="K602" i="1"/>
  <c r="M602" i="1" s="1"/>
  <c r="K603" i="1"/>
  <c r="K604" i="1"/>
  <c r="L604" i="1" s="1"/>
  <c r="O604" i="1" s="1"/>
  <c r="K605" i="1"/>
  <c r="M605" i="1" s="1"/>
  <c r="K606" i="1"/>
  <c r="M606" i="1" s="1"/>
  <c r="K607" i="1"/>
  <c r="K608" i="1"/>
  <c r="L608" i="1" s="1"/>
  <c r="O608" i="1" s="1"/>
  <c r="K609" i="1"/>
  <c r="L609" i="1" s="1"/>
  <c r="N609" i="1" s="1"/>
  <c r="K610" i="1"/>
  <c r="M610" i="1" s="1"/>
  <c r="K611" i="1"/>
  <c r="K612" i="1"/>
  <c r="L612" i="1" s="1"/>
  <c r="O612" i="1" s="1"/>
  <c r="K613" i="1"/>
  <c r="L613" i="1" s="1"/>
  <c r="N613" i="1" s="1"/>
  <c r="K614" i="1"/>
  <c r="M614" i="1" s="1"/>
  <c r="K615" i="1"/>
  <c r="K616" i="1"/>
  <c r="L616" i="1" s="1"/>
  <c r="Q616" i="1" s="1"/>
  <c r="K617" i="1"/>
  <c r="L617" i="1" s="1"/>
  <c r="N617" i="1" s="1"/>
  <c r="K618" i="1"/>
  <c r="M618" i="1" s="1"/>
  <c r="K619" i="1"/>
  <c r="K620" i="1"/>
  <c r="L620" i="1" s="1"/>
  <c r="O620" i="1" s="1"/>
  <c r="K621" i="1"/>
  <c r="L621" i="1" s="1"/>
  <c r="O621" i="1" s="1"/>
  <c r="K622" i="1"/>
  <c r="M622" i="1" s="1"/>
  <c r="K623" i="1"/>
  <c r="K624" i="1"/>
  <c r="L624" i="1" s="1"/>
  <c r="P624" i="1" s="1"/>
  <c r="K625" i="1"/>
  <c r="M625" i="1" s="1"/>
  <c r="K626" i="1"/>
  <c r="M626" i="1" s="1"/>
  <c r="K627" i="1"/>
  <c r="K628" i="1"/>
  <c r="L628" i="1" s="1"/>
  <c r="Q628" i="1" s="1"/>
  <c r="K629" i="1"/>
  <c r="L629" i="1" s="1"/>
  <c r="P629" i="1" s="1"/>
  <c r="K630" i="1"/>
  <c r="M630" i="1" s="1"/>
  <c r="K631" i="1"/>
  <c r="K632" i="1"/>
  <c r="L632" i="1" s="1"/>
  <c r="O632" i="1" s="1"/>
  <c r="K633" i="1"/>
  <c r="M633" i="1" s="1"/>
  <c r="K634" i="1"/>
  <c r="M634" i="1" s="1"/>
  <c r="K635" i="1"/>
  <c r="K636" i="1"/>
  <c r="L636" i="1" s="1"/>
  <c r="O636" i="1" s="1"/>
  <c r="K637" i="1"/>
  <c r="L637" i="1" s="1"/>
  <c r="P637" i="1" s="1"/>
  <c r="K638" i="1"/>
  <c r="M638" i="1" s="1"/>
  <c r="K639" i="1"/>
  <c r="K640" i="1"/>
  <c r="L640" i="1" s="1"/>
  <c r="Q640" i="1" s="1"/>
  <c r="K641" i="1"/>
  <c r="L641" i="1" s="1"/>
  <c r="Q641" i="1" s="1"/>
  <c r="K642" i="1"/>
  <c r="M642" i="1" s="1"/>
  <c r="K643" i="1"/>
  <c r="K644" i="1"/>
  <c r="L644" i="1" s="1"/>
  <c r="Q644" i="1" s="1"/>
  <c r="K645" i="1"/>
  <c r="L645" i="1" s="1"/>
  <c r="K646" i="1"/>
  <c r="M646" i="1" s="1"/>
  <c r="K647" i="1"/>
  <c r="K648" i="1"/>
  <c r="L648" i="1" s="1"/>
  <c r="Q648" i="1" s="1"/>
  <c r="K649" i="1"/>
  <c r="L649" i="1" s="1"/>
  <c r="Q649" i="1" s="1"/>
  <c r="K650" i="1"/>
  <c r="M650" i="1" s="1"/>
  <c r="K651" i="1"/>
  <c r="K652" i="1"/>
  <c r="L652" i="1" s="1"/>
  <c r="O652" i="1" s="1"/>
  <c r="K653" i="1"/>
  <c r="L653" i="1" s="1"/>
  <c r="O653" i="1" s="1"/>
  <c r="K654" i="1"/>
  <c r="M654" i="1" s="1"/>
  <c r="K655" i="1"/>
  <c r="K656" i="1"/>
  <c r="L656" i="1" s="1"/>
  <c r="O656" i="1" s="1"/>
  <c r="K657" i="1"/>
  <c r="L657" i="1" s="1"/>
  <c r="O657" i="1" s="1"/>
  <c r="K658" i="1"/>
  <c r="M658" i="1" s="1"/>
  <c r="K659" i="1"/>
  <c r="K660" i="1"/>
  <c r="L660" i="1" s="1"/>
  <c r="O660" i="1" s="1"/>
  <c r="K661" i="1"/>
  <c r="L661" i="1" s="1"/>
  <c r="O661" i="1" s="1"/>
  <c r="K662" i="1"/>
  <c r="M662" i="1" s="1"/>
  <c r="K663" i="1"/>
  <c r="K664" i="1"/>
  <c r="L664" i="1" s="1"/>
  <c r="N664" i="1" s="1"/>
  <c r="K665" i="1"/>
  <c r="L665" i="1" s="1"/>
  <c r="O665" i="1" s="1"/>
  <c r="K666" i="1"/>
  <c r="L666" i="1" s="1"/>
  <c r="O666" i="1" s="1"/>
  <c r="K667" i="1"/>
  <c r="L667" i="1" s="1"/>
  <c r="O667" i="1" s="1"/>
  <c r="K668" i="1"/>
  <c r="K669" i="1"/>
  <c r="L669" i="1" s="1"/>
  <c r="O669" i="1" s="1"/>
  <c r="K670" i="1"/>
  <c r="M670" i="1" s="1"/>
  <c r="K671" i="1"/>
  <c r="M671" i="1" s="1"/>
  <c r="K672" i="1"/>
  <c r="K673" i="1"/>
  <c r="M673" i="1" s="1"/>
  <c r="K674" i="1"/>
  <c r="L674" i="1" s="1"/>
  <c r="N674" i="1" s="1"/>
  <c r="K675" i="1"/>
  <c r="L675" i="1" s="1"/>
  <c r="O675" i="1" s="1"/>
  <c r="K676" i="1"/>
  <c r="L676" i="1" s="1"/>
  <c r="N676" i="1" s="1"/>
  <c r="K677" i="1"/>
  <c r="M677" i="1" s="1"/>
  <c r="K678" i="1"/>
  <c r="L678" i="1" s="1"/>
  <c r="N678" i="1" s="1"/>
  <c r="K679" i="1"/>
  <c r="M679" i="1" s="1"/>
  <c r="K680" i="1"/>
  <c r="L680" i="1" s="1"/>
  <c r="N680" i="1" s="1"/>
  <c r="K681" i="1"/>
  <c r="M681" i="1" s="1"/>
  <c r="K682" i="1"/>
  <c r="L682" i="1" s="1"/>
  <c r="N682" i="1" s="1"/>
  <c r="K683" i="1"/>
  <c r="L683" i="1" s="1"/>
  <c r="O683" i="1" s="1"/>
  <c r="K684" i="1"/>
  <c r="L684" i="1" s="1"/>
  <c r="N684" i="1" s="1"/>
  <c r="K685" i="1"/>
  <c r="M685" i="1" s="1"/>
  <c r="K686" i="1"/>
  <c r="L686" i="1" s="1"/>
  <c r="N686" i="1" s="1"/>
  <c r="K687" i="1"/>
  <c r="L687" i="1" s="1"/>
  <c r="P687" i="1" s="1"/>
  <c r="K688" i="1"/>
  <c r="L688" i="1" s="1"/>
  <c r="N688" i="1" s="1"/>
  <c r="K689" i="1"/>
  <c r="M689" i="1" s="1"/>
  <c r="K690" i="1"/>
  <c r="L690" i="1" s="1"/>
  <c r="N690" i="1" s="1"/>
  <c r="K691" i="1"/>
  <c r="L691" i="1" s="1"/>
  <c r="O691" i="1" s="1"/>
  <c r="K692" i="1"/>
  <c r="L692" i="1" s="1"/>
  <c r="N692" i="1" s="1"/>
  <c r="K693" i="1"/>
  <c r="M693" i="1" s="1"/>
  <c r="K694" i="1"/>
  <c r="L694" i="1" s="1"/>
  <c r="N694" i="1" s="1"/>
  <c r="K695" i="1"/>
  <c r="M695" i="1" s="1"/>
  <c r="K696" i="1"/>
  <c r="L696" i="1" s="1"/>
  <c r="N696" i="1" s="1"/>
  <c r="K697" i="1"/>
  <c r="M697" i="1" s="1"/>
  <c r="K698" i="1"/>
  <c r="L698" i="1" s="1"/>
  <c r="N698" i="1" s="1"/>
  <c r="K699" i="1"/>
  <c r="L699" i="1" s="1"/>
  <c r="O699" i="1" s="1"/>
  <c r="K700" i="1"/>
  <c r="M700" i="1" s="1"/>
  <c r="K701" i="1"/>
  <c r="M701" i="1" s="1"/>
  <c r="K702" i="1"/>
  <c r="L702" i="1" s="1"/>
  <c r="O702" i="1" s="1"/>
  <c r="K703" i="1"/>
  <c r="L703" i="1" s="1"/>
  <c r="O703" i="1" s="1"/>
  <c r="K704" i="1"/>
  <c r="L704" i="1" s="1"/>
  <c r="N704" i="1" s="1"/>
  <c r="K705" i="1"/>
  <c r="M705" i="1" s="1"/>
  <c r="K706" i="1"/>
  <c r="L706" i="1" s="1"/>
  <c r="N706" i="1" s="1"/>
  <c r="K707" i="1"/>
  <c r="M707" i="1" s="1"/>
  <c r="K708" i="1"/>
  <c r="L708" i="1" s="1"/>
  <c r="N708" i="1" s="1"/>
  <c r="K709" i="1"/>
  <c r="L709" i="1" s="1"/>
  <c r="N709" i="1" s="1"/>
  <c r="K710" i="1"/>
  <c r="M710" i="1" s="1"/>
  <c r="K711" i="1"/>
  <c r="L711" i="1" s="1"/>
  <c r="N711" i="1" s="1"/>
  <c r="K712" i="1"/>
  <c r="M712" i="1" s="1"/>
  <c r="K713" i="1"/>
  <c r="L713" i="1" s="1"/>
  <c r="N713" i="1" s="1"/>
  <c r="K714" i="1"/>
  <c r="L714" i="1" s="1"/>
  <c r="O714" i="1" s="1"/>
  <c r="K715" i="1"/>
  <c r="M715" i="1" s="1"/>
  <c r="K716" i="1"/>
  <c r="M716" i="1" s="1"/>
  <c r="K717" i="1"/>
  <c r="L717" i="1" s="1"/>
  <c r="Q717" i="1" s="1"/>
  <c r="K718" i="1"/>
  <c r="L718" i="1" s="1"/>
  <c r="Q718" i="1" s="1"/>
  <c r="K719" i="1"/>
  <c r="L719" i="1" s="1"/>
  <c r="N719" i="1" s="1"/>
  <c r="K720" i="1"/>
  <c r="M720" i="1" s="1"/>
  <c r="K721" i="1"/>
  <c r="L721" i="1" s="1"/>
  <c r="N721" i="1" s="1"/>
  <c r="K722" i="1"/>
  <c r="M722" i="1" s="1"/>
  <c r="K723" i="1"/>
  <c r="L723" i="1" s="1"/>
  <c r="N723" i="1" s="1"/>
  <c r="K724" i="1"/>
  <c r="M724" i="1" s="1"/>
  <c r="K725" i="1"/>
  <c r="L725" i="1" s="1"/>
  <c r="N725" i="1" s="1"/>
  <c r="K726" i="1"/>
  <c r="M726" i="1" s="1"/>
  <c r="K727" i="1"/>
  <c r="L727" i="1" s="1"/>
  <c r="N727" i="1" s="1"/>
  <c r="K728" i="1"/>
  <c r="M728" i="1" s="1"/>
  <c r="K729" i="1"/>
  <c r="L729" i="1" s="1"/>
  <c r="O729" i="1" s="1"/>
  <c r="K730" i="1"/>
  <c r="M730" i="1" s="1"/>
  <c r="K731" i="1"/>
  <c r="M731" i="1" s="1"/>
  <c r="K732" i="1"/>
  <c r="M732" i="1" s="1"/>
  <c r="K733" i="1"/>
  <c r="L733" i="1" s="1"/>
  <c r="N733" i="1" s="1"/>
  <c r="K734" i="1"/>
  <c r="M734" i="1" s="1"/>
  <c r="K735" i="1"/>
  <c r="L735" i="1" s="1"/>
  <c r="P735" i="1" s="1"/>
  <c r="K736" i="1"/>
  <c r="M736" i="1" s="1"/>
  <c r="K737" i="1"/>
  <c r="M737" i="1" s="1"/>
  <c r="K738" i="1"/>
  <c r="M738" i="1" s="1"/>
  <c r="K739" i="1"/>
  <c r="L739" i="1" s="1"/>
  <c r="Q739" i="1" s="1"/>
  <c r="K561" i="1"/>
  <c r="L561" i="1" s="1"/>
  <c r="K562" i="1"/>
  <c r="L562" i="1" s="1"/>
  <c r="Q562" i="1" s="1"/>
  <c r="K563" i="1"/>
  <c r="M563" i="1" s="1"/>
  <c r="K564" i="1"/>
  <c r="M564" i="1" s="1"/>
  <c r="K565" i="1"/>
  <c r="L565" i="1" s="1"/>
  <c r="P565" i="1" s="1"/>
  <c r="K566" i="1"/>
  <c r="L566" i="1" s="1"/>
  <c r="O566" i="1" s="1"/>
  <c r="K567" i="1"/>
  <c r="L567" i="1" s="1"/>
  <c r="N567" i="1" s="1"/>
  <c r="K568" i="1"/>
  <c r="M568" i="1" s="1"/>
  <c r="K569" i="1"/>
  <c r="L569" i="1" s="1"/>
  <c r="Q569" i="1" s="1"/>
  <c r="K570" i="1"/>
  <c r="L570" i="1" s="1"/>
  <c r="P570" i="1" s="1"/>
  <c r="K571" i="1"/>
  <c r="L571" i="1" s="1"/>
  <c r="N571" i="1" s="1"/>
  <c r="K572" i="1"/>
  <c r="M572" i="1" s="1"/>
  <c r="K573" i="1"/>
  <c r="L573" i="1" s="1"/>
  <c r="O573" i="1" s="1"/>
  <c r="K574" i="1"/>
  <c r="L574" i="1" s="1"/>
  <c r="P574" i="1" s="1"/>
  <c r="K575" i="1"/>
  <c r="L575" i="1" s="1"/>
  <c r="N575" i="1" s="1"/>
  <c r="K576" i="1"/>
  <c r="M576" i="1" s="1"/>
  <c r="K577" i="1"/>
  <c r="L577" i="1" s="1"/>
  <c r="O577" i="1" s="1"/>
  <c r="K578" i="1"/>
  <c r="L578" i="1" s="1"/>
  <c r="O578" i="1" s="1"/>
  <c r="K579" i="1"/>
  <c r="L579" i="1" s="1"/>
  <c r="N579" i="1" s="1"/>
  <c r="K560" i="1"/>
  <c r="M560" i="1" s="1"/>
  <c r="K559" i="1"/>
  <c r="L559" i="1" s="1"/>
  <c r="Q559" i="1" s="1"/>
  <c r="K558" i="1"/>
  <c r="M558" i="1" s="1"/>
  <c r="K557" i="1"/>
  <c r="L557" i="1" s="1"/>
  <c r="N557" i="1" s="1"/>
  <c r="K556" i="1"/>
  <c r="L556" i="1" s="1"/>
  <c r="Q556" i="1" s="1"/>
  <c r="K555" i="1"/>
  <c r="L555" i="1" s="1"/>
  <c r="P555" i="1" s="1"/>
  <c r="K554" i="1"/>
  <c r="M554" i="1" s="1"/>
  <c r="K553" i="1"/>
  <c r="M553" i="1" s="1"/>
  <c r="K552" i="1"/>
  <c r="L552" i="1" s="1"/>
  <c r="Q552" i="1" s="1"/>
  <c r="K551" i="1"/>
  <c r="L551" i="1" s="1"/>
  <c r="P551" i="1" s="1"/>
  <c r="K550" i="1"/>
  <c r="M550" i="1" s="1"/>
  <c r="K549" i="1"/>
  <c r="L549" i="1" s="1"/>
  <c r="N549" i="1" s="1"/>
  <c r="K548" i="1"/>
  <c r="L548" i="1" s="1"/>
  <c r="Q548" i="1" s="1"/>
  <c r="K547" i="1"/>
  <c r="L547" i="1" s="1"/>
  <c r="P547" i="1" s="1"/>
  <c r="K546" i="1"/>
  <c r="M546" i="1" s="1"/>
  <c r="K545" i="1"/>
  <c r="M545" i="1" s="1"/>
  <c r="K544" i="1"/>
  <c r="L544" i="1" s="1"/>
  <c r="O544" i="1" s="1"/>
  <c r="K543" i="1"/>
  <c r="L543" i="1" s="1"/>
  <c r="O543" i="1" s="1"/>
  <c r="K542" i="1"/>
  <c r="M542" i="1" s="1"/>
  <c r="K541" i="1"/>
  <c r="L541" i="1" s="1"/>
  <c r="N541" i="1" s="1"/>
  <c r="K540" i="1"/>
  <c r="L540" i="1" s="1"/>
  <c r="O540" i="1" s="1"/>
  <c r="K539" i="1"/>
  <c r="L539" i="1" s="1"/>
  <c r="O539" i="1" s="1"/>
  <c r="K538" i="1"/>
  <c r="M538" i="1" s="1"/>
  <c r="K537" i="1"/>
  <c r="M537" i="1" s="1"/>
  <c r="K536" i="1"/>
  <c r="L536" i="1" s="1"/>
  <c r="O536" i="1" s="1"/>
  <c r="K535" i="1"/>
  <c r="L535" i="1" s="1"/>
  <c r="O535" i="1" s="1"/>
  <c r="K534" i="1"/>
  <c r="M534" i="1" s="1"/>
  <c r="K533" i="1"/>
  <c r="M533" i="1" s="1"/>
  <c r="K532" i="1"/>
  <c r="L532" i="1" s="1"/>
  <c r="O532" i="1" s="1"/>
  <c r="K531" i="1"/>
  <c r="L531" i="1" s="1"/>
  <c r="K507" i="1"/>
  <c r="L507" i="1" s="1"/>
  <c r="K508" i="1"/>
  <c r="L508" i="1" s="1"/>
  <c r="Q508" i="1" s="1"/>
  <c r="K509" i="1"/>
  <c r="L509" i="1" s="1"/>
  <c r="N509" i="1" s="1"/>
  <c r="K510" i="1"/>
  <c r="L510" i="1" s="1"/>
  <c r="O510" i="1" s="1"/>
  <c r="K511" i="1"/>
  <c r="L511" i="1" s="1"/>
  <c r="Q511" i="1" s="1"/>
  <c r="K512" i="1"/>
  <c r="L512" i="1" s="1"/>
  <c r="Q512" i="1" s="1"/>
  <c r="K513" i="1"/>
  <c r="M513" i="1" s="1"/>
  <c r="K514" i="1"/>
  <c r="L514" i="1" s="1"/>
  <c r="Q514" i="1" s="1"/>
  <c r="K515" i="1"/>
  <c r="L515" i="1" s="1"/>
  <c r="Q515" i="1" s="1"/>
  <c r="K516" i="1"/>
  <c r="L516" i="1" s="1"/>
  <c r="Q516" i="1" s="1"/>
  <c r="K517" i="1"/>
  <c r="L517" i="1" s="1"/>
  <c r="N517" i="1" s="1"/>
  <c r="K518" i="1"/>
  <c r="L518" i="1" s="1"/>
  <c r="Q518" i="1" s="1"/>
  <c r="K519" i="1"/>
  <c r="L519" i="1" s="1"/>
  <c r="O519" i="1" s="1"/>
  <c r="K520" i="1"/>
  <c r="L520" i="1" s="1"/>
  <c r="O520" i="1" s="1"/>
  <c r="K521" i="1"/>
  <c r="L521" i="1" s="1"/>
  <c r="N521" i="1" s="1"/>
  <c r="K522" i="1"/>
  <c r="L522" i="1" s="1"/>
  <c r="O522" i="1" s="1"/>
  <c r="K523" i="1"/>
  <c r="L523" i="1" s="1"/>
  <c r="O523" i="1" s="1"/>
  <c r="K524" i="1"/>
  <c r="L524" i="1" s="1"/>
  <c r="O524" i="1" s="1"/>
  <c r="K525" i="1"/>
  <c r="L525" i="1" s="1"/>
  <c r="N525" i="1" s="1"/>
  <c r="K526" i="1"/>
  <c r="L526" i="1" s="1"/>
  <c r="P526" i="1" s="1"/>
  <c r="K527" i="1"/>
  <c r="L527" i="1" s="1"/>
  <c r="O527" i="1" s="1"/>
  <c r="K528" i="1"/>
  <c r="L528" i="1" s="1"/>
  <c r="O528" i="1" s="1"/>
  <c r="K529" i="1"/>
  <c r="M529" i="1" s="1"/>
  <c r="K530" i="1"/>
  <c r="L530" i="1" s="1"/>
  <c r="Q530" i="1" s="1"/>
  <c r="K451" i="1"/>
  <c r="L451" i="1" s="1"/>
  <c r="O451" i="1" s="1"/>
  <c r="K452" i="1"/>
  <c r="L452" i="1" s="1"/>
  <c r="O452" i="1" s="1"/>
  <c r="K453" i="1"/>
  <c r="M453" i="1" s="1"/>
  <c r="K454" i="1"/>
  <c r="L454" i="1" s="1"/>
  <c r="Q454" i="1" s="1"/>
  <c r="K455" i="1"/>
  <c r="L455" i="1" s="1"/>
  <c r="P455" i="1" s="1"/>
  <c r="K456" i="1"/>
  <c r="L456" i="1" s="1"/>
  <c r="Q456" i="1" s="1"/>
  <c r="K457" i="1"/>
  <c r="M457" i="1" s="1"/>
  <c r="K458" i="1"/>
  <c r="L458" i="1" s="1"/>
  <c r="P458" i="1" s="1"/>
  <c r="K459" i="1"/>
  <c r="M459" i="1" s="1"/>
  <c r="K460" i="1"/>
  <c r="L460" i="1" s="1"/>
  <c r="Q460" i="1" s="1"/>
  <c r="K461" i="1"/>
  <c r="M461" i="1" s="1"/>
  <c r="K462" i="1"/>
  <c r="L462" i="1" s="1"/>
  <c r="K463" i="1"/>
  <c r="L463" i="1" s="1"/>
  <c r="Q463" i="1" s="1"/>
  <c r="K464" i="1"/>
  <c r="L464" i="1" s="1"/>
  <c r="O464" i="1" s="1"/>
  <c r="K465" i="1"/>
  <c r="M465" i="1" s="1"/>
  <c r="K466" i="1"/>
  <c r="L466" i="1" s="1"/>
  <c r="Q466" i="1" s="1"/>
  <c r="K467" i="1"/>
  <c r="L467" i="1" s="1"/>
  <c r="Q467" i="1" s="1"/>
  <c r="K468" i="1"/>
  <c r="L468" i="1" s="1"/>
  <c r="Q468" i="1" s="1"/>
  <c r="K469" i="1"/>
  <c r="M469" i="1" s="1"/>
  <c r="K470" i="1"/>
  <c r="L470" i="1" s="1"/>
  <c r="O470" i="1" s="1"/>
  <c r="K471" i="1"/>
  <c r="L471" i="1" s="1"/>
  <c r="O471" i="1" s="1"/>
  <c r="K472" i="1"/>
  <c r="L472" i="1" s="1"/>
  <c r="O472" i="1" s="1"/>
  <c r="K473" i="1"/>
  <c r="M473" i="1" s="1"/>
  <c r="K474" i="1"/>
  <c r="L474" i="1" s="1"/>
  <c r="P474" i="1" s="1"/>
  <c r="K475" i="1"/>
  <c r="M475" i="1" s="1"/>
  <c r="K476" i="1"/>
  <c r="L476" i="1" s="1"/>
  <c r="O476" i="1" s="1"/>
  <c r="K477" i="1"/>
  <c r="M477" i="1" s="1"/>
  <c r="K478" i="1"/>
  <c r="L478" i="1" s="1"/>
  <c r="Q478" i="1" s="1"/>
  <c r="K479" i="1"/>
  <c r="L479" i="1" s="1"/>
  <c r="K480" i="1"/>
  <c r="M480" i="1" s="1"/>
  <c r="K481" i="1"/>
  <c r="L481" i="1" s="1"/>
  <c r="O481" i="1" s="1"/>
  <c r="K482" i="1"/>
  <c r="L482" i="1" s="1"/>
  <c r="P482" i="1" s="1"/>
  <c r="K483" i="1"/>
  <c r="L483" i="1" s="1"/>
  <c r="O483" i="1" s="1"/>
  <c r="K484" i="1"/>
  <c r="M484" i="1" s="1"/>
  <c r="K485" i="1"/>
  <c r="L485" i="1" s="1"/>
  <c r="O485" i="1" s="1"/>
  <c r="K486" i="1"/>
  <c r="M486" i="1" s="1"/>
  <c r="K487" i="1"/>
  <c r="L487" i="1" s="1"/>
  <c r="Q487" i="1" s="1"/>
  <c r="K488" i="1"/>
  <c r="M488" i="1" s="1"/>
  <c r="K489" i="1"/>
  <c r="L489" i="1" s="1"/>
  <c r="Q489" i="1" s="1"/>
  <c r="K490" i="1"/>
  <c r="L490" i="1" s="1"/>
  <c r="Q490" i="1" s="1"/>
  <c r="K491" i="1"/>
  <c r="L491" i="1" s="1"/>
  <c r="Q491" i="1" s="1"/>
  <c r="K492" i="1"/>
  <c r="M492" i="1" s="1"/>
  <c r="K493" i="1"/>
  <c r="L493" i="1" s="1"/>
  <c r="P493" i="1" s="1"/>
  <c r="K494" i="1"/>
  <c r="M494" i="1" s="1"/>
  <c r="K495" i="1"/>
  <c r="L495" i="1" s="1"/>
  <c r="O495" i="1" s="1"/>
  <c r="K496" i="1"/>
  <c r="M496" i="1" s="1"/>
  <c r="K497" i="1"/>
  <c r="L497" i="1" s="1"/>
  <c r="P497" i="1" s="1"/>
  <c r="K498" i="1"/>
  <c r="L498" i="1" s="1"/>
  <c r="Q498" i="1" s="1"/>
  <c r="K499" i="1"/>
  <c r="L499" i="1" s="1"/>
  <c r="O499" i="1" s="1"/>
  <c r="K500" i="1"/>
  <c r="M500" i="1" s="1"/>
  <c r="K501" i="1"/>
  <c r="L501" i="1" s="1"/>
  <c r="Q501" i="1" s="1"/>
  <c r="K502" i="1"/>
  <c r="M502" i="1" s="1"/>
  <c r="K503" i="1"/>
  <c r="L503" i="1" s="1"/>
  <c r="O503" i="1" s="1"/>
  <c r="K504" i="1"/>
  <c r="M504" i="1" s="1"/>
  <c r="K505" i="1"/>
  <c r="L505" i="1" s="1"/>
  <c r="Q505" i="1" s="1"/>
  <c r="K506" i="1"/>
  <c r="L506" i="1" s="1"/>
  <c r="P506" i="1" s="1"/>
  <c r="K442" i="1"/>
  <c r="L442" i="1" s="1"/>
  <c r="N442" i="1" s="1"/>
  <c r="K443" i="1"/>
  <c r="M443" i="1" s="1"/>
  <c r="K444" i="1"/>
  <c r="M444" i="1" s="1"/>
  <c r="K445" i="1"/>
  <c r="L445" i="1" s="1"/>
  <c r="Q445" i="1" s="1"/>
  <c r="K446" i="1"/>
  <c r="L446" i="1" s="1"/>
  <c r="Q446" i="1" s="1"/>
  <c r="K447" i="1"/>
  <c r="M447" i="1" s="1"/>
  <c r="K448" i="1"/>
  <c r="M448" i="1" s="1"/>
  <c r="K449" i="1"/>
  <c r="L449" i="1" s="1"/>
  <c r="N449" i="1" s="1"/>
  <c r="K450" i="1"/>
  <c r="L450" i="1" s="1"/>
  <c r="Q450" i="1" s="1"/>
  <c r="K441" i="1"/>
  <c r="L441" i="1" s="1"/>
  <c r="J416" i="2" l="1"/>
  <c r="H414" i="2"/>
  <c r="J412" i="2"/>
  <c r="H410" i="2"/>
  <c r="J408" i="2"/>
  <c r="H406" i="2"/>
  <c r="M406" i="2" s="1"/>
  <c r="J404" i="2"/>
  <c r="H402" i="2"/>
  <c r="J400" i="2"/>
  <c r="H398" i="2"/>
  <c r="J396" i="2"/>
  <c r="H394" i="2"/>
  <c r="J392" i="2"/>
  <c r="H390" i="2"/>
  <c r="J388" i="2"/>
  <c r="H386" i="2"/>
  <c r="J384" i="2"/>
  <c r="H382" i="2"/>
  <c r="J380" i="2"/>
  <c r="H378" i="2"/>
  <c r="J376" i="2"/>
  <c r="H374" i="2"/>
  <c r="J372" i="2"/>
  <c r="H370" i="2"/>
  <c r="J368" i="2"/>
  <c r="H366" i="2"/>
  <c r="J364" i="2"/>
  <c r="H362" i="2"/>
  <c r="J360" i="2"/>
  <c r="H358" i="2"/>
  <c r="J356" i="2"/>
  <c r="H353" i="2"/>
  <c r="K350" i="2"/>
  <c r="H349" i="2"/>
  <c r="K346" i="2"/>
  <c r="H345" i="2"/>
  <c r="K342" i="2"/>
  <c r="H341" i="2"/>
  <c r="K338" i="2"/>
  <c r="J336" i="2"/>
  <c r="L336" i="2"/>
  <c r="K333" i="2"/>
  <c r="J333" i="2"/>
  <c r="H332" i="2"/>
  <c r="I332" i="2"/>
  <c r="J326" i="2"/>
  <c r="K326" i="2"/>
  <c r="J320" i="2"/>
  <c r="K320" i="2"/>
  <c r="J308" i="2"/>
  <c r="K308" i="2"/>
  <c r="J300" i="2"/>
  <c r="K300" i="2"/>
  <c r="L300" i="2"/>
  <c r="L334" i="2"/>
  <c r="J334" i="2"/>
  <c r="K334" i="2"/>
  <c r="K329" i="2"/>
  <c r="J329" i="2"/>
  <c r="J322" i="2"/>
  <c r="K322" i="2"/>
  <c r="J316" i="2"/>
  <c r="K316" i="2"/>
  <c r="J312" i="2"/>
  <c r="K312" i="2"/>
  <c r="L312" i="2"/>
  <c r="L310" i="2"/>
  <c r="J310" i="2"/>
  <c r="K310" i="2"/>
  <c r="J304" i="2"/>
  <c r="K304" i="2"/>
  <c r="J297" i="2"/>
  <c r="K297" i="2"/>
  <c r="L297" i="2"/>
  <c r="K415" i="2"/>
  <c r="K411" i="2"/>
  <c r="K407" i="2"/>
  <c r="K403" i="2"/>
  <c r="K399" i="2"/>
  <c r="K395" i="2"/>
  <c r="K391" i="2"/>
  <c r="K387" i="2"/>
  <c r="K383" i="2"/>
  <c r="K379" i="2"/>
  <c r="K375" i="2"/>
  <c r="K371" i="2"/>
  <c r="K367" i="2"/>
  <c r="K363" i="2"/>
  <c r="K359" i="2"/>
  <c r="K355" i="2"/>
  <c r="J330" i="2"/>
  <c r="K330" i="2"/>
  <c r="H328" i="2"/>
  <c r="I328" i="2"/>
  <c r="J318" i="2"/>
  <c r="K318" i="2"/>
  <c r="J306" i="2"/>
  <c r="K306" i="2"/>
  <c r="L302" i="2"/>
  <c r="J302" i="2"/>
  <c r="K302" i="2"/>
  <c r="J289" i="2"/>
  <c r="K289" i="2"/>
  <c r="L289" i="2"/>
  <c r="L338" i="2"/>
  <c r="L333" i="2"/>
  <c r="J324" i="2"/>
  <c r="K324" i="2"/>
  <c r="J314" i="2"/>
  <c r="K314" i="2"/>
  <c r="J325" i="2"/>
  <c r="I324" i="2"/>
  <c r="J321" i="2"/>
  <c r="I320" i="2"/>
  <c r="J317" i="2"/>
  <c r="I316" i="2"/>
  <c r="J313" i="2"/>
  <c r="I312" i="2"/>
  <c r="J309" i="2"/>
  <c r="I308" i="2"/>
  <c r="J305" i="2"/>
  <c r="I304" i="2"/>
  <c r="J301" i="2"/>
  <c r="I300" i="2"/>
  <c r="K293" i="2"/>
  <c r="K278" i="2"/>
  <c r="J278" i="2"/>
  <c r="K274" i="2"/>
  <c r="J274" i="2"/>
  <c r="K270" i="2"/>
  <c r="J270" i="2"/>
  <c r="J243" i="2"/>
  <c r="K243" i="2"/>
  <c r="J241" i="2"/>
  <c r="K241" i="2"/>
  <c r="J227" i="2"/>
  <c r="K227" i="2"/>
  <c r="J225" i="2"/>
  <c r="K225" i="2"/>
  <c r="H296" i="2"/>
  <c r="J295" i="2"/>
  <c r="L294" i="2"/>
  <c r="L292" i="2"/>
  <c r="I291" i="2"/>
  <c r="J290" i="2"/>
  <c r="I284" i="2"/>
  <c r="H284" i="2"/>
  <c r="L283" i="2"/>
  <c r="K283" i="2"/>
  <c r="K282" i="2"/>
  <c r="J282" i="2"/>
  <c r="K281" i="2"/>
  <c r="H277" i="2"/>
  <c r="H273" i="2"/>
  <c r="H269" i="2"/>
  <c r="I269" i="2"/>
  <c r="J267" i="2"/>
  <c r="K267" i="2"/>
  <c r="K266" i="2"/>
  <c r="J266" i="2"/>
  <c r="J255" i="2"/>
  <c r="K255" i="2"/>
  <c r="J253" i="2"/>
  <c r="K253" i="2"/>
  <c r="J235" i="2"/>
  <c r="K235" i="2"/>
  <c r="J233" i="2"/>
  <c r="K233" i="2"/>
  <c r="J229" i="2"/>
  <c r="K229" i="2"/>
  <c r="H265" i="2"/>
  <c r="I265" i="2"/>
  <c r="J263" i="2"/>
  <c r="K263" i="2"/>
  <c r="K262" i="2"/>
  <c r="J262" i="2"/>
  <c r="J259" i="2"/>
  <c r="K259" i="2"/>
  <c r="J257" i="2"/>
  <c r="K257" i="2"/>
  <c r="J249" i="2"/>
  <c r="K249" i="2"/>
  <c r="L249" i="2"/>
  <c r="J245" i="2"/>
  <c r="K245" i="2"/>
  <c r="L245" i="2"/>
  <c r="L231" i="2"/>
  <c r="J231" i="2"/>
  <c r="K231" i="2"/>
  <c r="I299" i="2"/>
  <c r="L293" i="2"/>
  <c r="K291" i="2"/>
  <c r="I288" i="2"/>
  <c r="H288" i="2"/>
  <c r="L287" i="2"/>
  <c r="K287" i="2"/>
  <c r="K286" i="2"/>
  <c r="J286" i="2"/>
  <c r="K285" i="2"/>
  <c r="I280" i="2"/>
  <c r="H280" i="2"/>
  <c r="I276" i="2"/>
  <c r="H276" i="2"/>
  <c r="I272" i="2"/>
  <c r="H272" i="2"/>
  <c r="H261" i="2"/>
  <c r="I261" i="2"/>
  <c r="L251" i="2"/>
  <c r="J251" i="2"/>
  <c r="K251" i="2"/>
  <c r="L247" i="2"/>
  <c r="J247" i="2"/>
  <c r="K247" i="2"/>
  <c r="J239" i="2"/>
  <c r="K239" i="2"/>
  <c r="J237" i="2"/>
  <c r="K237" i="2"/>
  <c r="J223" i="2"/>
  <c r="K223" i="2"/>
  <c r="H268" i="2"/>
  <c r="H264" i="2"/>
  <c r="H260" i="2"/>
  <c r="J258" i="2"/>
  <c r="I257" i="2"/>
  <c r="H256" i="2"/>
  <c r="J254" i="2"/>
  <c r="I253" i="2"/>
  <c r="H252" i="2"/>
  <c r="J250" i="2"/>
  <c r="I249" i="2"/>
  <c r="H248" i="2"/>
  <c r="J246" i="2"/>
  <c r="I245" i="2"/>
  <c r="H244" i="2"/>
  <c r="J242" i="2"/>
  <c r="I241" i="2"/>
  <c r="H240" i="2"/>
  <c r="J238" i="2"/>
  <c r="I237" i="2"/>
  <c r="H236" i="2"/>
  <c r="J234" i="2"/>
  <c r="I233" i="2"/>
  <c r="H232" i="2"/>
  <c r="J230" i="2"/>
  <c r="I229" i="2"/>
  <c r="H228" i="2"/>
  <c r="J226" i="2"/>
  <c r="I225" i="2"/>
  <c r="H224" i="2"/>
  <c r="J222" i="2"/>
  <c r="H221" i="2"/>
  <c r="K220" i="2"/>
  <c r="I219" i="2"/>
  <c r="H216" i="2"/>
  <c r="H212" i="2"/>
  <c r="H208" i="2"/>
  <c r="H199" i="2"/>
  <c r="I199" i="2"/>
  <c r="J191" i="2"/>
  <c r="K191" i="2"/>
  <c r="J183" i="2"/>
  <c r="K183" i="2"/>
  <c r="J171" i="2"/>
  <c r="K171" i="2"/>
  <c r="J167" i="2"/>
  <c r="K167" i="2"/>
  <c r="J163" i="2"/>
  <c r="K163" i="2"/>
  <c r="L155" i="2"/>
  <c r="J155" i="2"/>
  <c r="K155" i="2"/>
  <c r="J151" i="2"/>
  <c r="K151" i="2"/>
  <c r="H215" i="2"/>
  <c r="I215" i="2"/>
  <c r="H211" i="2"/>
  <c r="I211" i="2"/>
  <c r="H207" i="2"/>
  <c r="I207" i="2"/>
  <c r="H203" i="2"/>
  <c r="I203" i="2"/>
  <c r="L179" i="2"/>
  <c r="J179" i="2"/>
  <c r="K179" i="2"/>
  <c r="J159" i="2"/>
  <c r="K159" i="2"/>
  <c r="J147" i="2"/>
  <c r="K147" i="2"/>
  <c r="J195" i="2"/>
  <c r="K195" i="2"/>
  <c r="J187" i="2"/>
  <c r="K187" i="2"/>
  <c r="J217" i="2"/>
  <c r="K217" i="2"/>
  <c r="J213" i="2"/>
  <c r="K213" i="2"/>
  <c r="J209" i="2"/>
  <c r="K209" i="2"/>
  <c r="J205" i="2"/>
  <c r="K205" i="2"/>
  <c r="H204" i="2"/>
  <c r="J200" i="2"/>
  <c r="K200" i="2"/>
  <c r="J175" i="2"/>
  <c r="K175" i="2"/>
  <c r="J143" i="2"/>
  <c r="K143" i="2"/>
  <c r="K142" i="2"/>
  <c r="J142" i="2"/>
  <c r="H172" i="2"/>
  <c r="H168" i="2"/>
  <c r="H164" i="2"/>
  <c r="H160" i="2"/>
  <c r="H156" i="2"/>
  <c r="H152" i="2"/>
  <c r="H148" i="2"/>
  <c r="H144" i="2"/>
  <c r="K196" i="2"/>
  <c r="K192" i="2"/>
  <c r="K188" i="2"/>
  <c r="K184" i="2"/>
  <c r="K180" i="2"/>
  <c r="K176" i="2"/>
  <c r="K201" i="2"/>
  <c r="K197" i="2"/>
  <c r="I195" i="2"/>
  <c r="K193" i="2"/>
  <c r="I191" i="2"/>
  <c r="K189" i="2"/>
  <c r="I187" i="2"/>
  <c r="K185" i="2"/>
  <c r="I183" i="2"/>
  <c r="K181" i="2"/>
  <c r="I179" i="2"/>
  <c r="K177" i="2"/>
  <c r="I175" i="2"/>
  <c r="K173" i="2"/>
  <c r="I171" i="2"/>
  <c r="K169" i="2"/>
  <c r="I167" i="2"/>
  <c r="K165" i="2"/>
  <c r="I163" i="2"/>
  <c r="K161" i="2"/>
  <c r="I159" i="2"/>
  <c r="K157" i="2"/>
  <c r="I155" i="2"/>
  <c r="K153" i="2"/>
  <c r="I151" i="2"/>
  <c r="K149" i="2"/>
  <c r="I147" i="2"/>
  <c r="K145" i="2"/>
  <c r="O105" i="1"/>
  <c r="N105" i="1"/>
  <c r="O106" i="1"/>
  <c r="N106" i="1"/>
  <c r="O104" i="1"/>
  <c r="M106" i="1"/>
  <c r="N109" i="1"/>
  <c r="M110" i="1"/>
  <c r="L110" i="1"/>
  <c r="O117" i="1"/>
  <c r="N117" i="1"/>
  <c r="O133" i="1"/>
  <c r="N133" i="1"/>
  <c r="P149" i="1"/>
  <c r="N149" i="1"/>
  <c r="O173" i="1"/>
  <c r="N173" i="1"/>
  <c r="Q129" i="1"/>
  <c r="N129" i="1"/>
  <c r="P145" i="1"/>
  <c r="N145" i="1"/>
  <c r="Q165" i="1"/>
  <c r="N165" i="1"/>
  <c r="O169" i="1"/>
  <c r="N169" i="1"/>
  <c r="L103" i="1"/>
  <c r="N103" i="1" s="1"/>
  <c r="L107" i="1"/>
  <c r="O125" i="1"/>
  <c r="N125" i="1"/>
  <c r="O141" i="1"/>
  <c r="N141" i="1"/>
  <c r="P157" i="1"/>
  <c r="N157" i="1"/>
  <c r="N196" i="1"/>
  <c r="P196" i="1"/>
  <c r="N108" i="1"/>
  <c r="M109" i="1"/>
  <c r="O112" i="1"/>
  <c r="N112" i="1"/>
  <c r="O113" i="1"/>
  <c r="N113" i="1"/>
  <c r="M115" i="1"/>
  <c r="L115" i="1"/>
  <c r="O121" i="1"/>
  <c r="N121" i="1"/>
  <c r="O137" i="1"/>
  <c r="N137" i="1"/>
  <c r="P153" i="1"/>
  <c r="N153" i="1"/>
  <c r="O177" i="1"/>
  <c r="N177" i="1"/>
  <c r="L119" i="1"/>
  <c r="L123" i="1"/>
  <c r="L127" i="1"/>
  <c r="Q128" i="1"/>
  <c r="L131" i="1"/>
  <c r="L135" i="1"/>
  <c r="L139" i="1"/>
  <c r="L143" i="1"/>
  <c r="L147" i="1"/>
  <c r="L151" i="1"/>
  <c r="L155" i="1"/>
  <c r="L159" i="1"/>
  <c r="L163" i="1"/>
  <c r="L167" i="1"/>
  <c r="L171" i="1"/>
  <c r="L175" i="1"/>
  <c r="L179" i="1"/>
  <c r="Q180" i="1"/>
  <c r="L183" i="1"/>
  <c r="L187" i="1"/>
  <c r="L191" i="1"/>
  <c r="M206" i="1"/>
  <c r="L206" i="1"/>
  <c r="O216" i="1"/>
  <c r="N216" i="1"/>
  <c r="L219" i="1"/>
  <c r="L114" i="1"/>
  <c r="L118" i="1"/>
  <c r="N120" i="1"/>
  <c r="L122" i="1"/>
  <c r="N124" i="1"/>
  <c r="L126" i="1"/>
  <c r="L130" i="1"/>
  <c r="N132" i="1"/>
  <c r="L134" i="1"/>
  <c r="N136" i="1"/>
  <c r="L138" i="1"/>
  <c r="N140" i="1"/>
  <c r="L142" i="1"/>
  <c r="N144" i="1"/>
  <c r="L146" i="1"/>
  <c r="N148" i="1"/>
  <c r="L150" i="1"/>
  <c r="N152" i="1"/>
  <c r="L154" i="1"/>
  <c r="N156" i="1"/>
  <c r="L158" i="1"/>
  <c r="N160" i="1"/>
  <c r="L162" i="1"/>
  <c r="N164" i="1"/>
  <c r="L166" i="1"/>
  <c r="N166" i="1" s="1"/>
  <c r="N168" i="1"/>
  <c r="L170" i="1"/>
  <c r="N172" i="1"/>
  <c r="L174" i="1"/>
  <c r="N176" i="1"/>
  <c r="L178" i="1"/>
  <c r="L182" i="1"/>
  <c r="N184" i="1"/>
  <c r="L186" i="1"/>
  <c r="N188" i="1"/>
  <c r="L190" i="1"/>
  <c r="O192" i="1"/>
  <c r="L195" i="1"/>
  <c r="O199" i="1"/>
  <c r="M202" i="1"/>
  <c r="L202" i="1"/>
  <c r="L211" i="1"/>
  <c r="M214" i="1"/>
  <c r="L214" i="1"/>
  <c r="M226" i="1"/>
  <c r="L226" i="1"/>
  <c r="L181" i="1"/>
  <c r="L185" i="1"/>
  <c r="L189" i="1"/>
  <c r="M198" i="1"/>
  <c r="L198" i="1"/>
  <c r="M218" i="1"/>
  <c r="L218" i="1"/>
  <c r="M222" i="1"/>
  <c r="L222" i="1"/>
  <c r="N227" i="1"/>
  <c r="O227" i="1"/>
  <c r="L203" i="1"/>
  <c r="O207" i="1"/>
  <c r="M210" i="1"/>
  <c r="L210" i="1"/>
  <c r="L215" i="1"/>
  <c r="O231" i="1"/>
  <c r="O235" i="1"/>
  <c r="O239" i="1"/>
  <c r="O243" i="1"/>
  <c r="O247" i="1"/>
  <c r="O251" i="1"/>
  <c r="O267" i="1"/>
  <c r="O344" i="1"/>
  <c r="N344" i="1"/>
  <c r="O347" i="1"/>
  <c r="N347" i="1"/>
  <c r="O348" i="1"/>
  <c r="N348" i="1"/>
  <c r="L284" i="1"/>
  <c r="N284" i="1" s="1"/>
  <c r="M284" i="1"/>
  <c r="L292" i="1"/>
  <c r="N292" i="1" s="1"/>
  <c r="M292" i="1"/>
  <c r="O323" i="1"/>
  <c r="N323" i="1"/>
  <c r="O324" i="1"/>
  <c r="N324" i="1"/>
  <c r="N220" i="1"/>
  <c r="N224" i="1"/>
  <c r="N228" i="1"/>
  <c r="L230" i="1"/>
  <c r="N232" i="1"/>
  <c r="L234" i="1"/>
  <c r="N234" i="1" s="1"/>
  <c r="N236" i="1"/>
  <c r="L238" i="1"/>
  <c r="N238" i="1" s="1"/>
  <c r="N240" i="1"/>
  <c r="L242" i="1"/>
  <c r="N244" i="1"/>
  <c r="L246" i="1"/>
  <c r="N246" i="1" s="1"/>
  <c r="N248" i="1"/>
  <c r="L250" i="1"/>
  <c r="N250" i="1" s="1"/>
  <c r="N252" i="1"/>
  <c r="L254" i="1"/>
  <c r="L258" i="1"/>
  <c r="N258" i="1" s="1"/>
  <c r="L262" i="1"/>
  <c r="N262" i="1" s="1"/>
  <c r="L266" i="1"/>
  <c r="N268" i="1"/>
  <c r="L270" i="1"/>
  <c r="N270" i="1" s="1"/>
  <c r="L274" i="1"/>
  <c r="N274" i="1" s="1"/>
  <c r="L278" i="1"/>
  <c r="N278" i="1" s="1"/>
  <c r="L282" i="1"/>
  <c r="N282" i="1" s="1"/>
  <c r="O327" i="1"/>
  <c r="N327" i="1"/>
  <c r="O328" i="1"/>
  <c r="N328" i="1"/>
  <c r="O331" i="1"/>
  <c r="N331" i="1"/>
  <c r="O332" i="1"/>
  <c r="N332" i="1"/>
  <c r="O360" i="1"/>
  <c r="N360" i="1"/>
  <c r="O368" i="1"/>
  <c r="N368" i="1"/>
  <c r="O375" i="1"/>
  <c r="N375" i="1"/>
  <c r="O376" i="1"/>
  <c r="N376" i="1"/>
  <c r="L288" i="1"/>
  <c r="N288" i="1" s="1"/>
  <c r="M288" i="1"/>
  <c r="O335" i="1"/>
  <c r="N335" i="1"/>
  <c r="O336" i="1"/>
  <c r="N336" i="1"/>
  <c r="O339" i="1"/>
  <c r="N339" i="1"/>
  <c r="O340" i="1"/>
  <c r="N340" i="1"/>
  <c r="N352" i="1"/>
  <c r="Q352" i="1"/>
  <c r="O372" i="1"/>
  <c r="N372" i="1"/>
  <c r="M296" i="1"/>
  <c r="M300" i="1"/>
  <c r="M304" i="1"/>
  <c r="M308" i="1"/>
  <c r="N309" i="1"/>
  <c r="M312" i="1"/>
  <c r="M316" i="1"/>
  <c r="M320" i="1"/>
  <c r="N321" i="1"/>
  <c r="O322" i="1"/>
  <c r="M324" i="1"/>
  <c r="N325" i="1"/>
  <c r="M328" i="1"/>
  <c r="N329" i="1"/>
  <c r="O330" i="1"/>
  <c r="M332" i="1"/>
  <c r="O334" i="1"/>
  <c r="M336" i="1"/>
  <c r="N337" i="1"/>
  <c r="O338" i="1"/>
  <c r="M340" i="1"/>
  <c r="N341" i="1"/>
  <c r="O342" i="1"/>
  <c r="M344" i="1"/>
  <c r="N345" i="1"/>
  <c r="O346" i="1"/>
  <c r="M348" i="1"/>
  <c r="N349" i="1"/>
  <c r="O350" i="1"/>
  <c r="M352" i="1"/>
  <c r="N353" i="1"/>
  <c r="M356" i="1"/>
  <c r="N357" i="1"/>
  <c r="O358" i="1"/>
  <c r="M360" i="1"/>
  <c r="M364" i="1"/>
  <c r="O366" i="1"/>
  <c r="M368" i="1"/>
  <c r="O370" i="1"/>
  <c r="M372" i="1"/>
  <c r="O374" i="1"/>
  <c r="M376" i="1"/>
  <c r="L361" i="1"/>
  <c r="Q362" i="1"/>
  <c r="L365" i="1"/>
  <c r="L369" i="1"/>
  <c r="L373" i="1"/>
  <c r="L377" i="1"/>
  <c r="M34" i="1"/>
  <c r="M35" i="1"/>
  <c r="L36" i="1"/>
  <c r="O36" i="1" s="1"/>
  <c r="M95" i="1"/>
  <c r="L96" i="1"/>
  <c r="L98" i="1"/>
  <c r="O98" i="1" s="1"/>
  <c r="M99" i="1"/>
  <c r="L100" i="1"/>
  <c r="N95" i="1"/>
  <c r="O95" i="1"/>
  <c r="N99" i="1"/>
  <c r="O99" i="1"/>
  <c r="O101" i="1"/>
  <c r="N101" i="1"/>
  <c r="O97" i="1"/>
  <c r="N97" i="1"/>
  <c r="M97" i="1"/>
  <c r="N98" i="1"/>
  <c r="M101" i="1"/>
  <c r="L102" i="1"/>
  <c r="L16" i="1"/>
  <c r="N16" i="1" s="1"/>
  <c r="M38" i="1"/>
  <c r="M48" i="1"/>
  <c r="L26" i="1"/>
  <c r="O26" i="1" s="1"/>
  <c r="L58" i="1"/>
  <c r="N58" i="1" s="1"/>
  <c r="M59" i="1"/>
  <c r="L60" i="1"/>
  <c r="O60" i="1" s="1"/>
  <c r="M67" i="1"/>
  <c r="M68" i="1"/>
  <c r="L70" i="1"/>
  <c r="N70" i="1" s="1"/>
  <c r="L71" i="1"/>
  <c r="O71" i="1" s="1"/>
  <c r="M93" i="1"/>
  <c r="O93" i="1"/>
  <c r="O52" i="1"/>
  <c r="N52" i="1"/>
  <c r="P48" i="1"/>
  <c r="N48" i="1"/>
  <c r="M18" i="1"/>
  <c r="M19" i="1"/>
  <c r="L20" i="1"/>
  <c r="L22" i="1"/>
  <c r="O22" i="1" s="1"/>
  <c r="M30" i="1"/>
  <c r="M31" i="1"/>
  <c r="L32" i="1"/>
  <c r="L42" i="1"/>
  <c r="O42" i="1" s="1"/>
  <c r="M52" i="1"/>
  <c r="L54" i="1"/>
  <c r="O54" i="1" s="1"/>
  <c r="M55" i="1"/>
  <c r="L56" i="1"/>
  <c r="L62" i="1"/>
  <c r="N62" i="1" s="1"/>
  <c r="L63" i="1"/>
  <c r="O63" i="1" s="1"/>
  <c r="M75" i="1"/>
  <c r="M76" i="1"/>
  <c r="L78" i="1"/>
  <c r="O78" i="1" s="1"/>
  <c r="L79" i="1"/>
  <c r="O79" i="1" s="1"/>
  <c r="L82" i="1"/>
  <c r="O82" i="1" s="1"/>
  <c r="M83" i="1"/>
  <c r="L85" i="1"/>
  <c r="N85" i="1" s="1"/>
  <c r="O87" i="1"/>
  <c r="M27" i="1"/>
  <c r="L28" i="1"/>
  <c r="M39" i="1"/>
  <c r="L40" i="1"/>
  <c r="L50" i="1"/>
  <c r="O50" i="1" s="1"/>
  <c r="M51" i="1"/>
  <c r="M72" i="1"/>
  <c r="L74" i="1"/>
  <c r="N74" i="1" s="1"/>
  <c r="M87" i="1"/>
  <c r="L89" i="1"/>
  <c r="N89" i="1" s="1"/>
  <c r="M23" i="1"/>
  <c r="L24" i="1"/>
  <c r="M43" i="1"/>
  <c r="L44" i="1"/>
  <c r="L46" i="1"/>
  <c r="O46" i="1" s="1"/>
  <c r="M47" i="1"/>
  <c r="M64" i="1"/>
  <c r="L66" i="1"/>
  <c r="N66" i="1" s="1"/>
  <c r="M80" i="1"/>
  <c r="L92" i="1"/>
  <c r="L86" i="1"/>
  <c r="O19" i="1"/>
  <c r="N19" i="1"/>
  <c r="O31" i="1"/>
  <c r="N31" i="1"/>
  <c r="O55" i="1"/>
  <c r="N55" i="1"/>
  <c r="O76" i="1"/>
  <c r="N76" i="1"/>
  <c r="O43" i="1"/>
  <c r="N43" i="1"/>
  <c r="O47" i="1"/>
  <c r="N47" i="1"/>
  <c r="O64" i="1"/>
  <c r="N64" i="1"/>
  <c r="Q80" i="1"/>
  <c r="N80" i="1"/>
  <c r="O35" i="1"/>
  <c r="N35" i="1"/>
  <c r="O59" i="1"/>
  <c r="N59" i="1"/>
  <c r="O68" i="1"/>
  <c r="N68" i="1"/>
  <c r="N23" i="1"/>
  <c r="Q23" i="1"/>
  <c r="O27" i="1"/>
  <c r="N27" i="1"/>
  <c r="O39" i="1"/>
  <c r="N39" i="1"/>
  <c r="O51" i="1"/>
  <c r="N51" i="1"/>
  <c r="O72" i="1"/>
  <c r="N72" i="1"/>
  <c r="L17" i="1"/>
  <c r="L21" i="1"/>
  <c r="L25" i="1"/>
  <c r="N25" i="1" s="1"/>
  <c r="L29" i="1"/>
  <c r="L33" i="1"/>
  <c r="N33" i="1" s="1"/>
  <c r="L37" i="1"/>
  <c r="L41" i="1"/>
  <c r="N41" i="1" s="1"/>
  <c r="L45" i="1"/>
  <c r="L49" i="1"/>
  <c r="N49" i="1" s="1"/>
  <c r="L53" i="1"/>
  <c r="L57" i="1"/>
  <c r="N57" i="1" s="1"/>
  <c r="L61" i="1"/>
  <c r="N61" i="1" s="1"/>
  <c r="L65" i="1"/>
  <c r="N65" i="1" s="1"/>
  <c r="N67" i="1"/>
  <c r="L69" i="1"/>
  <c r="N69" i="1" s="1"/>
  <c r="L73" i="1"/>
  <c r="N73" i="1" s="1"/>
  <c r="N75" i="1"/>
  <c r="L77" i="1"/>
  <c r="N77" i="1" s="1"/>
  <c r="L81" i="1"/>
  <c r="L84" i="1"/>
  <c r="L88" i="1"/>
  <c r="L91" i="1"/>
  <c r="N18" i="1"/>
  <c r="N22" i="1"/>
  <c r="N30" i="1"/>
  <c r="N34" i="1"/>
  <c r="N38" i="1"/>
  <c r="L90" i="1"/>
  <c r="N90" i="1" s="1"/>
  <c r="L94" i="1"/>
  <c r="L2" i="1"/>
  <c r="N2" i="1" s="1"/>
  <c r="L5" i="1"/>
  <c r="O5" i="1" s="1"/>
  <c r="L6" i="1"/>
  <c r="O6" i="1" s="1"/>
  <c r="L9" i="1"/>
  <c r="N9" i="1" s="1"/>
  <c r="M3" i="1"/>
  <c r="M7" i="1"/>
  <c r="M10" i="1"/>
  <c r="L13" i="1"/>
  <c r="O13" i="1" s="1"/>
  <c r="M14" i="1"/>
  <c r="O14" i="1"/>
  <c r="N14" i="1"/>
  <c r="O3" i="1"/>
  <c r="N3" i="1"/>
  <c r="O7" i="1"/>
  <c r="N7" i="1"/>
  <c r="O10" i="1"/>
  <c r="N10" i="1"/>
  <c r="L4" i="1"/>
  <c r="L8" i="1"/>
  <c r="L12" i="1"/>
  <c r="L11" i="1"/>
  <c r="L15" i="1"/>
  <c r="I18" i="2"/>
  <c r="H15" i="2"/>
  <c r="K15" i="2" s="1"/>
  <c r="H11" i="2"/>
  <c r="K11" i="2" s="1"/>
  <c r="I10" i="2"/>
  <c r="I135" i="2"/>
  <c r="I134" i="2"/>
  <c r="H130" i="2"/>
  <c r="J130" i="2" s="1"/>
  <c r="H129" i="2"/>
  <c r="K129" i="2" s="1"/>
  <c r="H51" i="2"/>
  <c r="K51" i="2" s="1"/>
  <c r="I50" i="2"/>
  <c r="K39" i="2"/>
  <c r="J39" i="2"/>
  <c r="I39" i="2"/>
  <c r="H73" i="2"/>
  <c r="L73" i="2" s="1"/>
  <c r="H67" i="2"/>
  <c r="K67" i="2" s="1"/>
  <c r="H43" i="2"/>
  <c r="K43" i="2" s="1"/>
  <c r="I42" i="2"/>
  <c r="H27" i="2"/>
  <c r="K27" i="2" s="1"/>
  <c r="I26" i="2"/>
  <c r="I55" i="2"/>
  <c r="H19" i="2"/>
  <c r="K19" i="2" s="1"/>
  <c r="I86" i="2"/>
  <c r="H89" i="2"/>
  <c r="J89" i="2" s="1"/>
  <c r="H83" i="2"/>
  <c r="K83" i="2" s="1"/>
  <c r="H78" i="2"/>
  <c r="J78" i="2" s="1"/>
  <c r="H75" i="2"/>
  <c r="K75" i="2" s="1"/>
  <c r="I63" i="2"/>
  <c r="I102" i="2"/>
  <c r="I101" i="2"/>
  <c r="I79" i="2"/>
  <c r="J54" i="2"/>
  <c r="L54" i="2"/>
  <c r="I54" i="2"/>
  <c r="I71" i="2"/>
  <c r="I114" i="2"/>
  <c r="I113" i="2"/>
  <c r="H105" i="2"/>
  <c r="J105" i="2" s="1"/>
  <c r="I66" i="2"/>
  <c r="H59" i="2"/>
  <c r="K59" i="2" s="1"/>
  <c r="I58" i="2"/>
  <c r="K31" i="2"/>
  <c r="J31" i="2"/>
  <c r="I31" i="2"/>
  <c r="J23" i="2"/>
  <c r="J15" i="2"/>
  <c r="I138" i="2"/>
  <c r="I110" i="2"/>
  <c r="H97" i="2"/>
  <c r="J97" i="2" s="1"/>
  <c r="I94" i="2"/>
  <c r="I93" i="2"/>
  <c r="J71" i="2"/>
  <c r="J63" i="2"/>
  <c r="J47" i="2"/>
  <c r="H35" i="2"/>
  <c r="K35" i="2" s="1"/>
  <c r="I34" i="2"/>
  <c r="J7" i="2"/>
  <c r="H137" i="2"/>
  <c r="K137" i="2" s="1"/>
  <c r="I127" i="2"/>
  <c r="J18" i="2"/>
  <c r="J74" i="2"/>
  <c r="L74" i="2"/>
  <c r="K79" i="2"/>
  <c r="J79" i="2"/>
  <c r="J66" i="2"/>
  <c r="K55" i="2"/>
  <c r="J55" i="2"/>
  <c r="L55" i="2"/>
  <c r="K118" i="2"/>
  <c r="J118" i="2"/>
  <c r="I109" i="2"/>
  <c r="I85" i="2"/>
  <c r="I74" i="2"/>
  <c r="I70" i="2"/>
  <c r="I62" i="2"/>
  <c r="J51" i="2"/>
  <c r="I46" i="2"/>
  <c r="I38" i="2"/>
  <c r="I30" i="2"/>
  <c r="J27" i="2"/>
  <c r="I22" i="2"/>
  <c r="I14" i="2"/>
  <c r="J11" i="2"/>
  <c r="I126" i="2"/>
  <c r="I122" i="2"/>
  <c r="I98" i="2"/>
  <c r="I90" i="2"/>
  <c r="K84" i="2"/>
  <c r="H81" i="2"/>
  <c r="J81" i="2" s="1"/>
  <c r="K80" i="2"/>
  <c r="L75" i="2"/>
  <c r="L71" i="2"/>
  <c r="H69" i="2"/>
  <c r="K69" i="2" s="1"/>
  <c r="H61" i="2"/>
  <c r="J61" i="2" s="1"/>
  <c r="H45" i="2"/>
  <c r="J45" i="2" s="1"/>
  <c r="H37" i="2"/>
  <c r="J37" i="2" s="1"/>
  <c r="H29" i="2"/>
  <c r="J29" i="2" s="1"/>
  <c r="H21" i="2"/>
  <c r="J21" i="2" s="1"/>
  <c r="H13" i="2"/>
  <c r="J13" i="2" s="1"/>
  <c r="H141" i="2"/>
  <c r="K141" i="2" s="1"/>
  <c r="I131" i="2"/>
  <c r="H125" i="2"/>
  <c r="K125" i="2" s="1"/>
  <c r="H121" i="2"/>
  <c r="K121" i="2" s="1"/>
  <c r="I118" i="2"/>
  <c r="H117" i="2"/>
  <c r="K117" i="2" s="1"/>
  <c r="I106" i="2"/>
  <c r="H65" i="2"/>
  <c r="J65" i="2" s="1"/>
  <c r="H57" i="2"/>
  <c r="L57" i="2" s="1"/>
  <c r="H53" i="2"/>
  <c r="L53" i="2" s="1"/>
  <c r="H49" i="2"/>
  <c r="K49" i="2" s="1"/>
  <c r="H41" i="2"/>
  <c r="J41" i="2" s="1"/>
  <c r="H33" i="2"/>
  <c r="J33" i="2" s="1"/>
  <c r="H25" i="2"/>
  <c r="J25" i="2" s="1"/>
  <c r="H17" i="2"/>
  <c r="J17" i="2" s="1"/>
  <c r="H9" i="2"/>
  <c r="J9" i="2" s="1"/>
  <c r="I139" i="2"/>
  <c r="H133" i="2"/>
  <c r="K133" i="2" s="1"/>
  <c r="J140" i="2"/>
  <c r="K140" i="2"/>
  <c r="J139" i="2"/>
  <c r="K139" i="2"/>
  <c r="J128" i="2"/>
  <c r="K128" i="2"/>
  <c r="J124" i="2"/>
  <c r="K124" i="2"/>
  <c r="J123" i="2"/>
  <c r="K123" i="2"/>
  <c r="J120" i="2"/>
  <c r="K120" i="2"/>
  <c r="J119" i="2"/>
  <c r="K119" i="2"/>
  <c r="J127" i="2"/>
  <c r="K127" i="2"/>
  <c r="J132" i="2"/>
  <c r="K132" i="2"/>
  <c r="J131" i="2"/>
  <c r="K131" i="2"/>
  <c r="J136" i="2"/>
  <c r="K136" i="2"/>
  <c r="J135" i="2"/>
  <c r="K135" i="2"/>
  <c r="I140" i="2"/>
  <c r="K138" i="2"/>
  <c r="I136" i="2"/>
  <c r="K134" i="2"/>
  <c r="I132" i="2"/>
  <c r="K130" i="2"/>
  <c r="I128" i="2"/>
  <c r="K126" i="2"/>
  <c r="I124" i="2"/>
  <c r="K122" i="2"/>
  <c r="I120" i="2"/>
  <c r="J110" i="2"/>
  <c r="K110" i="2"/>
  <c r="K108" i="2"/>
  <c r="J108" i="2"/>
  <c r="J86" i="2"/>
  <c r="K86" i="2"/>
  <c r="K115" i="2"/>
  <c r="J115" i="2"/>
  <c r="J114" i="2"/>
  <c r="K114" i="2"/>
  <c r="K112" i="2"/>
  <c r="J112" i="2"/>
  <c r="K103" i="2"/>
  <c r="J103" i="2"/>
  <c r="J102" i="2"/>
  <c r="K102" i="2"/>
  <c r="K100" i="2"/>
  <c r="J100" i="2"/>
  <c r="K95" i="2"/>
  <c r="L95" i="2"/>
  <c r="J95" i="2"/>
  <c r="J94" i="2"/>
  <c r="K94" i="2"/>
  <c r="K92" i="2"/>
  <c r="J92" i="2"/>
  <c r="K111" i="2"/>
  <c r="J111" i="2"/>
  <c r="K116" i="2"/>
  <c r="J116" i="2"/>
  <c r="K107" i="2"/>
  <c r="J107" i="2"/>
  <c r="J106" i="2"/>
  <c r="K106" i="2"/>
  <c r="J104" i="2"/>
  <c r="K104" i="2"/>
  <c r="K87" i="2"/>
  <c r="J87" i="2"/>
  <c r="K99" i="2"/>
  <c r="J99" i="2"/>
  <c r="J98" i="2"/>
  <c r="K98" i="2"/>
  <c r="K96" i="2"/>
  <c r="J96" i="2"/>
  <c r="K91" i="2"/>
  <c r="J91" i="2"/>
  <c r="J90" i="2"/>
  <c r="K90" i="2"/>
  <c r="K88" i="2"/>
  <c r="J88" i="2"/>
  <c r="J82" i="2"/>
  <c r="K82" i="2"/>
  <c r="H64" i="2"/>
  <c r="I64" i="2"/>
  <c r="J40" i="2"/>
  <c r="K40" i="2"/>
  <c r="J32" i="2"/>
  <c r="K32" i="2"/>
  <c r="J16" i="2"/>
  <c r="K16" i="2"/>
  <c r="J8" i="2"/>
  <c r="K8" i="2"/>
  <c r="I115" i="2"/>
  <c r="K113" i="2"/>
  <c r="I111" i="2"/>
  <c r="K109" i="2"/>
  <c r="I107" i="2"/>
  <c r="K105" i="2"/>
  <c r="I103" i="2"/>
  <c r="K101" i="2"/>
  <c r="I99" i="2"/>
  <c r="K97" i="2"/>
  <c r="I95" i="2"/>
  <c r="K93" i="2"/>
  <c r="I91" i="2"/>
  <c r="I87" i="2"/>
  <c r="K85" i="2"/>
  <c r="I82" i="2"/>
  <c r="H68" i="2"/>
  <c r="I68" i="2"/>
  <c r="H56" i="2"/>
  <c r="I56" i="2"/>
  <c r="H76" i="2"/>
  <c r="I76" i="2"/>
  <c r="J48" i="2"/>
  <c r="K48" i="2"/>
  <c r="J24" i="2"/>
  <c r="K24" i="2"/>
  <c r="J4" i="2"/>
  <c r="K4" i="2"/>
  <c r="I116" i="2"/>
  <c r="I112" i="2"/>
  <c r="I108" i="2"/>
  <c r="I104" i="2"/>
  <c r="I100" i="2"/>
  <c r="I96" i="2"/>
  <c r="I92" i="2"/>
  <c r="I88" i="2"/>
  <c r="I84" i="2"/>
  <c r="I80" i="2"/>
  <c r="H77" i="2"/>
  <c r="J73" i="2"/>
  <c r="K73" i="2"/>
  <c r="H72" i="2"/>
  <c r="I72" i="2"/>
  <c r="H52" i="2"/>
  <c r="I52" i="2"/>
  <c r="J44" i="2"/>
  <c r="K44" i="2"/>
  <c r="J36" i="2"/>
  <c r="K36" i="2"/>
  <c r="J28" i="2"/>
  <c r="K28" i="2"/>
  <c r="J20" i="2"/>
  <c r="K20" i="2"/>
  <c r="J12" i="2"/>
  <c r="K12" i="2"/>
  <c r="J6" i="2"/>
  <c r="K6" i="2"/>
  <c r="H60" i="2"/>
  <c r="I60" i="2"/>
  <c r="K3" i="2"/>
  <c r="J3" i="2"/>
  <c r="K5" i="2"/>
  <c r="I3" i="2"/>
  <c r="K74" i="2"/>
  <c r="K70" i="2"/>
  <c r="K66" i="2"/>
  <c r="K62" i="2"/>
  <c r="K58" i="2"/>
  <c r="K54" i="2"/>
  <c r="K50" i="2"/>
  <c r="I48" i="2"/>
  <c r="K46" i="2"/>
  <c r="I44" i="2"/>
  <c r="K42" i="2"/>
  <c r="I40" i="2"/>
  <c r="K38" i="2"/>
  <c r="I36" i="2"/>
  <c r="K34" i="2"/>
  <c r="I32" i="2"/>
  <c r="K30" i="2"/>
  <c r="I28" i="2"/>
  <c r="K26" i="2"/>
  <c r="I24" i="2"/>
  <c r="K22" i="2"/>
  <c r="I20" i="2"/>
  <c r="K18" i="2"/>
  <c r="I16" i="2"/>
  <c r="K14" i="2"/>
  <c r="I12" i="2"/>
  <c r="K10" i="2"/>
  <c r="I8" i="2"/>
  <c r="I4" i="2"/>
  <c r="H2" i="2"/>
  <c r="M435" i="1"/>
  <c r="M380" i="1"/>
  <c r="M396" i="1"/>
  <c r="L398" i="1"/>
  <c r="O398" i="1" s="1"/>
  <c r="L399" i="1"/>
  <c r="O399" i="1" s="1"/>
  <c r="L406" i="1"/>
  <c r="N406" i="1" s="1"/>
  <c r="L407" i="1"/>
  <c r="O407" i="1" s="1"/>
  <c r="L414" i="1"/>
  <c r="N414" i="1" s="1"/>
  <c r="L415" i="1"/>
  <c r="O415" i="1" s="1"/>
  <c r="L422" i="1"/>
  <c r="N422" i="1" s="1"/>
  <c r="L423" i="1"/>
  <c r="O423" i="1" s="1"/>
  <c r="L430" i="1"/>
  <c r="O430" i="1" s="1"/>
  <c r="L431" i="1"/>
  <c r="P431" i="1" s="1"/>
  <c r="L438" i="1"/>
  <c r="N438" i="1" s="1"/>
  <c r="M439" i="1"/>
  <c r="L402" i="1"/>
  <c r="N402" i="1" s="1"/>
  <c r="L403" i="1"/>
  <c r="O403" i="1" s="1"/>
  <c r="L410" i="1"/>
  <c r="N410" i="1" s="1"/>
  <c r="L411" i="1"/>
  <c r="P411" i="1" s="1"/>
  <c r="L418" i="1"/>
  <c r="N418" i="1" s="1"/>
  <c r="L419" i="1"/>
  <c r="O419" i="1" s="1"/>
  <c r="L426" i="1"/>
  <c r="O426" i="1" s="1"/>
  <c r="L427" i="1"/>
  <c r="P427" i="1" s="1"/>
  <c r="L434" i="1"/>
  <c r="N434" i="1" s="1"/>
  <c r="Q435" i="1"/>
  <c r="M400" i="1"/>
  <c r="M404" i="1"/>
  <c r="M408" i="1"/>
  <c r="M412" i="1"/>
  <c r="M416" i="1"/>
  <c r="M420" i="1"/>
  <c r="M424" i="1"/>
  <c r="M428" i="1"/>
  <c r="M432" i="1"/>
  <c r="L379" i="1"/>
  <c r="O379" i="1" s="1"/>
  <c r="L382" i="1"/>
  <c r="N382" i="1" s="1"/>
  <c r="L383" i="1"/>
  <c r="O383" i="1" s="1"/>
  <c r="L386" i="1"/>
  <c r="O386" i="1" s="1"/>
  <c r="L387" i="1"/>
  <c r="O387" i="1" s="1"/>
  <c r="L390" i="1"/>
  <c r="N390" i="1" s="1"/>
  <c r="L391" i="1"/>
  <c r="O391" i="1" s="1"/>
  <c r="L394" i="1"/>
  <c r="O394" i="1" s="1"/>
  <c r="L395" i="1"/>
  <c r="M436" i="1"/>
  <c r="M384" i="1"/>
  <c r="M388" i="1"/>
  <c r="M392" i="1"/>
  <c r="O404" i="1"/>
  <c r="N404" i="1"/>
  <c r="O408" i="1"/>
  <c r="N408" i="1"/>
  <c r="O412" i="1"/>
  <c r="N412" i="1"/>
  <c r="O416" i="1"/>
  <c r="N416" i="1"/>
  <c r="P420" i="1"/>
  <c r="N420" i="1"/>
  <c r="O424" i="1"/>
  <c r="N424" i="1"/>
  <c r="Q428" i="1"/>
  <c r="N428" i="1"/>
  <c r="Q432" i="1"/>
  <c r="N432" i="1"/>
  <c r="N439" i="1"/>
  <c r="Q439" i="1"/>
  <c r="O400" i="1"/>
  <c r="N400" i="1"/>
  <c r="Q436" i="1"/>
  <c r="N436" i="1"/>
  <c r="Q380" i="1"/>
  <c r="N380" i="1"/>
  <c r="N384" i="1"/>
  <c r="O384" i="1"/>
  <c r="O388" i="1"/>
  <c r="N388" i="1"/>
  <c r="O392" i="1"/>
  <c r="N392" i="1"/>
  <c r="M378" i="1"/>
  <c r="L381" i="1"/>
  <c r="L385" i="1"/>
  <c r="L389" i="1"/>
  <c r="L393" i="1"/>
  <c r="L397" i="1"/>
  <c r="L401" i="1"/>
  <c r="L405" i="1"/>
  <c r="L409" i="1"/>
  <c r="L413" i="1"/>
  <c r="L417" i="1"/>
  <c r="N419" i="1"/>
  <c r="L421" i="1"/>
  <c r="L425" i="1"/>
  <c r="L429" i="1"/>
  <c r="L433" i="1"/>
  <c r="L437" i="1"/>
  <c r="L440" i="1"/>
  <c r="O509" i="1"/>
  <c r="O521" i="1"/>
  <c r="O525" i="1"/>
  <c r="O541" i="1"/>
  <c r="O549" i="1"/>
  <c r="O557" i="1"/>
  <c r="O585" i="1"/>
  <c r="O589" i="1"/>
  <c r="O609" i="1"/>
  <c r="O613" i="1"/>
  <c r="O713" i="1"/>
  <c r="O721" i="1"/>
  <c r="O733" i="1"/>
  <c r="P664" i="1"/>
  <c r="P680" i="1"/>
  <c r="P696" i="1"/>
  <c r="P704" i="1"/>
  <c r="Q593" i="1"/>
  <c r="Q517" i="1"/>
  <c r="Q449" i="1"/>
  <c r="O442" i="1"/>
  <c r="O674" i="1"/>
  <c r="O682" i="1"/>
  <c r="O686" i="1"/>
  <c r="O690" i="1"/>
  <c r="O698" i="1"/>
  <c r="O706" i="1"/>
  <c r="P617" i="1"/>
  <c r="Q725" i="1"/>
  <c r="Q708" i="1"/>
  <c r="Q684" i="1"/>
  <c r="Q676" i="1"/>
  <c r="O567" i="1"/>
  <c r="O571" i="1"/>
  <c r="O575" i="1"/>
  <c r="O723" i="1"/>
  <c r="Q579" i="1"/>
  <c r="O688" i="1"/>
  <c r="O692" i="1"/>
  <c r="P711" i="1"/>
  <c r="P719" i="1"/>
  <c r="P727" i="1"/>
  <c r="Q694" i="1"/>
  <c r="Q678" i="1"/>
  <c r="M628" i="1"/>
  <c r="L625" i="1"/>
  <c r="O625" i="1" s="1"/>
  <c r="L679" i="1"/>
  <c r="Q679" i="1" s="1"/>
  <c r="M644" i="1"/>
  <c r="L633" i="1"/>
  <c r="O633" i="1" s="1"/>
  <c r="L630" i="1"/>
  <c r="O630" i="1" s="1"/>
  <c r="M600" i="1"/>
  <c r="L597" i="1"/>
  <c r="L594" i="1"/>
  <c r="O594" i="1" s="1"/>
  <c r="M653" i="1"/>
  <c r="M723" i="1"/>
  <c r="L716" i="1"/>
  <c r="Q716" i="1" s="1"/>
  <c r="M709" i="1"/>
  <c r="L707" i="1"/>
  <c r="O707" i="1" s="1"/>
  <c r="L671" i="1"/>
  <c r="Q671" i="1" s="1"/>
  <c r="N628" i="1"/>
  <c r="M706" i="1"/>
  <c r="M703" i="1"/>
  <c r="M711" i="1"/>
  <c r="M649" i="1"/>
  <c r="M616" i="1"/>
  <c r="M613" i="1"/>
  <c r="L731" i="1"/>
  <c r="M698" i="1"/>
  <c r="L673" i="1"/>
  <c r="N673" i="1" s="1"/>
  <c r="L670" i="1"/>
  <c r="O670" i="1" s="1"/>
  <c r="L610" i="1"/>
  <c r="O610" i="1" s="1"/>
  <c r="L581" i="1"/>
  <c r="M718" i="1"/>
  <c r="L705" i="1"/>
  <c r="Q705" i="1" s="1"/>
  <c r="L700" i="1"/>
  <c r="M694" i="1"/>
  <c r="M687" i="1"/>
  <c r="M684" i="1"/>
  <c r="M678" i="1"/>
  <c r="N644" i="1"/>
  <c r="L638" i="1"/>
  <c r="O638" i="1" s="1"/>
  <c r="M620" i="1"/>
  <c r="M617" i="1"/>
  <c r="M585" i="1"/>
  <c r="L736" i="1"/>
  <c r="Q736" i="1" s="1"/>
  <c r="L730" i="1"/>
  <c r="O730" i="1" s="1"/>
  <c r="M727" i="1"/>
  <c r="L715" i="1"/>
  <c r="L710" i="1"/>
  <c r="O710" i="1" s="1"/>
  <c r="N702" i="1"/>
  <c r="L582" i="1"/>
  <c r="O582" i="1" s="1"/>
  <c r="L737" i="1"/>
  <c r="L726" i="1"/>
  <c r="Q726" i="1" s="1"/>
  <c r="L722" i="1"/>
  <c r="O722" i="1" s="1"/>
  <c r="M721" i="1"/>
  <c r="N717" i="1"/>
  <c r="L701" i="1"/>
  <c r="Q701" i="1" s="1"/>
  <c r="L695" i="1"/>
  <c r="O695" i="1" s="1"/>
  <c r="M682" i="1"/>
  <c r="M657" i="1"/>
  <c r="N624" i="1"/>
  <c r="M609" i="1"/>
  <c r="L606" i="1"/>
  <c r="P606" i="1" s="1"/>
  <c r="M584" i="1"/>
  <c r="L734" i="1"/>
  <c r="M725" i="1"/>
  <c r="L720" i="1"/>
  <c r="O720" i="1" s="1"/>
  <c r="M708" i="1"/>
  <c r="L689" i="1"/>
  <c r="O689" i="1" s="1"/>
  <c r="L685" i="1"/>
  <c r="O685" i="1" s="1"/>
  <c r="M661" i="1"/>
  <c r="M645" i="1"/>
  <c r="N640" i="1"/>
  <c r="M629" i="1"/>
  <c r="L622" i="1"/>
  <c r="Q622" i="1" s="1"/>
  <c r="M604" i="1"/>
  <c r="L601" i="1"/>
  <c r="N596" i="1"/>
  <c r="L590" i="1"/>
  <c r="Q590" i="1" s="1"/>
  <c r="N675" i="1"/>
  <c r="N666" i="1"/>
  <c r="N691" i="1"/>
  <c r="M641" i="1"/>
  <c r="M640" i="1"/>
  <c r="N636" i="1"/>
  <c r="L634" i="1"/>
  <c r="O634" i="1" s="1"/>
  <c r="M624" i="1"/>
  <c r="N620" i="1"/>
  <c r="L618" i="1"/>
  <c r="N618" i="1" s="1"/>
  <c r="L614" i="1"/>
  <c r="O614" i="1" s="1"/>
  <c r="L605" i="1"/>
  <c r="M596" i="1"/>
  <c r="M592" i="1"/>
  <c r="N588" i="1"/>
  <c r="L586" i="1"/>
  <c r="O586" i="1" s="1"/>
  <c r="L738" i="1"/>
  <c r="M733" i="1"/>
  <c r="L732" i="1"/>
  <c r="Q732" i="1" s="1"/>
  <c r="N729" i="1"/>
  <c r="L728" i="1"/>
  <c r="Q728" i="1" s="1"/>
  <c r="M719" i="1"/>
  <c r="M717" i="1"/>
  <c r="M714" i="1"/>
  <c r="L712" i="1"/>
  <c r="O712" i="1" s="1"/>
  <c r="M704" i="1"/>
  <c r="M702" i="1"/>
  <c r="M699" i="1"/>
  <c r="L693" i="1"/>
  <c r="Q693" i="1" s="1"/>
  <c r="M691" i="1"/>
  <c r="M688" i="1"/>
  <c r="M683" i="1"/>
  <c r="L677" i="1"/>
  <c r="Q677" i="1" s="1"/>
  <c r="M675" i="1"/>
  <c r="M674" i="1"/>
  <c r="M667" i="1"/>
  <c r="M666" i="1"/>
  <c r="L662" i="1"/>
  <c r="O662" i="1" s="1"/>
  <c r="L658" i="1"/>
  <c r="O658" i="1" s="1"/>
  <c r="L654" i="1"/>
  <c r="L650" i="1"/>
  <c r="Q650" i="1" s="1"/>
  <c r="L646" i="1"/>
  <c r="O646" i="1" s="1"/>
  <c r="M637" i="1"/>
  <c r="M636" i="1"/>
  <c r="N632" i="1"/>
  <c r="M621" i="1"/>
  <c r="N612" i="1"/>
  <c r="M593" i="1"/>
  <c r="M589" i="1"/>
  <c r="M588" i="1"/>
  <c r="N580" i="1"/>
  <c r="M729" i="1"/>
  <c r="L724" i="1"/>
  <c r="M713" i="1"/>
  <c r="N705" i="1"/>
  <c r="L697" i="1"/>
  <c r="Q697" i="1" s="1"/>
  <c r="L681" i="1"/>
  <c r="O681" i="1" s="1"/>
  <c r="N669" i="1"/>
  <c r="M664" i="1"/>
  <c r="M660" i="1"/>
  <c r="M656" i="1"/>
  <c r="M652" i="1"/>
  <c r="M648" i="1"/>
  <c r="L642" i="1"/>
  <c r="Q642" i="1" s="1"/>
  <c r="M632" i="1"/>
  <c r="L626" i="1"/>
  <c r="M612" i="1"/>
  <c r="M608" i="1"/>
  <c r="N604" i="1"/>
  <c r="L602" i="1"/>
  <c r="P602" i="1" s="1"/>
  <c r="L598" i="1"/>
  <c r="P598" i="1" s="1"/>
  <c r="M580" i="1"/>
  <c r="N739" i="1"/>
  <c r="N735" i="1"/>
  <c r="L672" i="1"/>
  <c r="P672" i="1" s="1"/>
  <c r="M672" i="1"/>
  <c r="N667" i="1"/>
  <c r="M739" i="1"/>
  <c r="M735" i="1"/>
  <c r="M696" i="1"/>
  <c r="M690" i="1"/>
  <c r="N687" i="1"/>
  <c r="M680" i="1"/>
  <c r="N718" i="1"/>
  <c r="N714" i="1"/>
  <c r="N703" i="1"/>
  <c r="N699" i="1"/>
  <c r="M692" i="1"/>
  <c r="M686" i="1"/>
  <c r="N683" i="1"/>
  <c r="M676" i="1"/>
  <c r="L668" i="1"/>
  <c r="O668" i="1" s="1"/>
  <c r="M668" i="1"/>
  <c r="N665" i="1"/>
  <c r="M669" i="1"/>
  <c r="M665" i="1"/>
  <c r="N660" i="1"/>
  <c r="N656" i="1"/>
  <c r="N652" i="1"/>
  <c r="N648" i="1"/>
  <c r="L619" i="1"/>
  <c r="Q619" i="1" s="1"/>
  <c r="M619" i="1"/>
  <c r="L611" i="1"/>
  <c r="P611" i="1" s="1"/>
  <c r="M611" i="1"/>
  <c r="L603" i="1"/>
  <c r="Q603" i="1" s="1"/>
  <c r="M603" i="1"/>
  <c r="L595" i="1"/>
  <c r="O595" i="1" s="1"/>
  <c r="M595" i="1"/>
  <c r="L587" i="1"/>
  <c r="O587" i="1" s="1"/>
  <c r="M587" i="1"/>
  <c r="L663" i="1"/>
  <c r="O663" i="1" s="1"/>
  <c r="M663" i="1"/>
  <c r="L659" i="1"/>
  <c r="P659" i="1" s="1"/>
  <c r="M659" i="1"/>
  <c r="L655" i="1"/>
  <c r="Q655" i="1" s="1"/>
  <c r="M655" i="1"/>
  <c r="L651" i="1"/>
  <c r="P651" i="1" s="1"/>
  <c r="M651" i="1"/>
  <c r="L647" i="1"/>
  <c r="Q647" i="1" s="1"/>
  <c r="M647" i="1"/>
  <c r="L643" i="1"/>
  <c r="Q643" i="1" s="1"/>
  <c r="M643" i="1"/>
  <c r="L639" i="1"/>
  <c r="O639" i="1" s="1"/>
  <c r="M639" i="1"/>
  <c r="L635" i="1"/>
  <c r="O635" i="1" s="1"/>
  <c r="M635" i="1"/>
  <c r="L631" i="1"/>
  <c r="O631" i="1" s="1"/>
  <c r="M631" i="1"/>
  <c r="L627" i="1"/>
  <c r="O627" i="1" s="1"/>
  <c r="M627" i="1"/>
  <c r="L623" i="1"/>
  <c r="Q623" i="1" s="1"/>
  <c r="M623" i="1"/>
  <c r="N661" i="1"/>
  <c r="N657" i="1"/>
  <c r="N653" i="1"/>
  <c r="N649" i="1"/>
  <c r="N645" i="1"/>
  <c r="N641" i="1"/>
  <c r="N637" i="1"/>
  <c r="N629" i="1"/>
  <c r="N621" i="1"/>
  <c r="N616" i="1"/>
  <c r="L615" i="1"/>
  <c r="O615" i="1" s="1"/>
  <c r="M615" i="1"/>
  <c r="N608" i="1"/>
  <c r="L607" i="1"/>
  <c r="Q607" i="1" s="1"/>
  <c r="M607" i="1"/>
  <c r="N600" i="1"/>
  <c r="L599" i="1"/>
  <c r="Q599" i="1" s="1"/>
  <c r="M599" i="1"/>
  <c r="N592" i="1"/>
  <c r="L591" i="1"/>
  <c r="Q591" i="1" s="1"/>
  <c r="M591" i="1"/>
  <c r="N584" i="1"/>
  <c r="L583" i="1"/>
  <c r="P583" i="1" s="1"/>
  <c r="M583" i="1"/>
  <c r="L563" i="1"/>
  <c r="M575" i="1"/>
  <c r="M567" i="1"/>
  <c r="M549" i="1"/>
  <c r="M524" i="1"/>
  <c r="M541" i="1"/>
  <c r="L564" i="1"/>
  <c r="O564" i="1" s="1"/>
  <c r="M579" i="1"/>
  <c r="M571" i="1"/>
  <c r="M512" i="1"/>
  <c r="L537" i="1"/>
  <c r="L545" i="1"/>
  <c r="L553" i="1"/>
  <c r="L576" i="1"/>
  <c r="L572" i="1"/>
  <c r="O572" i="1" s="1"/>
  <c r="L568" i="1"/>
  <c r="O568" i="1" s="1"/>
  <c r="M578" i="1"/>
  <c r="M574" i="1"/>
  <c r="M570" i="1"/>
  <c r="M566" i="1"/>
  <c r="M562" i="1"/>
  <c r="M532" i="1"/>
  <c r="M557" i="1"/>
  <c r="N577" i="1"/>
  <c r="N578" i="1"/>
  <c r="N574" i="1"/>
  <c r="N570" i="1"/>
  <c r="N566" i="1"/>
  <c r="N562" i="1"/>
  <c r="N573" i="1"/>
  <c r="N569" i="1"/>
  <c r="N565" i="1"/>
  <c r="N561" i="1"/>
  <c r="M577" i="1"/>
  <c r="M573" i="1"/>
  <c r="M569" i="1"/>
  <c r="M565" i="1"/>
  <c r="M561" i="1"/>
  <c r="L533" i="1"/>
  <c r="M540" i="1"/>
  <c r="M544" i="1"/>
  <c r="M548" i="1"/>
  <c r="M552" i="1"/>
  <c r="M556" i="1"/>
  <c r="M520" i="1"/>
  <c r="M517" i="1"/>
  <c r="M508" i="1"/>
  <c r="M536" i="1"/>
  <c r="L542" i="1"/>
  <c r="O542" i="1" s="1"/>
  <c r="L546" i="1"/>
  <c r="Q546" i="1" s="1"/>
  <c r="L550" i="1"/>
  <c r="O550" i="1" s="1"/>
  <c r="L554" i="1"/>
  <c r="O554" i="1" s="1"/>
  <c r="L558" i="1"/>
  <c r="O558" i="1" s="1"/>
  <c r="M528" i="1"/>
  <c r="M521" i="1"/>
  <c r="N531" i="1"/>
  <c r="N532" i="1"/>
  <c r="N536" i="1"/>
  <c r="N539" i="1"/>
  <c r="N551" i="1"/>
  <c r="N555" i="1"/>
  <c r="N559" i="1"/>
  <c r="N543" i="1"/>
  <c r="N547" i="1"/>
  <c r="N535" i="1"/>
  <c r="N540" i="1"/>
  <c r="N544" i="1"/>
  <c r="N548" i="1"/>
  <c r="N552" i="1"/>
  <c r="N556" i="1"/>
  <c r="L538" i="1"/>
  <c r="O538" i="1" s="1"/>
  <c r="M531" i="1"/>
  <c r="M535" i="1"/>
  <c r="M539" i="1"/>
  <c r="M543" i="1"/>
  <c r="M547" i="1"/>
  <c r="M551" i="1"/>
  <c r="M555" i="1"/>
  <c r="M559" i="1"/>
  <c r="L560" i="1"/>
  <c r="P560" i="1" s="1"/>
  <c r="L534" i="1"/>
  <c r="P534" i="1" s="1"/>
  <c r="L529" i="1"/>
  <c r="L513" i="1"/>
  <c r="M466" i="1"/>
  <c r="M463" i="1"/>
  <c r="M442" i="1"/>
  <c r="M525" i="1"/>
  <c r="M509" i="1"/>
  <c r="L443" i="1"/>
  <c r="M445" i="1"/>
  <c r="M516" i="1"/>
  <c r="N527" i="1"/>
  <c r="N522" i="1"/>
  <c r="N516" i="1"/>
  <c r="N511" i="1"/>
  <c r="N526" i="1"/>
  <c r="N520" i="1"/>
  <c r="N515" i="1"/>
  <c r="N510" i="1"/>
  <c r="N530" i="1"/>
  <c r="N524" i="1"/>
  <c r="N519" i="1"/>
  <c r="N514" i="1"/>
  <c r="N508" i="1"/>
  <c r="N528" i="1"/>
  <c r="N523" i="1"/>
  <c r="N518" i="1"/>
  <c r="N512" i="1"/>
  <c r="N507" i="1"/>
  <c r="M527" i="1"/>
  <c r="M523" i="1"/>
  <c r="M519" i="1"/>
  <c r="M515" i="1"/>
  <c r="M511" i="1"/>
  <c r="M507" i="1"/>
  <c r="M530" i="1"/>
  <c r="M526" i="1"/>
  <c r="M522" i="1"/>
  <c r="M518" i="1"/>
  <c r="M514" i="1"/>
  <c r="M510" i="1"/>
  <c r="M501" i="1"/>
  <c r="L494" i="1"/>
  <c r="Q494" i="1" s="1"/>
  <c r="L447" i="1"/>
  <c r="L502" i="1"/>
  <c r="O502" i="1" s="1"/>
  <c r="M493" i="1"/>
  <c r="L486" i="1"/>
  <c r="O486" i="1" s="1"/>
  <c r="M454" i="1"/>
  <c r="M451" i="1"/>
  <c r="M474" i="1"/>
  <c r="M449" i="1"/>
  <c r="M498" i="1"/>
  <c r="M485" i="1"/>
  <c r="M482" i="1"/>
  <c r="M470" i="1"/>
  <c r="M467" i="1"/>
  <c r="M441" i="1"/>
  <c r="M505" i="1"/>
  <c r="M489" i="1"/>
  <c r="L475" i="1"/>
  <c r="O475" i="1" s="1"/>
  <c r="L459" i="1"/>
  <c r="Q459" i="1" s="1"/>
  <c r="N441" i="1"/>
  <c r="O441" i="1"/>
  <c r="N446" i="1"/>
  <c r="N450" i="1"/>
  <c r="N445" i="1"/>
  <c r="M446" i="1"/>
  <c r="M506" i="1"/>
  <c r="M490" i="1"/>
  <c r="M471" i="1"/>
  <c r="M458" i="1"/>
  <c r="M455" i="1"/>
  <c r="M450" i="1"/>
  <c r="L448" i="1"/>
  <c r="O448" i="1" s="1"/>
  <c r="L444" i="1"/>
  <c r="O444" i="1" s="1"/>
  <c r="M497" i="1"/>
  <c r="M481" i="1"/>
  <c r="M478" i="1"/>
  <c r="M462" i="1"/>
  <c r="N460" i="1"/>
  <c r="N454" i="1"/>
  <c r="N499" i="1"/>
  <c r="N493" i="1"/>
  <c r="N483" i="1"/>
  <c r="N478" i="1"/>
  <c r="N468" i="1"/>
  <c r="N462" i="1"/>
  <c r="N452" i="1"/>
  <c r="N470" i="1"/>
  <c r="N503" i="1"/>
  <c r="N497" i="1"/>
  <c r="N487" i="1"/>
  <c r="N481" i="1"/>
  <c r="N472" i="1"/>
  <c r="N466" i="1"/>
  <c r="N456" i="1"/>
  <c r="N501" i="1"/>
  <c r="N491" i="1"/>
  <c r="N485" i="1"/>
  <c r="N476" i="1"/>
  <c r="N505" i="1"/>
  <c r="N495" i="1"/>
  <c r="N489" i="1"/>
  <c r="N479" i="1"/>
  <c r="N474" i="1"/>
  <c r="N464" i="1"/>
  <c r="N458" i="1"/>
  <c r="N506" i="1"/>
  <c r="L504" i="1"/>
  <c r="O504" i="1" s="1"/>
  <c r="M503" i="1"/>
  <c r="L500" i="1"/>
  <c r="P500" i="1" s="1"/>
  <c r="M499" i="1"/>
  <c r="N498" i="1"/>
  <c r="L496" i="1"/>
  <c r="O496" i="1" s="1"/>
  <c r="M495" i="1"/>
  <c r="L492" i="1"/>
  <c r="O492" i="1" s="1"/>
  <c r="M491" i="1"/>
  <c r="N490" i="1"/>
  <c r="L488" i="1"/>
  <c r="Q488" i="1" s="1"/>
  <c r="M487" i="1"/>
  <c r="L484" i="1"/>
  <c r="O484" i="1" s="1"/>
  <c r="M483" i="1"/>
  <c r="N482" i="1"/>
  <c r="L480" i="1"/>
  <c r="O480" i="1" s="1"/>
  <c r="M479" i="1"/>
  <c r="L477" i="1"/>
  <c r="O477" i="1" s="1"/>
  <c r="M476" i="1"/>
  <c r="L473" i="1"/>
  <c r="O473" i="1" s="1"/>
  <c r="M472" i="1"/>
  <c r="N471" i="1"/>
  <c r="L469" i="1"/>
  <c r="O469" i="1" s="1"/>
  <c r="M468" i="1"/>
  <c r="N467" i="1"/>
  <c r="L465" i="1"/>
  <c r="O465" i="1" s="1"/>
  <c r="M464" i="1"/>
  <c r="N463" i="1"/>
  <c r="L461" i="1"/>
  <c r="P461" i="1" s="1"/>
  <c r="M460" i="1"/>
  <c r="L457" i="1"/>
  <c r="O457" i="1" s="1"/>
  <c r="M456" i="1"/>
  <c r="N455" i="1"/>
  <c r="L453" i="1"/>
  <c r="O453" i="1" s="1"/>
  <c r="M452" i="1"/>
  <c r="N451" i="1"/>
  <c r="J148" i="2" l="1"/>
  <c r="K148" i="2"/>
  <c r="J164" i="2"/>
  <c r="K164" i="2"/>
  <c r="L164" i="2"/>
  <c r="K203" i="2"/>
  <c r="J203" i="2"/>
  <c r="L211" i="2"/>
  <c r="K211" i="2"/>
  <c r="J211" i="2"/>
  <c r="J216" i="2"/>
  <c r="K216" i="2"/>
  <c r="J228" i="2"/>
  <c r="K228" i="2"/>
  <c r="J244" i="2"/>
  <c r="K244" i="2"/>
  <c r="J260" i="2"/>
  <c r="K260" i="2"/>
  <c r="J261" i="2"/>
  <c r="K261" i="2"/>
  <c r="J288" i="2"/>
  <c r="K288" i="2"/>
  <c r="L288" i="2"/>
  <c r="J273" i="2"/>
  <c r="K273" i="2"/>
  <c r="J410" i="2"/>
  <c r="K410" i="2"/>
  <c r="L410" i="2"/>
  <c r="J152" i="2"/>
  <c r="K152" i="2"/>
  <c r="L152" i="2"/>
  <c r="J168" i="2"/>
  <c r="K168" i="2"/>
  <c r="J199" i="2"/>
  <c r="K199" i="2"/>
  <c r="J224" i="2"/>
  <c r="K224" i="2"/>
  <c r="J240" i="2"/>
  <c r="K240" i="2"/>
  <c r="J256" i="2"/>
  <c r="K256" i="2"/>
  <c r="K264" i="2"/>
  <c r="J264" i="2"/>
  <c r="J272" i="2"/>
  <c r="K272" i="2"/>
  <c r="L280" i="2"/>
  <c r="J280" i="2"/>
  <c r="K280" i="2"/>
  <c r="J277" i="2"/>
  <c r="K277" i="2"/>
  <c r="J328" i="2"/>
  <c r="K328" i="2"/>
  <c r="J341" i="2"/>
  <c r="K341" i="2"/>
  <c r="J349" i="2"/>
  <c r="K349" i="2"/>
  <c r="J358" i="2"/>
  <c r="K358" i="2"/>
  <c r="J366" i="2"/>
  <c r="K366" i="2"/>
  <c r="L366" i="2"/>
  <c r="J374" i="2"/>
  <c r="K374" i="2"/>
  <c r="J382" i="2"/>
  <c r="K382" i="2"/>
  <c r="J390" i="2"/>
  <c r="K390" i="2"/>
  <c r="J398" i="2"/>
  <c r="K398" i="2"/>
  <c r="J406" i="2"/>
  <c r="K406" i="2"/>
  <c r="J156" i="2"/>
  <c r="K156" i="2"/>
  <c r="L156" i="2"/>
  <c r="J172" i="2"/>
  <c r="K172" i="2"/>
  <c r="L207" i="2"/>
  <c r="K207" i="2"/>
  <c r="J207" i="2"/>
  <c r="K215" i="2"/>
  <c r="J215" i="2"/>
  <c r="J208" i="2"/>
  <c r="K208" i="2"/>
  <c r="L208" i="2"/>
  <c r="J236" i="2"/>
  <c r="K236" i="2"/>
  <c r="L236" i="2"/>
  <c r="J252" i="2"/>
  <c r="K252" i="2"/>
  <c r="K268" i="2"/>
  <c r="J268" i="2"/>
  <c r="K296" i="2"/>
  <c r="L296" i="2"/>
  <c r="J296" i="2"/>
  <c r="J414" i="2"/>
  <c r="K414" i="2"/>
  <c r="L414" i="2"/>
  <c r="J144" i="2"/>
  <c r="K144" i="2"/>
  <c r="J160" i="2"/>
  <c r="K160" i="2"/>
  <c r="J204" i="2"/>
  <c r="K204" i="2"/>
  <c r="J212" i="2"/>
  <c r="K212" i="2"/>
  <c r="J221" i="2"/>
  <c r="K221" i="2"/>
  <c r="J232" i="2"/>
  <c r="K232" i="2"/>
  <c r="L232" i="2"/>
  <c r="J248" i="2"/>
  <c r="K248" i="2"/>
  <c r="L248" i="2"/>
  <c r="J276" i="2"/>
  <c r="K276" i="2"/>
  <c r="J265" i="2"/>
  <c r="K265" i="2"/>
  <c r="J269" i="2"/>
  <c r="K269" i="2"/>
  <c r="L284" i="2"/>
  <c r="K284" i="2"/>
  <c r="J284" i="2"/>
  <c r="J332" i="2"/>
  <c r="L332" i="2"/>
  <c r="K332" i="2"/>
  <c r="J345" i="2"/>
  <c r="K345" i="2"/>
  <c r="J353" i="2"/>
  <c r="K353" i="2"/>
  <c r="L353" i="2"/>
  <c r="J362" i="2"/>
  <c r="K362" i="2"/>
  <c r="J370" i="2"/>
  <c r="K370" i="2"/>
  <c r="L370" i="2"/>
  <c r="J378" i="2"/>
  <c r="K378" i="2"/>
  <c r="J386" i="2"/>
  <c r="K386" i="2"/>
  <c r="J394" i="2"/>
  <c r="K394" i="2"/>
  <c r="J402" i="2"/>
  <c r="K402" i="2"/>
  <c r="O369" i="1"/>
  <c r="N369" i="1"/>
  <c r="O254" i="1"/>
  <c r="N254" i="1"/>
  <c r="O230" i="1"/>
  <c r="N230" i="1"/>
  <c r="Q222" i="1"/>
  <c r="N222" i="1"/>
  <c r="N198" i="1"/>
  <c r="O198" i="1"/>
  <c r="Q181" i="1"/>
  <c r="N181" i="1"/>
  <c r="N178" i="1"/>
  <c r="O178" i="1"/>
  <c r="N170" i="1"/>
  <c r="O170" i="1"/>
  <c r="N162" i="1"/>
  <c r="O162" i="1"/>
  <c r="N154" i="1"/>
  <c r="Q154" i="1"/>
  <c r="N146" i="1"/>
  <c r="O146" i="1"/>
  <c r="N138" i="1"/>
  <c r="P138" i="1"/>
  <c r="N130" i="1"/>
  <c r="Q130" i="1"/>
  <c r="O191" i="1"/>
  <c r="N191" i="1"/>
  <c r="N179" i="1"/>
  <c r="Q179" i="1"/>
  <c r="O163" i="1"/>
  <c r="N163" i="1"/>
  <c r="O147" i="1"/>
  <c r="N147" i="1"/>
  <c r="N131" i="1"/>
  <c r="P131" i="1"/>
  <c r="O119" i="1"/>
  <c r="N119" i="1"/>
  <c r="O365" i="1"/>
  <c r="N365" i="1"/>
  <c r="O266" i="1"/>
  <c r="N266" i="1"/>
  <c r="N215" i="1"/>
  <c r="O215" i="1"/>
  <c r="N203" i="1"/>
  <c r="O203" i="1"/>
  <c r="N226" i="1"/>
  <c r="O226" i="1"/>
  <c r="N211" i="1"/>
  <c r="O211" i="1"/>
  <c r="O195" i="1"/>
  <c r="N195" i="1"/>
  <c r="N186" i="1"/>
  <c r="O186" i="1"/>
  <c r="N126" i="1"/>
  <c r="O126" i="1"/>
  <c r="N118" i="1"/>
  <c r="O118" i="1"/>
  <c r="O187" i="1"/>
  <c r="N187" i="1"/>
  <c r="O175" i="1"/>
  <c r="N175" i="1"/>
  <c r="O159" i="1"/>
  <c r="N159" i="1"/>
  <c r="O143" i="1"/>
  <c r="N143" i="1"/>
  <c r="N115" i="1"/>
  <c r="Q115" i="1"/>
  <c r="O107" i="1"/>
  <c r="N107" i="1"/>
  <c r="Q377" i="1"/>
  <c r="N377" i="1"/>
  <c r="O242" i="1"/>
  <c r="N242" i="1"/>
  <c r="O210" i="1"/>
  <c r="N210" i="1"/>
  <c r="N218" i="1"/>
  <c r="O218" i="1"/>
  <c r="P189" i="1"/>
  <c r="N189" i="1"/>
  <c r="O202" i="1"/>
  <c r="N202" i="1"/>
  <c r="N174" i="1"/>
  <c r="O174" i="1"/>
  <c r="N158" i="1"/>
  <c r="Q158" i="1"/>
  <c r="N150" i="1"/>
  <c r="Q150" i="1"/>
  <c r="N142" i="1"/>
  <c r="O142" i="1"/>
  <c r="N134" i="1"/>
  <c r="O134" i="1"/>
  <c r="O114" i="1"/>
  <c r="N114" i="1"/>
  <c r="O206" i="1"/>
  <c r="N206" i="1"/>
  <c r="O183" i="1"/>
  <c r="N183" i="1"/>
  <c r="O171" i="1"/>
  <c r="N171" i="1"/>
  <c r="O155" i="1"/>
  <c r="N155" i="1"/>
  <c r="O139" i="1"/>
  <c r="N139" i="1"/>
  <c r="O127" i="1"/>
  <c r="N127" i="1"/>
  <c r="Q373" i="1"/>
  <c r="N373" i="1"/>
  <c r="O361" i="1"/>
  <c r="N361" i="1"/>
  <c r="O185" i="1"/>
  <c r="N185" i="1"/>
  <c r="O214" i="1"/>
  <c r="N214" i="1"/>
  <c r="N190" i="1"/>
  <c r="O190" i="1"/>
  <c r="N182" i="1"/>
  <c r="P182" i="1"/>
  <c r="N122" i="1"/>
  <c r="O122" i="1"/>
  <c r="N219" i="1"/>
  <c r="O219" i="1"/>
  <c r="O167" i="1"/>
  <c r="N167" i="1"/>
  <c r="O151" i="1"/>
  <c r="N151" i="1"/>
  <c r="O135" i="1"/>
  <c r="N135" i="1"/>
  <c r="O123" i="1"/>
  <c r="N123" i="1"/>
  <c r="O110" i="1"/>
  <c r="N110" i="1"/>
  <c r="N78" i="1"/>
  <c r="Q70" i="1"/>
  <c r="Q62" i="1"/>
  <c r="Q58" i="1"/>
  <c r="N50" i="1"/>
  <c r="N36" i="1"/>
  <c r="O100" i="1"/>
  <c r="N100" i="1"/>
  <c r="Q74" i="1"/>
  <c r="O96" i="1"/>
  <c r="N96" i="1"/>
  <c r="Q102" i="1"/>
  <c r="N102" i="1"/>
  <c r="N54" i="1"/>
  <c r="N71" i="1"/>
  <c r="N60" i="1"/>
  <c r="N26" i="1"/>
  <c r="N63" i="1"/>
  <c r="O85" i="1"/>
  <c r="Q89" i="1"/>
  <c r="N94" i="1"/>
  <c r="O94" i="1"/>
  <c r="N92" i="1"/>
  <c r="O92" i="1"/>
  <c r="N91" i="1"/>
  <c r="O91" i="1"/>
  <c r="P56" i="1"/>
  <c r="N56" i="1"/>
  <c r="O44" i="1"/>
  <c r="N44" i="1"/>
  <c r="P32" i="1"/>
  <c r="N32" i="1"/>
  <c r="O20" i="1"/>
  <c r="N20" i="1"/>
  <c r="N82" i="1"/>
  <c r="N46" i="1"/>
  <c r="N79" i="1"/>
  <c r="O28" i="1"/>
  <c r="N28" i="1"/>
  <c r="N42" i="1"/>
  <c r="Q66" i="1"/>
  <c r="Q24" i="1"/>
  <c r="N24" i="1"/>
  <c r="P40" i="1"/>
  <c r="N40" i="1"/>
  <c r="N86" i="1"/>
  <c r="O86" i="1"/>
  <c r="N84" i="1"/>
  <c r="O84" i="1"/>
  <c r="N88" i="1"/>
  <c r="O88" i="1"/>
  <c r="N45" i="1"/>
  <c r="O45" i="1"/>
  <c r="N29" i="1"/>
  <c r="O29" i="1"/>
  <c r="N81" i="1"/>
  <c r="Q81" i="1"/>
  <c r="N53" i="1"/>
  <c r="O53" i="1"/>
  <c r="N37" i="1"/>
  <c r="O37" i="1"/>
  <c r="N21" i="1"/>
  <c r="O21" i="1"/>
  <c r="N17" i="1"/>
  <c r="O17" i="1"/>
  <c r="N6" i="1"/>
  <c r="N13" i="1"/>
  <c r="N5" i="1"/>
  <c r="O15" i="1"/>
  <c r="N15" i="1"/>
  <c r="N12" i="1"/>
  <c r="O12" i="1"/>
  <c r="N8" i="1"/>
  <c r="O8" i="1"/>
  <c r="N11" i="1"/>
  <c r="O11" i="1"/>
  <c r="N4" i="1"/>
  <c r="O4" i="1"/>
  <c r="K29" i="2"/>
  <c r="J129" i="2"/>
  <c r="K81" i="2"/>
  <c r="K89" i="2"/>
  <c r="J43" i="2"/>
  <c r="J67" i="2"/>
  <c r="J75" i="2"/>
  <c r="J19" i="2"/>
  <c r="K78" i="2"/>
  <c r="J83" i="2"/>
  <c r="K37" i="2"/>
  <c r="J57" i="2"/>
  <c r="K33" i="2"/>
  <c r="K57" i="2"/>
  <c r="K53" i="2"/>
  <c r="J117" i="2"/>
  <c r="J69" i="2"/>
  <c r="J133" i="2"/>
  <c r="J141" i="2"/>
  <c r="K41" i="2"/>
  <c r="J49" i="2"/>
  <c r="J125" i="2"/>
  <c r="K65" i="2"/>
  <c r="K9" i="2"/>
  <c r="J59" i="2"/>
  <c r="K61" i="2"/>
  <c r="J137" i="2"/>
  <c r="J35" i="2"/>
  <c r="K21" i="2"/>
  <c r="K25" i="2"/>
  <c r="J53" i="2"/>
  <c r="K13" i="2"/>
  <c r="K17" i="2"/>
  <c r="J121" i="2"/>
  <c r="K45" i="2"/>
  <c r="J76" i="2"/>
  <c r="K76" i="2"/>
  <c r="J77" i="2"/>
  <c r="K77" i="2"/>
  <c r="J64" i="2"/>
  <c r="K64" i="2"/>
  <c r="J60" i="2"/>
  <c r="K60" i="2"/>
  <c r="L52" i="2"/>
  <c r="J52" i="2"/>
  <c r="K52" i="2"/>
  <c r="L72" i="2"/>
  <c r="J72" i="2"/>
  <c r="K72" i="2"/>
  <c r="L56" i="2"/>
  <c r="J56" i="2"/>
  <c r="K56" i="2"/>
  <c r="J68" i="2"/>
  <c r="K68" i="2"/>
  <c r="J2" i="2"/>
  <c r="K2" i="2"/>
  <c r="N638" i="1"/>
  <c r="N399" i="1"/>
  <c r="N586" i="1"/>
  <c r="N606" i="1"/>
  <c r="P434" i="1"/>
  <c r="N630" i="1"/>
  <c r="N730" i="1"/>
  <c r="N614" i="1"/>
  <c r="N625" i="1"/>
  <c r="N590" i="1"/>
  <c r="N634" i="1"/>
  <c r="N403" i="1"/>
  <c r="Q406" i="1"/>
  <c r="P418" i="1"/>
  <c r="N430" i="1"/>
  <c r="P390" i="1"/>
  <c r="P382" i="1"/>
  <c r="N633" i="1"/>
  <c r="N710" i="1"/>
  <c r="N662" i="1"/>
  <c r="N427" i="1"/>
  <c r="N387" i="1"/>
  <c r="N689" i="1"/>
  <c r="N720" i="1"/>
  <c r="N394" i="1"/>
  <c r="N431" i="1"/>
  <c r="N423" i="1"/>
  <c r="N415" i="1"/>
  <c r="N407" i="1"/>
  <c r="N391" i="1"/>
  <c r="N383" i="1"/>
  <c r="N411" i="1"/>
  <c r="N379" i="1"/>
  <c r="N594" i="1"/>
  <c r="N677" i="1"/>
  <c r="N693" i="1"/>
  <c r="N736" i="1"/>
  <c r="N386" i="1"/>
  <c r="Q410" i="1"/>
  <c r="P422" i="1"/>
  <c r="N602" i="1"/>
  <c r="N426" i="1"/>
  <c r="N610" i="1"/>
  <c r="N658" i="1"/>
  <c r="N707" i="1"/>
  <c r="N722" i="1"/>
  <c r="N622" i="1"/>
  <c r="N671" i="1"/>
  <c r="N582" i="1"/>
  <c r="N398" i="1"/>
  <c r="Q438" i="1"/>
  <c r="Q402" i="1"/>
  <c r="P414" i="1"/>
  <c r="N395" i="1"/>
  <c r="Q395" i="1"/>
  <c r="Q440" i="1"/>
  <c r="N440" i="1"/>
  <c r="N429" i="1"/>
  <c r="O429" i="1"/>
  <c r="N421" i="1"/>
  <c r="O421" i="1"/>
  <c r="N413" i="1"/>
  <c r="O413" i="1"/>
  <c r="N393" i="1"/>
  <c r="O393" i="1"/>
  <c r="N385" i="1"/>
  <c r="P385" i="1"/>
  <c r="N437" i="1"/>
  <c r="Q437" i="1"/>
  <c r="N401" i="1"/>
  <c r="O401" i="1"/>
  <c r="N433" i="1"/>
  <c r="O433" i="1"/>
  <c r="N425" i="1"/>
  <c r="O425" i="1"/>
  <c r="N417" i="1"/>
  <c r="O417" i="1"/>
  <c r="N405" i="1"/>
  <c r="Q405" i="1"/>
  <c r="N389" i="1"/>
  <c r="O389" i="1"/>
  <c r="N381" i="1"/>
  <c r="O381" i="1"/>
  <c r="N409" i="1"/>
  <c r="O409" i="1"/>
  <c r="N397" i="1"/>
  <c r="O397" i="1"/>
  <c r="N681" i="1"/>
  <c r="N642" i="1"/>
  <c r="N650" i="1"/>
  <c r="N679" i="1"/>
  <c r="N670" i="1"/>
  <c r="N598" i="1"/>
  <c r="N546" i="1"/>
  <c r="N697" i="1"/>
  <c r="N443" i="1"/>
  <c r="O443" i="1"/>
  <c r="N576" i="1"/>
  <c r="O576" i="1"/>
  <c r="N601" i="1"/>
  <c r="O601" i="1"/>
  <c r="N700" i="1"/>
  <c r="P700" i="1"/>
  <c r="N597" i="1"/>
  <c r="O597" i="1"/>
  <c r="N447" i="1"/>
  <c r="O447" i="1"/>
  <c r="N553" i="1"/>
  <c r="O553" i="1"/>
  <c r="N563" i="1"/>
  <c r="O563" i="1"/>
  <c r="N626" i="1"/>
  <c r="O626" i="1"/>
  <c r="N738" i="1"/>
  <c r="O738" i="1"/>
  <c r="N734" i="1"/>
  <c r="O734" i="1"/>
  <c r="N731" i="1"/>
  <c r="P731" i="1"/>
  <c r="N513" i="1"/>
  <c r="Q513" i="1"/>
  <c r="N545" i="1"/>
  <c r="Q545" i="1"/>
  <c r="N654" i="1"/>
  <c r="O654" i="1"/>
  <c r="N605" i="1"/>
  <c r="O605" i="1"/>
  <c r="N529" i="1"/>
  <c r="O529" i="1"/>
  <c r="N533" i="1"/>
  <c r="O533" i="1"/>
  <c r="N537" i="1"/>
  <c r="Q537" i="1"/>
  <c r="N737" i="1"/>
  <c r="O737" i="1"/>
  <c r="N715" i="1"/>
  <c r="Q715" i="1"/>
  <c r="N581" i="1"/>
  <c r="O581" i="1"/>
  <c r="N716" i="1"/>
  <c r="N685" i="1"/>
  <c r="N701" i="1"/>
  <c r="N646" i="1"/>
  <c r="N695" i="1"/>
  <c r="N726" i="1"/>
  <c r="N732" i="1"/>
  <c r="N712" i="1"/>
  <c r="N724" i="1"/>
  <c r="N728" i="1"/>
  <c r="N623" i="1"/>
  <c r="N639" i="1"/>
  <c r="N663" i="1"/>
  <c r="N611" i="1"/>
  <c r="N583" i="1"/>
  <c r="N615" i="1"/>
  <c r="N591" i="1"/>
  <c r="N647" i="1"/>
  <c r="N595" i="1"/>
  <c r="N668" i="1"/>
  <c r="N607" i="1"/>
  <c r="N627" i="1"/>
  <c r="N635" i="1"/>
  <c r="N643" i="1"/>
  <c r="N651" i="1"/>
  <c r="N659" i="1"/>
  <c r="N587" i="1"/>
  <c r="N603" i="1"/>
  <c r="N619" i="1"/>
  <c r="N631" i="1"/>
  <c r="N655" i="1"/>
  <c r="N599" i="1"/>
  <c r="N672" i="1"/>
  <c r="N554" i="1"/>
  <c r="N550" i="1"/>
  <c r="N502" i="1"/>
  <c r="N568" i="1"/>
  <c r="N558" i="1"/>
  <c r="N542" i="1"/>
  <c r="N564" i="1"/>
  <c r="N572" i="1"/>
  <c r="N560" i="1"/>
  <c r="N538" i="1"/>
  <c r="N534" i="1"/>
  <c r="N459" i="1"/>
  <c r="N494" i="1"/>
  <c r="N486" i="1"/>
  <c r="N475" i="1"/>
  <c r="N448" i="1"/>
  <c r="N444" i="1"/>
  <c r="N465" i="1"/>
  <c r="N480" i="1"/>
  <c r="N496" i="1"/>
  <c r="N461" i="1"/>
  <c r="N477" i="1"/>
  <c r="N492" i="1"/>
  <c r="N457" i="1"/>
  <c r="N473" i="1"/>
  <c r="N488" i="1"/>
  <c r="N504" i="1"/>
  <c r="N453" i="1"/>
  <c r="N469" i="1"/>
  <c r="N484" i="1"/>
  <c r="N500" i="1"/>
</calcChain>
</file>

<file path=xl/sharedStrings.xml><?xml version="1.0" encoding="utf-8"?>
<sst xmlns="http://schemas.openxmlformats.org/spreadsheetml/2006/main" count="7260" uniqueCount="2980">
  <si>
    <t>No</t>
  </si>
  <si>
    <t>BIE</t>
  </si>
  <si>
    <t>D</t>
  </si>
  <si>
    <t>Business Term</t>
  </si>
  <si>
    <t>Semantic data type</t>
  </si>
  <si>
    <t>O</t>
  </si>
  <si>
    <t>Definition</t>
  </si>
  <si>
    <t>Dictionary Entry Name</t>
  </si>
  <si>
    <t>ABIE</t>
  </si>
  <si>
    <t>Purchase Contract</t>
  </si>
  <si>
    <t>—</t>
  </si>
  <si>
    <t>Summary information of purchase contracts placed during the period under review</t>
  </si>
  <si>
    <t>ADS Purchase_ Contract. Details</t>
  </si>
  <si>
    <t>IDBIE</t>
  </si>
  <si>
    <t>Purchase Contract ID</t>
  </si>
  <si>
    <t>Identifier</t>
  </si>
  <si>
    <t>1..1</t>
  </si>
  <si>
    <t>Unique identifier for the purchase contract.</t>
  </si>
  <si>
    <t>ADS Purchase_ Contract. Identification. Identifier</t>
  </si>
  <si>
    <t>BBIE</t>
  </si>
  <si>
    <t>Purchase Contract Number</t>
  </si>
  <si>
    <t>Text</t>
  </si>
  <si>
    <t>Number of the purchase contract.</t>
  </si>
  <si>
    <t>ADS Purchase_ Contract. Contract Number_ Name. Text</t>
  </si>
  <si>
    <t>Contract Type Name</t>
  </si>
  <si>
    <t>Code</t>
  </si>
  <si>
    <t>Name of the contract type used in purchase activities.</t>
  </si>
  <si>
    <t>ADS Purchase_ Contract. Contract Type_ Name. Text</t>
  </si>
  <si>
    <t>RLBIE</t>
  </si>
  <si>
    <t>Purchase Organization</t>
  </si>
  <si>
    <t>Reference Identifier</t>
  </si>
  <si>
    <t>The purchase organization that signed the contract.</t>
  </si>
  <si>
    <t>ADS Purchase_ Contract. Purchase Organization. ADS_ Business Segment</t>
  </si>
  <si>
    <t>Purchaser</t>
  </si>
  <si>
    <t>The person who is responsible for purchase contracts.</t>
  </si>
  <si>
    <t>ADS Purchase_ Contract. Purchaser. ADS_ Employee</t>
  </si>
  <si>
    <t>Contract Beginning Date</t>
  </si>
  <si>
    <t>Date</t>
  </si>
  <si>
    <t>Beginning date of the contract.</t>
  </si>
  <si>
    <t>ADS Purchase_ Contract. Start. Date</t>
  </si>
  <si>
    <t>Contract Ending Date</t>
  </si>
  <si>
    <t>Ending date of the contract.</t>
  </si>
  <si>
    <t>ADS Purchase_ Contract. End. Date</t>
  </si>
  <si>
    <t>Settlement Method</t>
  </si>
  <si>
    <t>0..1</t>
  </si>
  <si>
    <t>The reference identifier for the settlement method code.</t>
  </si>
  <si>
    <t>ADS Purchase_ Contract. Specified. ADS Settlement Method_ Code</t>
  </si>
  <si>
    <t>Payment Term</t>
  </si>
  <si>
    <t>The reference identifier for the Payment term.Code for the payment term.</t>
  </si>
  <si>
    <t>ADS Purchase_ Contract. Specified. ADS Payment Term_ Document</t>
  </si>
  <si>
    <t>Transaction Currency Code</t>
  </si>
  <si>
    <t>Transactional currency specified in the contract (in accordance with ISO 4217).</t>
  </si>
  <si>
    <t>TBD</t>
  </si>
  <si>
    <t>Status</t>
  </si>
  <si>
    <t>Status of the purchase contract recorded at the moment. Different ERP vendors have different content for this information output.</t>
  </si>
  <si>
    <t>ADS Purchase_ Contract. Status. Code</t>
  </si>
  <si>
    <t>Remark</t>
  </si>
  <si>
    <t>Free-form text description.</t>
  </si>
  <si>
    <t>ADS Purchase_ Contract. Information. Text</t>
  </si>
  <si>
    <t>Supplier</t>
  </si>
  <si>
    <t>The supplier in the purchase contract.</t>
  </si>
  <si>
    <t>ADS Purchase_ Contract. Seller. ADS Supplier_ Party</t>
  </si>
  <si>
    <t>ASBIE</t>
  </si>
  <si>
    <t>Created Activity</t>
  </si>
  <si>
    <t>The activity the record was created in the system.</t>
  </si>
  <si>
    <t>ADS Purchase_ Contract. Specified. ADS Created_ Activity</t>
  </si>
  <si>
    <t>Created By</t>
  </si>
  <si>
    <t>The reference identifier for the system user who created the record.</t>
  </si>
  <si>
    <t>ADS_  Created_ Activity. Performed By. ADS_ System User</t>
  </si>
  <si>
    <t>Created Date</t>
  </si>
  <si>
    <t>The date the record was created in the system. This should be a system generated date (rather than user-created date), when possible. This is sometimes referred to as the creation date.</t>
  </si>
  <si>
    <t>ADS_  Created_ Activity. Occurred. Date</t>
  </si>
  <si>
    <t>Approved Activity</t>
  </si>
  <si>
    <t>The activity the record additions or changes was approved.</t>
  </si>
  <si>
    <t>ADS Purchase_ Contract. Specified. ADS Approved_ Activity</t>
  </si>
  <si>
    <t>Approved By</t>
  </si>
  <si>
    <t xml:space="preserve">The reference identifier for the system user who approved the record additions or changes. </t>
  </si>
  <si>
    <t>ADS_  Approved_ Activity. Performed By. ADS_ System User</t>
  </si>
  <si>
    <t xml:space="preserve">The reference identifier for the Business Segment. </t>
  </si>
  <si>
    <t>ADS Purchase_ Contract. [X]. ADS Business Segment_ Code</t>
  </si>
  <si>
    <t>Purchase Contract Line Item</t>
  </si>
  <si>
    <t>0..n</t>
  </si>
  <si>
    <t>Line item details for the purchase contracts</t>
  </si>
  <si>
    <t>ADS Purchase_ Contract. Defined. ADS Purchase_ Contract Line Item.</t>
  </si>
  <si>
    <t>ADS Purchase_ Contract Line Item.</t>
  </si>
  <si>
    <t xml:space="preserve">The reference identifier for the heder contract. </t>
  </si>
  <si>
    <t>ADS Purchase_ Contract Line Item.Header. ADS Purchase_ Contract</t>
  </si>
  <si>
    <t>Purchase Contract Line ID</t>
  </si>
  <si>
    <t xml:space="preserve">Unique identifier for the purchase contract line. </t>
  </si>
  <si>
    <t>ADS Purchase_ Contract Line Item. Identification. Identifier</t>
  </si>
  <si>
    <t>Line Number</t>
  </si>
  <si>
    <t>Number of a purchase contract line. This number is generated by manual input or is system-generated.</t>
  </si>
  <si>
    <t>The reference identifier for the Business sesgment. A code of the settlement organization.</t>
  </si>
  <si>
    <t>ADS Purchase_ Contract Line Item. Settlement. Business Segment</t>
  </si>
  <si>
    <t xml:space="preserve">The reference identifier for the Business sesgment. A code of the receiving materials organization. </t>
  </si>
  <si>
    <t>ADS Purchase_ Contract Line Item. Receipt. Business Segment</t>
  </si>
  <si>
    <t>Product ID</t>
  </si>
  <si>
    <t>The purchased materials in the contract.</t>
  </si>
  <si>
    <t>ADS Purchase_ Contract Line Item. Purchased. ADS_ Product</t>
  </si>
  <si>
    <t>Quantity</t>
  </si>
  <si>
    <t>The quantity of the purchased materials in the contract.</t>
  </si>
  <si>
    <t>ADS Purchase_ Contract Line Item. Defined. Quantity</t>
  </si>
  <si>
    <t>Tax Exclude Unit Price</t>
  </si>
  <si>
    <t>Unit Price</t>
  </si>
  <si>
    <t>Unit price (excluding tax) in the transaction currency.</t>
  </si>
  <si>
    <t>Tax Include Unit Price</t>
  </si>
  <si>
    <t>Unit price (including tax) in the transaction currency.</t>
  </si>
  <si>
    <t>ADS Purchase_ Contract Line Item. Tax Included_ Unit. Amount</t>
  </si>
  <si>
    <t>Tax Exclude Amount</t>
  </si>
  <si>
    <t>Amount</t>
  </si>
  <si>
    <t>Amount (excluding tax) in the transaction currency.</t>
  </si>
  <si>
    <t>Tax Include Amount</t>
  </si>
  <si>
    <t>Amount (including tax) in the transaction currency.</t>
  </si>
  <si>
    <t>Charged Tax</t>
  </si>
  <si>
    <t>Taxes levied</t>
  </si>
  <si>
    <t>ADS Purchase_ Contract Line Item. Charged. ADS_ Tax</t>
  </si>
  <si>
    <t>Tax Type Code</t>
  </si>
  <si>
    <t>see 5.6.3.3.4</t>
  </si>
  <si>
    <t>ADS_ Tax. Type. Code</t>
  </si>
  <si>
    <t>Tax Transaction Amount</t>
  </si>
  <si>
    <t>ADS_ Tax. Calculated. Amount</t>
  </si>
  <si>
    <t>Status of the contract line.</t>
  </si>
  <si>
    <t>ADS Purchase_ Contract Line Item. [X]. ADS Business Segment_ Code</t>
  </si>
  <si>
    <t>Purchase Order</t>
  </si>
  <si>
    <t>Summary information of purchase orders placed during the period under review.</t>
  </si>
  <si>
    <t>ADS Purchase Order_ Trade Transaction. Details</t>
  </si>
  <si>
    <t>Purchase Order ID</t>
  </si>
  <si>
    <t xml:space="preserve">The unique identifier for the purchase order. </t>
  </si>
  <si>
    <t>ADS Purchase Order_ Trade Transaction. Identification. Identifier</t>
  </si>
  <si>
    <t>Purchase Order Number</t>
  </si>
  <si>
    <t>The number of the purchase order.</t>
  </si>
  <si>
    <t>ADS Purchase Order_ Trade Transaction. Number_ Information. Text</t>
  </si>
  <si>
    <t>Period</t>
  </si>
  <si>
    <t>Accounting period in which the Purchase Order Date occurs.</t>
  </si>
  <si>
    <t>ADS Purchase Order_ Trade Transaction. Defined. ADS_ Fiscal Period</t>
  </si>
  <si>
    <t>Fiscal Year</t>
  </si>
  <si>
    <t>Numeric</t>
  </si>
  <si>
    <t>Fiscal year in which the Payment Date occurs</t>
  </si>
  <si>
    <t>ADS_ Fiscal Period. Fiscal Year. Code</t>
  </si>
  <si>
    <t>Accounting Period</t>
  </si>
  <si>
    <t>Accounting period in which the Payment Date occurs.</t>
  </si>
  <si>
    <t>ADS_ Fiscal Period. Accounting ADS_ Period. Code</t>
  </si>
  <si>
    <t>Purchase Order Type</t>
  </si>
  <si>
    <t>The name of the order type in purchase activities.</t>
  </si>
  <si>
    <t>ADS Purchase Order_ Trade Transaction. Type. Code</t>
  </si>
  <si>
    <t>Purchase Order Date</t>
  </si>
  <si>
    <t>The date of the purchase order regardless of the date the order is created.</t>
  </si>
  <si>
    <t>ADS Purchase Order_ Trade Transaction. Issue. Date Time</t>
  </si>
  <si>
    <t>Purchase Organization ID</t>
  </si>
  <si>
    <t>The reference identifier for the purchase organization which signed the order.</t>
  </si>
  <si>
    <t>ADS Purchase Order_ Trade Transaction. Purchase Organization. ADS_ Business Segment</t>
  </si>
  <si>
    <t>Purchaser ID</t>
  </si>
  <si>
    <t>The reference identifier for the person who was responsible for purchase orders.</t>
  </si>
  <si>
    <t>ADS Purchase Order_ Trade Transaction. Purchaser. ADS_ Employee</t>
  </si>
  <si>
    <t>Supplier ID</t>
  </si>
  <si>
    <t>The reference identifier for the supplier account in the purchase order.</t>
  </si>
  <si>
    <t>ADS Purchase Order_ Trade Transaction. Specified. ADS Supplier_ Party</t>
  </si>
  <si>
    <t>Settlement Method Code</t>
  </si>
  <si>
    <t>The reference identifier for the method by which the transaction debit or credit amount was settled or apportioned by the customer or the supplier; for example, check, wire transfer and cash.</t>
  </si>
  <si>
    <t>ADS Purchase Order_ Trade Transaction. Specified. ADS Settlement Method_ Code</t>
  </si>
  <si>
    <t>Payment Term Code</t>
  </si>
  <si>
    <t>The reference identifier for the payment term; for example, cash on delivery, payment 30 days after delivery date.</t>
  </si>
  <si>
    <t>ADS Purchase Order_ Trade Transaction. Specified. ADS Payment Term_ Document</t>
  </si>
  <si>
    <t>Transaction Amount</t>
  </si>
  <si>
    <t>The material or monetary worth of a thing that is associated with this purchase order.</t>
  </si>
  <si>
    <t>ADS Purchase Order_ Trade Transaction. Transaction Currency. Amount</t>
  </si>
  <si>
    <t>ADS Purchase Order_ Trade Transaction. Specified. ADS Created_ Activity</t>
  </si>
  <si>
    <t>ADS_ Created_ Activity. Performed By. ADS_ System User</t>
  </si>
  <si>
    <t>ADS_ Created_ Activity. Occurred. Date</t>
  </si>
  <si>
    <t>Created Time</t>
  </si>
  <si>
    <t>Time</t>
  </si>
  <si>
    <t>The time this record was created into the system.</t>
  </si>
  <si>
    <t>ADS_ Created_ Activity. Occurred. Time</t>
  </si>
  <si>
    <t>ADS Purchase Order_ Trade Transaction. Specified. ADS Approved_ Activity</t>
  </si>
  <si>
    <t>ADS_ Approved_ Activity. Performed By. ADS_ System User</t>
  </si>
  <si>
    <t>Approved Date</t>
  </si>
  <si>
    <t>The date the record additions or changes was approved.</t>
  </si>
  <si>
    <t>ADS_ Approved_ Activity. Occurred. Date</t>
  </si>
  <si>
    <t>Last Modified Activity</t>
  </si>
  <si>
    <r>
      <t xml:space="preserve">The activity </t>
    </r>
    <r>
      <rPr>
        <sz val="10"/>
        <color rgb="FF221E1F"/>
        <rFont val="Cambria"/>
        <family val="1"/>
      </rPr>
      <t>the record was last modified.</t>
    </r>
  </si>
  <si>
    <t>ADS Purchase Order_ Trade Transaction. Specified. ADS Last Modified_ Activity</t>
  </si>
  <si>
    <t>Last Modified By</t>
  </si>
  <si>
    <t>The reference identifier for the system user who last modified the record.</t>
  </si>
  <si>
    <t>ADS_ Last Modified_ Activity. Performed By. ADS_ System User</t>
  </si>
  <si>
    <t>Last Modified Date</t>
  </si>
  <si>
    <r>
      <t xml:space="preserve">The date </t>
    </r>
    <r>
      <rPr>
        <sz val="10"/>
        <color rgb="FF221E1F"/>
        <rFont val="Cambria"/>
        <family val="1"/>
      </rPr>
      <t>the record was last modified.</t>
    </r>
  </si>
  <si>
    <t>ADS_ Last Modified_ Activity. Occurred. Time</t>
  </si>
  <si>
    <t>The status of the purchase order.</t>
  </si>
  <si>
    <t>ADS Purchase Order_ Trade Transaction. Stattus. Code</t>
  </si>
  <si>
    <t>Freeform text description.</t>
  </si>
  <si>
    <t>ADS Purchase Order_ Trade Transaction. Remark. Text</t>
  </si>
  <si>
    <t>ADS Purchase Order_ Trade Transaction. [X]. ADS Business Segment_ Code</t>
  </si>
  <si>
    <t>Purchase Order Line Item</t>
  </si>
  <si>
    <t>Line item details for purchase orders.</t>
  </si>
  <si>
    <t>ADS Purchase Order_ Trade Transaction. Defined. ADS Purchase Order_ Trade Line Item. Detail</t>
  </si>
  <si>
    <t>ADS Purchase Order_ Trade Line Item. Detail</t>
  </si>
  <si>
    <t xml:space="preserve">The reference identifier for the purchase order. </t>
  </si>
  <si>
    <t>ADS Purchase Order_ Trade Line Item. Header. ADS Purchase Order_ Trade Transaction</t>
  </si>
  <si>
    <t>Purchase Order Line ID</t>
  </si>
  <si>
    <t xml:space="preserve">The unique identifier for a purchase order line. </t>
  </si>
  <si>
    <t>ADS Purchase Order_ Trade Line Item. Identification. Identifier</t>
  </si>
  <si>
    <t>Sequence Number</t>
  </si>
  <si>
    <t>The number of a purchase order line. This number is generated either by manual input or by the system.</t>
  </si>
  <si>
    <t>ADS Purchase Order_ Trade Line Item. Sequence. Numeric</t>
  </si>
  <si>
    <t xml:space="preserve">The reference identifier for the purchase contract. </t>
  </si>
  <si>
    <t>ADS Purchase Order_ Trade Line Item. Defined. ADS Purchase_ Contract</t>
  </si>
  <si>
    <t>The reference identifier for a purchase contract line.</t>
  </si>
  <si>
    <t>ADS Purchase Order_ Trade Line Item. Defined. ADS Purchase_ Contract Line Item</t>
  </si>
  <si>
    <t>Requisition ID</t>
  </si>
  <si>
    <t xml:space="preserve">The unique identifier for the material purchase requisition. </t>
  </si>
  <si>
    <t>ADS Purchase Order_ Trade Line Item. Defined. ADS Purchase Requisition_ Trade Transaction</t>
  </si>
  <si>
    <t>Requisition Line ID</t>
  </si>
  <si>
    <t xml:space="preserve">The unique identifier for a material purchase requisition line. A requisition form may apply for purchasing one or more materials. Each material requisitioned should be described in a separate row. </t>
  </si>
  <si>
    <t>ADS Purchase Order_ Trade Line Item. Defined. ADS Purchase Requisition_ Trade Line Item</t>
  </si>
  <si>
    <t>The unique code of the settlement organization.</t>
  </si>
  <si>
    <t>ADS Purchase Order_ Trade Line Item. Settlement Organization. ADS_ Business Segment</t>
  </si>
  <si>
    <t>The unique code of the receiving materials organization.</t>
  </si>
  <si>
    <t>ADS Purchase Order_ Trade Line Item. Receipt Organization. ADS_ Business Segment</t>
  </si>
  <si>
    <t>Project ID</t>
  </si>
  <si>
    <t xml:space="preserve">The unique identifier for the project. </t>
  </si>
  <si>
    <t>ADS Purchase Order_ Trade Line Item. Defined. ADS Project_ List</t>
  </si>
  <si>
    <t>The reference identifier for the product.</t>
  </si>
  <si>
    <t>ADS Purchase Order_ Trade Line Item. Defined. ADS_ Product</t>
  </si>
  <si>
    <t>Due Date</t>
  </si>
  <si>
    <t>The last requested delivery of the purchased materials in the purchasing order. Completion of the delivery shall not be later than that date.</t>
  </si>
  <si>
    <t>ADS Purchase Order_ Trade Line Item. Due. Date</t>
  </si>
  <si>
    <t>Basic UOM Quantity</t>
  </si>
  <si>
    <t>The quantity of the materials in purchase order by the basic measurement unit.</t>
  </si>
  <si>
    <t>ADS Purchase Order_ Trade Line Item. Basic UOM. Quantity</t>
  </si>
  <si>
    <t>Order Quantity</t>
  </si>
  <si>
    <t>The quantity of the purchased materials in the purchase order.</t>
  </si>
  <si>
    <t>ADS Purchase Order_ Trade Line Item. Defined. Quantity</t>
  </si>
  <si>
    <t>Tax Excluded Unit Price</t>
  </si>
  <si>
    <t>The unit price (excluding tax).</t>
  </si>
  <si>
    <t>ADS Purchase Order_ Trade Line Item. Tax Excluded. Unit Price</t>
  </si>
  <si>
    <t>The unit price (including tax).</t>
  </si>
  <si>
    <t>ADS Purchase Order_ Trade Line Item. Tax Included. Unit Price</t>
  </si>
  <si>
    <t>The amount (excluding tax).</t>
  </si>
  <si>
    <t>ADS Purchase Order_ Trade Line Item. Tax Excluded. Amount</t>
  </si>
  <si>
    <t>The amount (including tax).</t>
  </si>
  <si>
    <t>ADS Purchase Order_ Trade Line Item. Tax Included. Amount</t>
  </si>
  <si>
    <t>1..n</t>
  </si>
  <si>
    <t>A tax charged.</t>
  </si>
  <si>
    <t>see 5.6.3.3.4 Table 50</t>
  </si>
  <si>
    <t>ADS Purchase Order_ Trade Line Item. Charged. ADS_ Tax</t>
  </si>
  <si>
    <t>A code specifying a type of tax, such as a code for a Value Added Tax (VAT) [Reference United Nations Code List (UNCL) 5153].</t>
  </si>
  <si>
    <t>A monetary value resulting from the calculation of a tax.</t>
  </si>
  <si>
    <t>String</t>
  </si>
  <si>
    <t>The status of a purchase order line. Describe changes in the execution of the order line item. Different status will affect the execution and control of the business.</t>
  </si>
  <si>
    <t>ADS Purchase Order_ Trade Line Item. Status. Code</t>
  </si>
  <si>
    <t>ADS Purchase Order_ Trade Line Item. [X]. ADS Business Segment_ Code</t>
  </si>
  <si>
    <t>Material Received</t>
  </si>
  <si>
    <t xml:space="preserve">— </t>
  </si>
  <si>
    <t>Summary information for shipments and shipment adjustments received against purchase orders during the period under review.</t>
  </si>
  <si>
    <t>ADS Material Received_ Trade Transaction. Detail</t>
  </si>
  <si>
    <t>Receipt ID</t>
  </si>
  <si>
    <t xml:space="preserve">The unique identifier for the shipment receipt. </t>
  </si>
  <si>
    <t>ADS Material Received_ Trade Transaction. Identification. Identifier</t>
  </si>
  <si>
    <t>Receipt Number</t>
  </si>
  <si>
    <t>The number of the material receipt.</t>
  </si>
  <si>
    <t>ADS Material Received_ Trade Transaction. Receipt. Numeric</t>
  </si>
  <si>
    <t>Accounting period in which the Invoice Date occurs.</t>
  </si>
  <si>
    <t>ADS Invoices Received_ Trade Transaction. Defined. ADS_ Fiscal Period</t>
  </si>
  <si>
    <t xml:space="preserve">The unique code of the receiving materials organization. </t>
  </si>
  <si>
    <t>ADS Material Received_ Trade Transaction. Receipt. ADS Business Segment_ Code</t>
  </si>
  <si>
    <t>Receipt Date</t>
  </si>
  <si>
    <t>The date of the shipment receipt.</t>
  </si>
  <si>
    <t>ADS Material Received_ Trade Transaction. Receipt. Date</t>
  </si>
  <si>
    <t>Receipt Reference Number</t>
  </si>
  <si>
    <t>The number of the reference receipt. Company reference or logistics company official waybill number.</t>
  </si>
  <si>
    <t>ADS Material Received_ Trade Transaction. Receipt Reference. Numeric</t>
  </si>
  <si>
    <t>Monetary amount for the items in the receipt related to the purchase order in transaction currency.</t>
  </si>
  <si>
    <t>ADS Material Received_ Trade Transaction. Transaction Currency. Amount</t>
  </si>
  <si>
    <t>Shipping Method</t>
  </si>
  <si>
    <t>The transportation used for shipping (e.g. air, train, truck, hand delivered).</t>
  </si>
  <si>
    <t>ADS Material Received_ Trade Transaction. Shipping Method. Text</t>
  </si>
  <si>
    <t>Shipper</t>
  </si>
  <si>
    <t>The organisation or individual is responsible for shipping the goods (e.g. UPS, Federal Express).</t>
  </si>
  <si>
    <t>ADS Material Received_ Trade Transaction. Shipper. Text</t>
  </si>
  <si>
    <t>Adjustment Indicator</t>
  </si>
  <si>
    <t>Indicator</t>
  </si>
  <si>
    <t>If the transaction is the original receipt transaction, then 0; if the transaction is a receipt adjustment, then 1.</t>
  </si>
  <si>
    <t>ADS Material Received_ Trade Transaction. Adjustment. Indicator</t>
  </si>
  <si>
    <t>Adjustment Description</t>
  </si>
  <si>
    <t>If an adjustment was made to a receipt, a description should clarify the reason for the adjustment.</t>
  </si>
  <si>
    <t>ADS Material Received_ Trade Transaction. Adjustment. Text</t>
  </si>
  <si>
    <t xml:space="preserve">The unique identifier for the supplier to whom payment is due or from whom unused credits have been applied. </t>
  </si>
  <si>
    <t>ADS Material Received_ Trade Transaction. Specified. ADS Supplier_ Party</t>
  </si>
  <si>
    <t>ADS Material Received_ Trade Transaction. Specified. ADS Purchase Order_ Trade Transaction</t>
  </si>
  <si>
    <t>ADS Material Received_ Trade Transaction. Specified. ADS Created_ Activity</t>
  </si>
  <si>
    <t>ADS Material Received_ Trade Transaction. Specified. ADS Approved_ Activity</t>
  </si>
  <si>
    <t>Approved Time</t>
  </si>
  <si>
    <t>The time the record additions or changes was approved.</t>
  </si>
  <si>
    <t>ADS_ Approved_ Activity. Occurred. Time</t>
  </si>
  <si>
    <t>ADS Material Received_ Trade Transaction. Specified. ADS Last Mofified_ Activity</t>
  </si>
  <si>
    <t>Last Modified Time</t>
  </si>
  <si>
    <r>
      <t xml:space="preserve">The time </t>
    </r>
    <r>
      <rPr>
        <sz val="10"/>
        <color rgb="FF221E1F"/>
        <rFont val="Cambria"/>
        <family val="1"/>
      </rPr>
      <t>the record was last modified.</t>
    </r>
  </si>
  <si>
    <t>ADS Material Received_ Trade Transaction. [X]. ADS Business Segment_ Code</t>
  </si>
  <si>
    <t>Matterial Received Line Item</t>
  </si>
  <si>
    <t xml:space="preserve">0..n </t>
  </si>
  <si>
    <t xml:space="preserve">Line item details for shipments and shipment adjustment. </t>
  </si>
  <si>
    <t>ADS Material Received_ Trade Transaction. Defined. ADS Material Received_ Trade Line Item. Detail</t>
  </si>
  <si>
    <t>ADS Material Received_ Trade Line Item. Detail</t>
  </si>
  <si>
    <t>Material Received ID</t>
  </si>
  <si>
    <t>ADS Material Received_ Trade Line Item. Header. ADS Material Received_ Trade Transaction</t>
  </si>
  <si>
    <t>Material Received Line ID</t>
  </si>
  <si>
    <t>The unique identifier for a receipt line.</t>
  </si>
  <si>
    <t>ADS Material Received_ Trade Line Item.Identification. Identifier</t>
  </si>
  <si>
    <t>The number of a receipt line.</t>
  </si>
  <si>
    <t>ADS Material Received_ Trade Line Item. Sequence. Numeric</t>
  </si>
  <si>
    <t>Product</t>
  </si>
  <si>
    <t>The receipt product</t>
  </si>
  <si>
    <t>ADS Material Received_ Trade Line Item. Defined. ADS_ Product</t>
  </si>
  <si>
    <t>see 5.6.3.4.15 Table 69</t>
  </si>
  <si>
    <t>ADS_ Product. Identification. Identifier</t>
  </si>
  <si>
    <t>Unit of Measurement Code</t>
  </si>
  <si>
    <t>ADS_ Product. Measurement. Code</t>
  </si>
  <si>
    <t>ADS_ Product. Basic UOM. Quantity</t>
  </si>
  <si>
    <t>Receipt UOM Code</t>
  </si>
  <si>
    <t xml:space="preserve">The code of the measurement unit recorded in receipt. </t>
  </si>
  <si>
    <t>ADS_ Product. Defined. ADSMeasurement Unit_ Code</t>
  </si>
  <si>
    <t>Indivisual Product Instance</t>
  </si>
  <si>
    <t>The detailed data on this product instance.</t>
  </si>
  <si>
    <t>ADS_ Product. Individual. ADS_ Product Instance</t>
  </si>
  <si>
    <t>Receipt Quantity</t>
  </si>
  <si>
    <t>The quantity of materials received recorded in the receipt.</t>
  </si>
  <si>
    <t>see 5.6.3.4.15 Table 68</t>
  </si>
  <si>
    <t>ADS_ Product Instance. Actual. Quantity</t>
  </si>
  <si>
    <t>Receipt Unit Price</t>
  </si>
  <si>
    <t>Price per unit for item received (including tax).</t>
  </si>
  <si>
    <t>ADS_ Product Instance. Include. Unit Price</t>
  </si>
  <si>
    <t>Receipt Line Transaction Amount</t>
  </si>
  <si>
    <t>Monetary amount for the line item in the receipt document related to the purchase order in transaction currency.</t>
  </si>
  <si>
    <t>ADS Material Received_ Trade Line Item. Transaction Currency. Amount</t>
  </si>
  <si>
    <t>Purchase Order Line</t>
  </si>
  <si>
    <t>The related purchase order line for this transaction line.</t>
  </si>
  <si>
    <t>ADS Material Received_ Trade Line Item. Defined. ADS Purchase Order_ Trade Line Item</t>
  </si>
  <si>
    <t>Purchase Order Line Quantity</t>
  </si>
  <si>
    <t xml:space="preserve">The quantity of the urchase order line by the purchase measurement unit. </t>
  </si>
  <si>
    <t>Purchase Order Line Unit Price</t>
  </si>
  <si>
    <t>Purchase order line price per unit.</t>
  </si>
  <si>
    <t>Purchase Order Line Transaction Amount</t>
  </si>
  <si>
    <t>Monetary amount for the line item in the purchase order related to the receipt shipping document in transaction currency.</t>
  </si>
  <si>
    <t>ADS Material Received_ Trade Line Item. [X]. ADS Business Segment_ Code</t>
  </si>
  <si>
    <t>Invoices Received</t>
  </si>
  <si>
    <t>Summary information for the invoices received during the period under review.</t>
  </si>
  <si>
    <t>ADS Invoices Received_ Trade Transaction. Details</t>
  </si>
  <si>
    <t>Invoice ID</t>
  </si>
  <si>
    <t xml:space="preserve">The unique identifier for the received invoice. </t>
  </si>
  <si>
    <t>ADS Invoices Received_ Trade Transaction. Identification. Identifier</t>
  </si>
  <si>
    <t>Invoice Number</t>
  </si>
  <si>
    <t>The number of the received invoice.</t>
  </si>
  <si>
    <t>ADS Invoices Received_ Trade Transaction. Number_ Information. Text</t>
  </si>
  <si>
    <t>Official Invoice Code</t>
  </si>
  <si>
    <t>The unique official code of the received invoice,</t>
  </si>
  <si>
    <t>ADS Invoices Received_ Trade Transaction. Official. Code</t>
  </si>
  <si>
    <t>Invoice Type Name</t>
  </si>
  <si>
    <t>The name of the invoice type. The invoices are classified according to business content.</t>
  </si>
  <si>
    <t>ADS Invoices Received_ Trade Transaction. Type. Text</t>
  </si>
  <si>
    <t>Invoice Date</t>
  </si>
  <si>
    <t>The date of the invoice, regardless of the date the invoice is created. This is the date from which the due date is calculated based on the invoice terms.</t>
  </si>
  <si>
    <t>ADS Invoices Received_ Trade Transaction. Point. Date</t>
  </si>
  <si>
    <t>Invoice Due Date</t>
  </si>
  <si>
    <t>The date that payment is due to the supplier. Not all transactions will have a due date; for example, credit memos. Aging of a payable is usually calculated based on this date.</t>
  </si>
  <si>
    <t>ADS Invoices Received_ Trade Transaction. Due. Date</t>
  </si>
  <si>
    <t xml:space="preserve">The reference identifier for the supplier to whom payment is due or from whom unused credits have been applied. </t>
  </si>
  <si>
    <t>ADS Invoices Received_ Trade Transaction. Specified. ADS Supplier_ Party</t>
  </si>
  <si>
    <t>Settlement Organization Code</t>
  </si>
  <si>
    <t xml:space="preserve">The reference identifier for the settlement organization (Organization of the payment, can be different from the receiving organization). May be the purchase organization or the receipt organization. </t>
  </si>
  <si>
    <t>ADS Invoices Received_ Trade Transaction. Settlement Organization. ADS_ Business Segment</t>
  </si>
  <si>
    <t xml:space="preserve">The reference identifier for the method by which the transaction debit or credit amount was settled or apportioned by the customer or the supplier; for example, check, wire transfer and cash. </t>
  </si>
  <si>
    <t>ADS Invoices Received_ Trade Transaction. Specified. ADS Settlement Method_ Code</t>
  </si>
  <si>
    <t>The reference identifier for the payment term.</t>
  </si>
  <si>
    <t>ADS Invoices Received_ Trade Transaction. ADS Payment Term_ Code</t>
  </si>
  <si>
    <t>Terms Discount Percentage</t>
  </si>
  <si>
    <t>Percentage</t>
  </si>
  <si>
    <t>The discount percentage can be provided if an invoice is paid before a certain number of days. In the flat file, terms are represented as integers to decimal.</t>
  </si>
  <si>
    <t>ADS Invoices Received_ Trade Transaction. Terms Discount. Percentage</t>
  </si>
  <si>
    <t>Terms Discount Days</t>
  </si>
  <si>
    <t>The number of days from the invoice date the supplier allows customer to take advantage of discounted terms. Terms are represented as integers with no decimal places.</t>
  </si>
  <si>
    <t>ADS Invoices Received_ Trade Transaction. Terms Discoubt Days. Numeric</t>
  </si>
  <si>
    <t>Terms Due Days</t>
  </si>
  <si>
    <t>The number of days allowed that the customer has to meet the obligation before an invoice becomes overdue.</t>
  </si>
  <si>
    <t>ADS Invoices Received_ Trade Transaction. Trms Due days. Numeric</t>
  </si>
  <si>
    <t>ADS Invoices Received_ Trade Transaction. Transaction Currency. Amount</t>
  </si>
  <si>
    <t>ADS Invoices Received_ Trade Transaction. Specified. ADS Created_ Activity</t>
  </si>
  <si>
    <t>ADS Invoices Received_ Trade Transaction. Specified. ADS Approved_ Activity</t>
  </si>
  <si>
    <t>ADS Invoices Received_ Trade Transaction. Specified. ADS Last Mofified_ Activity</t>
  </si>
  <si>
    <t>Grouping Code</t>
  </si>
  <si>
    <t>Grouping mechanism for related items in a batch or grouping of invoices.</t>
  </si>
  <si>
    <t>ADS Invoices Received_ Trade Transaction. Grouping. Code</t>
  </si>
  <si>
    <t>A levy or payment for the support of a government required of persons, groups, or businesses within the domain of that government.</t>
  </si>
  <si>
    <t>ADS Invoices Received_ Trade Transaction. Charged. ADS_ Tax</t>
  </si>
  <si>
    <t>The status of the received invoice.</t>
  </si>
  <si>
    <t>ADS Invoices Received_ Trade Transaction. Status. Code</t>
  </si>
  <si>
    <t>ADS Invoices Received_ Trade Transaction. Remark. Text</t>
  </si>
  <si>
    <t>ADS Invoices Received_ Trade Transaction. [X]. ADS Business Segment_ Code</t>
  </si>
  <si>
    <t>Invoices Received Line Item</t>
  </si>
  <si>
    <t>Line item details for invoices.</t>
  </si>
  <si>
    <t>ADS Invoices Received_ Trade Transaction. Defined. ADS Invoices Received_ Trade Line Item. Detail</t>
  </si>
  <si>
    <t>ADS Invoices Received_ Trade Line Item. Detail</t>
  </si>
  <si>
    <t>The unique identifier for the received invoices.</t>
  </si>
  <si>
    <t>ADS Invoices Received_ Trade Line Item. Header. ADS Invoices Received_ Trade Transaction</t>
  </si>
  <si>
    <t>Invoice Line ID</t>
  </si>
  <si>
    <t xml:space="preserve">The unique identifier for a received invoice line. </t>
  </si>
  <si>
    <t>ADS Invoices Received_ Trade Line Item. Identification. Identifier</t>
  </si>
  <si>
    <t>The number of a received invoice line. This number is generated either by manual input or by the system.</t>
  </si>
  <si>
    <t>ADS Invoices Received_ Trade Line Item. Sequence. Numeric</t>
  </si>
  <si>
    <t>The unique identifier for the purchase order. May be set to NULL if no transaction related purchase order.</t>
  </si>
  <si>
    <t>ADS Invoices Received_ Trade Line Item. Defined. ADS Purchase Order_ Trade Transaction</t>
  </si>
  <si>
    <t>The unique identifier for a purchase order line. May be set to NULL if no transaction related purchase order.</t>
  </si>
  <si>
    <t>ADS Invoices Received_ Trade Line Item. Defined. ADS Purchase Order_ Trade Line Item</t>
  </si>
  <si>
    <t>The product on received invoice line.</t>
  </si>
  <si>
    <t>ADS Invoices Received_ Trade Line Item. Defined. ADS_ Product</t>
  </si>
  <si>
    <t>Basic UOM Code</t>
  </si>
  <si>
    <t>Actual Quantity</t>
  </si>
  <si>
    <t>ADS_ Product Instance. Tax Exclude. Unit Price</t>
  </si>
  <si>
    <t>ADS_ Product Instance. Tax Include. Unit Price</t>
  </si>
  <si>
    <t>Decimal</t>
  </si>
  <si>
    <t>ADS_ Product Instance. Tax Exclude. Amount</t>
  </si>
  <si>
    <t>ADS_ Product Instance. Tax Include. Amount</t>
  </si>
  <si>
    <t>The transaction monetary amount in transaction currency.</t>
  </si>
  <si>
    <t>ADS Invoices Received_ Trade Line Item. Transaction Currency. Amount</t>
  </si>
  <si>
    <t>Grouping mechanism for related items in a batch or grouping of invoices; for example, the invoice grouping found in certain ERP systems.</t>
  </si>
  <si>
    <t>ADS Invoices Received_ Trade Line Item. Grouping. Code</t>
  </si>
  <si>
    <t>ADS Invoices Received_ Trade Line Item. Charged. ADS_ Tax</t>
  </si>
  <si>
    <t>Tax Debit Account Number</t>
  </si>
  <si>
    <t>ADS_ Tax. Debit. ADS_ Accounting Account</t>
  </si>
  <si>
    <t>Tax Credit Account Number</t>
  </si>
  <si>
    <t>ADS_ Tax. Credit. ADS_ Accounting Account</t>
  </si>
  <si>
    <t>GL Line Debit Account Number</t>
  </si>
  <si>
    <t xml:space="preserve">The GL account number on which the debit side of the transaction has been posted. </t>
  </si>
  <si>
    <t>ADS Invoices Received_ Trade Line Item. Debit. ADS_ Accounting Account</t>
  </si>
  <si>
    <t>GL Line Credit Account Number</t>
  </si>
  <si>
    <t xml:space="preserve">The GL account number on which the credit side of the transaction has been posted. </t>
  </si>
  <si>
    <t>ADS Invoices Received_ Trade Line Item. Credit. ADS_ Accounting Account</t>
  </si>
  <si>
    <t>ADS Invoice Received_ Trade Line Item. [X]. ADS Business Segment_ Code</t>
  </si>
  <si>
    <t>Open Accounts Payable</t>
  </si>
  <si>
    <t>Details regarding all open, unpaid, or unresolved payable transactions as of a specified date</t>
  </si>
  <si>
    <t>ADS Open Accounts Payable_ Trade Transaction. Detail</t>
  </si>
  <si>
    <t>Open Accounts Payable ID</t>
  </si>
  <si>
    <t>The unique identifier for the transaction of open accounts payable includes invoice and cash paid.</t>
  </si>
  <si>
    <t xml:space="preserve">ADS Open Accounts Payable_ Trade Transaction. </t>
  </si>
  <si>
    <t xml:space="preserve">The reference identifier for the received invoice, from which accounts payable is derived. May be not exist if adjustment is at supplier (not invoice) level. </t>
  </si>
  <si>
    <t>ADS Open Accounts Payable_ Trade Transaction. Derived. ADS_ Invoice Received</t>
  </si>
  <si>
    <t>The reference identifier for the supplier to whom payment is expected or from whom unused credits have been applied.</t>
  </si>
  <si>
    <t>ADS Open Accounts Payable_ Trade Transaction. Defined. ADS Supplier_ Party</t>
  </si>
  <si>
    <t>The reference identifier for the purchase contract, on which the accounts payable are based.</t>
  </si>
  <si>
    <t>ADS Open Accounts Payable_ Trade Transaction. Based. ADS_ Purchase Contract</t>
  </si>
  <si>
    <t>The reference identifier of the project on which the accounts payable are based.</t>
  </si>
  <si>
    <t>ADS Open Accounts Payable_ Trade Transaction. Based. ADS_ Project</t>
  </si>
  <si>
    <t>Accounting period in which the Transaction Date occurs.</t>
  </si>
  <si>
    <t>ADS Open Accounts Payable_ Trade Transaction. ADS_ Fiscal Period</t>
  </si>
  <si>
    <t>Fiscal year in which the Transaction Date occurs</t>
  </si>
  <si>
    <t>Transaction Date</t>
  </si>
  <si>
    <t>The date of the transaction, regardless of the date the transaction is created. This is the date from which the due date is calculated based on the invoice terms.</t>
  </si>
  <si>
    <t>ADS Open Accounts Payable_ Trade Transaction. Transaction. Date</t>
  </si>
  <si>
    <t>Journal ID</t>
  </si>
  <si>
    <t xml:space="preserve">The reference identifier for the journal entry. </t>
  </si>
  <si>
    <t>ADS Open Accounts Payable_ Trade Transaction. Defined. ADS_ Accounting Entry</t>
  </si>
  <si>
    <t xml:space="preserve">The date payment is due from the supplier. Not all transactions will have a due date. If no due date, it may not exist; for example, credit memos. Aging of a receivable is usually calculated based on this date. </t>
  </si>
  <si>
    <t>ADS Open Accounts Payable_ Trade Transaction. Due. Date</t>
  </si>
  <si>
    <t>Reference Number</t>
  </si>
  <si>
    <t>The number of an internally or externally generated transaction.</t>
  </si>
  <si>
    <t>ADS Open Accounts Payable_ Trade Transaction. Reference. Numeric</t>
  </si>
  <si>
    <t>Reference Date</t>
  </si>
  <si>
    <t>The date on an internally or externally generated transaction.</t>
  </si>
  <si>
    <t>ADS Open Accounts Payable_ Trade Transaction. Reference. Date</t>
  </si>
  <si>
    <t>Amount Value</t>
  </si>
  <si>
    <t>The material or monetary worth of a thing that is associated with payable acccount.</t>
  </si>
  <si>
    <t>ADS Open Accounts Payable_ Trade Transaction. Defined. ADS_ Monetary Value</t>
  </si>
  <si>
    <t>Functional Amount</t>
  </si>
  <si>
    <t>The monetary value in the function currency.</t>
  </si>
  <si>
    <t>ADS_ Monetary Value. Functional Currency. Amount</t>
  </si>
  <si>
    <t>Local Amount</t>
  </si>
  <si>
    <t>The monetary value in the accounting currency local to where the accounting records are required.</t>
  </si>
  <si>
    <t>ADS_ Monetary Value. Local Accounting Currency. Amount</t>
  </si>
  <si>
    <t>Reporting Amount</t>
  </si>
  <si>
    <t>The monetary value in another currency, such as a reporting currency, a consolidation currency, or the euro transition period.</t>
  </si>
  <si>
    <t>ADS_ Monetary Value. Reporting Currency. Amount</t>
  </si>
  <si>
    <t>The monetary value in the voucher currency.</t>
  </si>
  <si>
    <t>ADS_ Monetary Value. Transaction Currency. Amount</t>
  </si>
  <si>
    <t>The material or monetary worth of a thing that is associated with ballance.</t>
  </si>
  <si>
    <t>ADS Open Accounts Payable_ Trade Transaction. Defined. ADS Balance_ Monetary Value</t>
  </si>
  <si>
    <t>Functional Ballance</t>
  </si>
  <si>
    <t>The monetary value of the ballance in the function currency.</t>
  </si>
  <si>
    <t>ADS Balance_ Monetary Value. Functional Currency. Amount</t>
  </si>
  <si>
    <t>Local Ballance</t>
  </si>
  <si>
    <t>The monetary value of the ballance in the accounting currency local to where the accounting records are required.</t>
  </si>
  <si>
    <t>ADS Balance_ Monetary Value. Local Accounting Currency. Amount</t>
  </si>
  <si>
    <t>Reporting Ballance</t>
  </si>
  <si>
    <t>The monetary value of the ballance in another currency, such as a reporting currency, a consolidation currency, or the euro transition period.</t>
  </si>
  <si>
    <t>ADS Balance_ Monetary Value. Reporting Currency. Amount</t>
  </si>
  <si>
    <t>Transaction Ballance</t>
  </si>
  <si>
    <t>The monetary value of the ballance in the voucher currency.</t>
  </si>
  <si>
    <t>ADS Balance_ Monetary Value. Transaction Currency. Amount</t>
  </si>
  <si>
    <t>ADS Open Accounts Payable_ Trade Transaction. Remark. TExt</t>
  </si>
  <si>
    <t>The code of grouping related items for different purposes.</t>
  </si>
  <si>
    <t>ADS Open Accounts Payable_ Trade Transaction. Grouping. Code</t>
  </si>
  <si>
    <t>ADS Open Accounts Payable_ Trade Transaction. [X]. ADS Business Segment_ Code</t>
  </si>
  <si>
    <t>Payment Made</t>
  </si>
  <si>
    <t>Information on all payment transactions made during the period.</t>
  </si>
  <si>
    <t>ADS Open Accounts Payable_ Trade Transaction. Defined. ADS Payment Made_ Trade Transaction. Detail</t>
  </si>
  <si>
    <t>Information on all payment transactions made during the period. Types of payments include check, wire transfer and cash</t>
  </si>
  <si>
    <t>ADS Payment Made_ Trade Transaction. Detail</t>
  </si>
  <si>
    <t>Payment ID</t>
  </si>
  <si>
    <t xml:space="preserve">The unique identifier for the transaction of cash paid. </t>
  </si>
  <si>
    <t>ADS Payment Made_ Trade Transaction. Identification. Identifier</t>
  </si>
  <si>
    <t>Payment Number</t>
  </si>
  <si>
    <t>The number of the transactional document, from which AP is derived.</t>
  </si>
  <si>
    <t>ADS Payment Made_ Trade Transaction. Payment. Numeric</t>
  </si>
  <si>
    <t>Reference identifier</t>
  </si>
  <si>
    <t xml:space="preserve">The reference identifier for the supplier to whom payment is paid or from whom credits have been applied. </t>
  </si>
  <si>
    <t>ADS Payment Made_ Trade Transaction. Payee. ADS Supplier_ Party</t>
  </si>
  <si>
    <t>ADS Payment Made_ Trade Transaction. Based. ADS_ Purchase Contract</t>
  </si>
  <si>
    <t>The unique identifier for the project purchase contract, on which the accounts payable are based.</t>
  </si>
  <si>
    <t>ADS Payment Made_ Trade Transaction. Based. ADS_ Project</t>
  </si>
  <si>
    <t xml:space="preserve">The reference identifier for a journal entry. </t>
  </si>
  <si>
    <t>ADS Payment Made_ Trade Transaction. Defined. ADS_ Accounting Entry</t>
  </si>
  <si>
    <t>Payment Date</t>
  </si>
  <si>
    <t xml:space="preserve">The payment date of the account payable by the supplier. </t>
  </si>
  <si>
    <t>ADS Payment Made_ Trade Transaction. Payment. Date</t>
  </si>
  <si>
    <t>The code value or indicator of the method by which the transaction debit or credit amount was settled or apportioned by the supplier.</t>
  </si>
  <si>
    <t>ADS Payment Made_ Trade Transaction. Defined. ADS Settlement Method_ Code</t>
  </si>
  <si>
    <t>ADS Payment Made_ Trade Transaction. Reference. Code</t>
  </si>
  <si>
    <t>ADS Payment Made_ Trade Transaction. Reference. Date</t>
  </si>
  <si>
    <t>The material or monetary worth of a payment made.</t>
  </si>
  <si>
    <t>ADS Payment Made_ Trade Transaction. Defined. ADS_ Monetary Value</t>
  </si>
  <si>
    <t>Debit Credit Code</t>
  </si>
  <si>
    <t>The code specifying the accounting sign of the accounting book.</t>
  </si>
  <si>
    <t>ADS_ Monetary Value. Debit Credit. Code</t>
  </si>
  <si>
    <t>GL Debit Account Number</t>
  </si>
  <si>
    <t>Rference Identifier</t>
  </si>
  <si>
    <t xml:space="preserve">The number of GL account on which the debit side of the transaction has been posted. </t>
  </si>
  <si>
    <t>ADS_ Monetary Value. Debit. ADS_ Accounting Account</t>
  </si>
  <si>
    <t>GL Credit Account Number</t>
  </si>
  <si>
    <t xml:space="preserve">The number of GL account on which the credit side of the transaction has been posted. </t>
  </si>
  <si>
    <t>ADS_ Monetary Value. Credit. ADS_ Accounting Account</t>
  </si>
  <si>
    <t xml:space="preserve">Freeform text description. </t>
  </si>
  <si>
    <t>ADS Payment Made_ Trade Transaction. Remark. Text</t>
  </si>
  <si>
    <t>ADS Payment Made_ Trade Transaction. Specified. ADS Created_ Activity</t>
  </si>
  <si>
    <t>ADS Payment Made_ Trade Transaction. Specified. ADS Approved_ Activity</t>
  </si>
  <si>
    <t>ADS Payment Made_ Trade Transaction. Specified. ADS Last Mofified_ Activity</t>
  </si>
  <si>
    <t>ADS Payment Made_ Trade Transaction. [X]. ADS Business Segment_ Code</t>
  </si>
  <si>
    <t>Cash Application</t>
  </si>
  <si>
    <t>Information of all cash payments applied against the invoice during the period under review is contained.</t>
  </si>
  <si>
    <t>ADS Paid Cash Application_ Trade Transaction.Details</t>
  </si>
  <si>
    <t>AP Application ID</t>
  </si>
  <si>
    <t xml:space="preserve">The unique identifier for the application of cash from a payment to each invoice. </t>
  </si>
  <si>
    <t>ADS Paid Cash Application_ Trade Transaction. Identification. Identifier</t>
  </si>
  <si>
    <t>Accounting period in which the Application Date occurs.</t>
  </si>
  <si>
    <t>ADS Paid Cash Application_ Trade Transaction. ADS_ Fiscal Period</t>
  </si>
  <si>
    <t>Application Date</t>
  </si>
  <si>
    <t>The date of the cash application transaction, regardless of the date the transaction is created.</t>
  </si>
  <si>
    <t>ADS Paid Cash Application_ Trade Transaction. Application. Date</t>
  </si>
  <si>
    <t xml:space="preserve">The reference identifier for the supplier to whom payment is due or from whom unused credits have been received. </t>
  </si>
  <si>
    <t>ADS Paid Cash Application_ Trade Transaction. Defined. ADS Supplier_ Party</t>
  </si>
  <si>
    <t xml:space="preserve">The reference identifier for the transactional document, from which AP is derived. </t>
  </si>
  <si>
    <t xml:space="preserve">The reference identifier for the invoice, from which AP is derived. </t>
  </si>
  <si>
    <t>ADS Paid Cash Application_ Trade Transaction. Derived. ADS Invoices Received_ Trade Transaction</t>
  </si>
  <si>
    <t>ADS Paid Cash Application_ Trade Transaction. Defined. ADS Settlement Method_ Code</t>
  </si>
  <si>
    <t>The material or monetary worth of a thing that is associated with cash application.</t>
  </si>
  <si>
    <t>ADS Paid Cash Application _ Trade Transaction. Defined. ADS_ Monetary Value</t>
  </si>
  <si>
    <t>ADS Paid Cash Application_ Trade Transaction. Remark. Text</t>
  </si>
  <si>
    <t>ADS Paid Cash Application_ Trade Line Item. Debit. ADS_ Accounting Account</t>
  </si>
  <si>
    <t>ADS Paid Cash Application_ Trade Line Item. Credit. ADS_ Accounting Account</t>
  </si>
  <si>
    <t>ADS Paid Cash Application_ Trade Transaction. Specified. ADS Created_ Activity</t>
  </si>
  <si>
    <t>ADS Paid Cash Application_ Trade Transaction. Specified. ADS Approved_ Activity</t>
  </si>
  <si>
    <t>ADS Paid Cash Application_ Trade Transaction. Specified. ADS Last Mofified_ Activity</t>
  </si>
  <si>
    <t>ADS Paid Cash Application_ Trade Line Item. [X]. ADS Business Segment_ Code</t>
  </si>
  <si>
    <t>Object Class Term</t>
    <phoneticPr fontId="1"/>
  </si>
  <si>
    <t>Property Term</t>
    <phoneticPr fontId="1"/>
  </si>
  <si>
    <t>Representation Term</t>
    <phoneticPr fontId="1"/>
  </si>
  <si>
    <t>Association Object Class Term</t>
    <phoneticPr fontId="1"/>
  </si>
  <si>
    <t>Relation Object Class Term</t>
    <phoneticPr fontId="1"/>
  </si>
  <si>
    <t>ADS Paid Cash Application_ Trade Transaction. Defined. ADS Payment Made_ Trade Transaction</t>
    <phoneticPr fontId="1"/>
  </si>
  <si>
    <t>P2P</t>
    <phoneticPr fontId="1"/>
  </si>
  <si>
    <t>Trial Balance</t>
  </si>
  <si>
    <t>All the ledger account balance information.</t>
  </si>
  <si>
    <t>ADS_ Trial Balance. Detail</t>
  </si>
  <si>
    <t>Trial Balance ID</t>
  </si>
  <si>
    <t>The unique identifer for the trial balance.</t>
  </si>
  <si>
    <t>ADS_ Trial Balance. Identification. identifier</t>
  </si>
  <si>
    <t>GL Account Number</t>
  </si>
  <si>
    <t>The reference identifier for ADS_ Accounting Account.</t>
  </si>
  <si>
    <t>ADS_ Trial Balance. Defined. ADS_ Accounting Account</t>
  </si>
  <si>
    <t>Balance As Of Datea</t>
  </si>
  <si>
    <t>The date through which the provided balance reflects account activity.</t>
  </si>
  <si>
    <t>ADS_ Trial Balance. Balance As Of. Date</t>
  </si>
  <si>
    <t>Accounting period in which the Balance As Of Date occurs.</t>
  </si>
  <si>
    <t>ADS_ Trial Balance. Defined. ADS_ Fiscal Period</t>
  </si>
  <si>
    <t>Begining Balance</t>
  </si>
  <si>
    <t>Beginning balance amount of the period (same amount as the ending balance from the prior period).</t>
  </si>
  <si>
    <t>ADS_ Trial Balance. Defined. ADS Begining Balance_ Monetary Value</t>
  </si>
  <si>
    <t>Beginning Functional Amount</t>
  </si>
  <si>
    <t>ADS Begining Balance_ Monetary Value. Functional Currency. Amount</t>
  </si>
  <si>
    <t>Beginning Reporting Amount</t>
  </si>
  <si>
    <t>ADS Begining Balance_ Monetary Value. Reporting Currency. Amount</t>
  </si>
  <si>
    <t>Beginning Local Amount</t>
  </si>
  <si>
    <t>ADS Begining Balance_ Monetary Value. Local Currency. Amount</t>
  </si>
  <si>
    <t>Beginning Transaction Amount</t>
  </si>
  <si>
    <t>ADS Begining Balance_ Monetary Value. Transaction Currency. Amount</t>
  </si>
  <si>
    <t>Ending Balance</t>
  </si>
  <si>
    <t>Ending balance amount of the period.</t>
  </si>
  <si>
    <t>ADS_ Trial Balance. Defined. ADS Ending Balance_ Monetary Value</t>
  </si>
  <si>
    <t>Ending Functional Amount</t>
  </si>
  <si>
    <t>ADS Ending Balance_ Monetary Value. Functional Currency. Amount</t>
  </si>
  <si>
    <t>Ending Reporting Amount</t>
  </si>
  <si>
    <t>ADS Ending Balance_ Monetary Value. Reporting Currency. Amount</t>
  </si>
  <si>
    <t>Ending Local Amount</t>
  </si>
  <si>
    <t>ADS Ending Balance_ Monetary Value. Local Currency. Amount</t>
  </si>
  <si>
    <t>Ending Transaction Amount</t>
  </si>
  <si>
    <t>ADS Ending Balance_ Monetary Value. Transaction Currency. Amount</t>
  </si>
  <si>
    <t>ADS_ Trial Balance. [X]. ADS Business Segment_ Code</t>
  </si>
  <si>
    <t>GL</t>
    <phoneticPr fontId="1"/>
  </si>
  <si>
    <t>GL Detail</t>
  </si>
  <si>
    <t>All of the journal entry details for each transaction.</t>
  </si>
  <si>
    <t>ADS_ Accounting Entry. Detail</t>
  </si>
  <si>
    <t>The unique identifier for the GL Detail. The ID for each journal entry line item.</t>
  </si>
  <si>
    <t>ADS_ Accounting Entry. Identification. Identifier</t>
  </si>
  <si>
    <t>Effective Date</t>
  </si>
  <si>
    <t>Date of the journal entry, no matter when the entry is received or created. This sometimes refers to the accounting date or accounting effective date.</t>
  </si>
  <si>
    <t>ADS_ Accounting Entry. Effective. Date</t>
  </si>
  <si>
    <t>Header Description</t>
  </si>
  <si>
    <t>Description of the entire journal entry as described by the journal entry header.</t>
  </si>
  <si>
    <t>ADS_ Accounting Entry. Description.Text</t>
  </si>
  <si>
    <t>Journal Number</t>
  </si>
  <si>
    <t>Number of the line within a journal entry. This number is generated either by manual input or by the system.</t>
  </si>
  <si>
    <t>ADS_ Accounting Entry. Journal Identifier</t>
  </si>
  <si>
    <t>The number of each line within a journal entry.</t>
  </si>
  <si>
    <t>ADS_ Accounting Entry. Line. Numeric</t>
  </si>
  <si>
    <t>Account Number</t>
  </si>
  <si>
    <t>The reference identifier for the ADS_ Accounting Account. The GL account number.</t>
  </si>
  <si>
    <t>ADS_ Accounting Entry. Specified. ADS_ Accounting Account</t>
  </si>
  <si>
    <t>Debit Credit Indicator</t>
  </si>
  <si>
    <t>Indicates whether the amount is a credit or a debit. “C” = credit; “D” = debit.</t>
  </si>
  <si>
    <t>ADS_ Accounting Entry. Debit Credit. Indicator</t>
  </si>
  <si>
    <t>Source Code</t>
  </si>
  <si>
    <t>A code for source from which the journal entry originated. For example, sales journal, cash receipts journal, general journal, payroll journal, accountant manual entry, or spreadsheet.</t>
  </si>
  <si>
    <t>ADS_ Accounting Entry. Source. Code</t>
  </si>
  <si>
    <t>Journal Entry Type Code</t>
  </si>
  <si>
    <t>The reference identifier for the Journal Entry Type.</t>
  </si>
  <si>
    <t>ADS_ Accounting Entry. Defined. ADS Journal Entry_ Type</t>
  </si>
  <si>
    <t>The reference identifier for the "Settlement Method" used for cash receipt from customers (i.e. sales) and cash payment to suppliers (i.e. purchase).</t>
  </si>
  <si>
    <t>ADS_ Accounting Entry. Defined. ADS Settlement Method_ Code</t>
  </si>
  <si>
    <t>Cancellation Sign</t>
  </si>
  <si>
    <t>The sign of cancellation of a journal entry already formed but not yet posted. TRUE ("1") = entry is cancelled, FALSE ("0") = entry is not cancelled.</t>
  </si>
  <si>
    <t>ADS_ Accounting Entry. Cancellation. Indicator</t>
  </si>
  <si>
    <t>Line Description</t>
  </si>
  <si>
    <t>Description of the individual line within the journal entry.</t>
  </si>
  <si>
    <t>ADS_ Accounting Entry. Description. Text</t>
  </si>
  <si>
    <t>Reversal Indicator</t>
  </si>
  <si>
    <t>Indicates whether this entry is a reversal or to be reversed. “1” = entry is a reversal, “2” = entry is being reversed, and empty (“”) = none of the above or system generated indicators.</t>
  </si>
  <si>
    <t>ADS_ Accounting Entry. Reversal. Indicator</t>
  </si>
  <si>
    <t>Reversal GL Detail ID</t>
  </si>
  <si>
    <t>The reference identifier for the GL Detail ID of the entry being reversed. This shall be reported when the Reversal Indicator = 1.</t>
  </si>
  <si>
    <t>ADS_ Accounting Entry. Reversal. ADS_ Accounting Entry</t>
  </si>
  <si>
    <t xml:space="preserve">Accounting period in which the “Effective Date” occurs. </t>
  </si>
  <si>
    <t>ADS_ Accounting Entry. Defined. ADS_ Fiscal Period</t>
  </si>
  <si>
    <t>Bill</t>
  </si>
  <si>
    <t>A bill specified for this entry.</t>
  </si>
  <si>
    <t>ADS_ Accounting Entry. Specified. ADS_ Voucher</t>
  </si>
  <si>
    <t>Number</t>
  </si>
  <si>
    <t>see 5.6.3.4.10</t>
  </si>
  <si>
    <t>ADS_ Voucher. Identification. Identifier</t>
  </si>
  <si>
    <t>Type</t>
  </si>
  <si>
    <t>ADS_ Voucher. Type. Code</t>
  </si>
  <si>
    <t>ADS_ Voucher. Issue. Date Time</t>
  </si>
  <si>
    <t>A product specified for this entry.</t>
  </si>
  <si>
    <t>ADS_ Accounting Entry. Specified. ADS_ Product</t>
  </si>
  <si>
    <t>Unit Quantity</t>
  </si>
  <si>
    <t>see 5.6.3.4.15</t>
  </si>
  <si>
    <t>ADS_ Product. Unit. Quantity</t>
  </si>
  <si>
    <t>Total Price</t>
  </si>
  <si>
    <t>ADS_ Product. Total. ADS_ Price</t>
  </si>
  <si>
    <t>Unit Amount</t>
  </si>
  <si>
    <t>ADS_ Price. Unit. Amount</t>
  </si>
  <si>
    <t>The material or monetary worth of a thing that is associated with GL Detail.</t>
  </si>
  <si>
    <t>ADS_ Accounting Entry. Defined . ADS_ Monetary Value</t>
  </si>
  <si>
    <t>ADS_ Monetary Value. Local Currency. Amount</t>
  </si>
  <si>
    <t>Entered Activity</t>
  </si>
  <si>
    <t>A thing that a person does or has done. A type of activity is "Entered".</t>
  </si>
  <si>
    <t>ADS_ Accounting Entry. Specified. ADS Entered_ Activity</t>
  </si>
  <si>
    <t>Entered By</t>
  </si>
  <si>
    <t>see 5.6.3.3.3 Table 45</t>
  </si>
  <si>
    <t>ADS_  Entered_ Activity. Performed By. ADS_ System User</t>
  </si>
  <si>
    <t>Entered Date</t>
  </si>
  <si>
    <t>ADS_  Entered_ Activity. Occurred. Date</t>
  </si>
  <si>
    <t>Entered Time</t>
  </si>
  <si>
    <t>ADS_  Entered_ Activity. Occurred. Time</t>
  </si>
  <si>
    <t>ADS_ Accounting Entry. Specified. ADS Approved_ Activity</t>
  </si>
  <si>
    <t>ADS_  Approved_ Activity. Occurred. Date</t>
  </si>
  <si>
    <t>Posted Activity</t>
  </si>
  <si>
    <t>A thing that a person does or has done. A type of activity is " Posted ".</t>
  </si>
  <si>
    <t>ADS_ Accounting Entry. Specified. ADS Posted _ Activity</t>
  </si>
  <si>
    <t>Posted By</t>
  </si>
  <si>
    <t>see 5.6.3.3.3 Table 48</t>
  </si>
  <si>
    <t>ADS_  Posted_ Activity. Performed By. ADS_ System User</t>
  </si>
  <si>
    <t xml:space="preserve">The reference identifier for the Employee. </t>
  </si>
  <si>
    <t>ADS_ Accounting Entry. Account Segment. ADS_ Employee</t>
  </si>
  <si>
    <t xml:space="preserve">The reference identifier for the Project. </t>
  </si>
  <si>
    <t>ADS_ Accounting Entry. Account Segment. ADS_ Project</t>
  </si>
  <si>
    <t xml:space="preserve">The reference identifier for the Bank Account. </t>
  </si>
  <si>
    <t xml:space="preserve">The reference identifier that may be used for supplementary data associated with particular account. </t>
  </si>
  <si>
    <t>ADS_ Accounting Entry. [Y]. ADS Business Segment</t>
  </si>
  <si>
    <t>ACC</t>
  </si>
  <si>
    <t>A type.</t>
  </si>
  <si>
    <t>ADCS-00001</t>
  </si>
  <si>
    <t>Type. Details</t>
  </si>
  <si>
    <t>RLCC</t>
  </si>
  <si>
    <t>Parent ID</t>
  </si>
  <si>
    <t xml:space="preserve">A reference identifier for the parent type. </t>
  </si>
  <si>
    <t>ADCS-00002</t>
  </si>
  <si>
    <t>Type. Parent. Type</t>
  </si>
  <si>
    <t>IDCC</t>
  </si>
  <si>
    <t>Type ID</t>
  </si>
  <si>
    <t>A unique identifier for this type.</t>
  </si>
  <si>
    <t>ADCS-00003</t>
  </si>
  <si>
    <t>Type. Identification. Identifier</t>
  </si>
  <si>
    <t>BCC</t>
  </si>
  <si>
    <t>Type Code</t>
  </si>
  <si>
    <t>A code of this type.</t>
  </si>
  <si>
    <t>ADCS-00004</t>
  </si>
  <si>
    <t>Type. Type. Code</t>
  </si>
  <si>
    <t>Name</t>
  </si>
  <si>
    <t>A name, expressed as text, of this type.</t>
  </si>
  <si>
    <t>ADCS-00005</t>
  </si>
  <si>
    <t>Type. Name. Text</t>
  </si>
  <si>
    <t>Description</t>
  </si>
  <si>
    <t>A description, expressed as text, for this type.</t>
  </si>
  <si>
    <t>ADCS-00006</t>
  </si>
  <si>
    <t>Type. Description. Text</t>
  </si>
  <si>
    <t>Abbreviation</t>
  </si>
  <si>
    <t>An abbreviation, expressed as text, for this type.</t>
  </si>
  <si>
    <t>ADCS-00007</t>
  </si>
  <si>
    <t>Type. Abbreviation. Text</t>
  </si>
  <si>
    <t>A code.</t>
  </si>
  <si>
    <t>ADCS-00008</t>
  </si>
  <si>
    <t>Code. Details</t>
  </si>
  <si>
    <t xml:space="preserve">A reference identifier for the parent code. </t>
  </si>
  <si>
    <t>ADCS-00009</t>
  </si>
  <si>
    <t>Code. Parent. Code</t>
  </si>
  <si>
    <t>Code ID</t>
  </si>
  <si>
    <t>A unique identifier for this code. A code of this code.</t>
  </si>
  <si>
    <t>ADCS-00010</t>
  </si>
  <si>
    <t>Code. Identification. Identifier</t>
  </si>
  <si>
    <t>A name, expressed as text, of this code.</t>
  </si>
  <si>
    <t>ADCS-00011</t>
  </si>
  <si>
    <t>Code. Name. Text</t>
  </si>
  <si>
    <t>A description, expressed as text, for this code.</t>
  </si>
  <si>
    <t>ADCS-00012</t>
  </si>
  <si>
    <t>Code. Description. Text</t>
  </si>
  <si>
    <t>[Specified] Code</t>
  </si>
  <si>
    <t>A [Specified] code of this code.</t>
  </si>
  <si>
    <t>ADCS-00013</t>
  </si>
  <si>
    <t>Code. [Specified]. Code</t>
  </si>
  <si>
    <t>[Specified] Number</t>
  </si>
  <si>
    <t>A [Specified] number of this code.</t>
  </si>
  <si>
    <t>ADCS-00014</t>
  </si>
  <si>
    <t>Code. [Specified]. Numeric</t>
  </si>
  <si>
    <t>List</t>
  </si>
  <si>
    <t>A list.</t>
  </si>
  <si>
    <t>ADCS-00015</t>
  </si>
  <si>
    <t>List. Details</t>
  </si>
  <si>
    <t>A specified reference identifier of this list item.</t>
  </si>
  <si>
    <t>ADCS-00016</t>
  </si>
  <si>
    <t>List. Parent. List</t>
  </si>
  <si>
    <t>List ID</t>
  </si>
  <si>
    <t>A unique identifier for this list.</t>
  </si>
  <si>
    <t>ADCS-00017</t>
  </si>
  <si>
    <t>List. Identification. Identifier</t>
  </si>
  <si>
    <t>A name, expressed as text, of this list item.</t>
  </si>
  <si>
    <t>ADCS-00018</t>
  </si>
  <si>
    <t>List. Name. Text</t>
  </si>
  <si>
    <t>A description, expressed as text, of this list item.</t>
  </si>
  <si>
    <t>ADCS-00019</t>
  </si>
  <si>
    <t>List. Description. Text</t>
  </si>
  <si>
    <t>A [Specified] code of this list item.</t>
  </si>
  <si>
    <t>ADCS-00020</t>
  </si>
  <si>
    <t>List. [Specified]. Code</t>
  </si>
  <si>
    <t>[Specified] Text</t>
  </si>
  <si>
    <t>A [Specified] text of this list item.</t>
  </si>
  <si>
    <t>ADCS-00021</t>
  </si>
  <si>
    <t>List. [Specified]. Text</t>
  </si>
  <si>
    <t>[Specified] Date</t>
  </si>
  <si>
    <t>A [Specified] date of this list item.</t>
  </si>
  <si>
    <t>ADCS-00022</t>
  </si>
  <si>
    <t>List. [Specified]. Date</t>
  </si>
  <si>
    <t>A [Specified] number of this list item.</t>
  </si>
  <si>
    <t>ADCS-00023</t>
  </si>
  <si>
    <t>List. [Specified]. Numeric</t>
  </si>
  <si>
    <t>[Specified] Percentage</t>
  </si>
  <si>
    <t>A [Specified] percentage of this list item.</t>
  </si>
  <si>
    <t>ADCS-00024</t>
  </si>
  <si>
    <t>List. [Specified]. Percentage</t>
  </si>
  <si>
    <t>[Referenced Class] ID</t>
  </si>
  <si>
    <t>ADCS-00025</t>
  </si>
  <si>
    <t>List. [Specified]. [Referenced Class]</t>
  </si>
  <si>
    <t>Address</t>
  </si>
  <si>
    <t>A location at which a particular organization or person may be found or reached.</t>
  </si>
  <si>
    <t>UN00000010</t>
  </si>
  <si>
    <t>Address. Details</t>
  </si>
  <si>
    <t>Line1</t>
  </si>
  <si>
    <t>The first free form line, expressed as text, of an address.</t>
  </si>
  <si>
    <t>UN00000026</t>
  </si>
  <si>
    <t>Address. Line One. Text</t>
  </si>
  <si>
    <t>Line2</t>
  </si>
  <si>
    <t>The second free form line, expressed as text, of an address.</t>
  </si>
  <si>
    <t>UN00000027</t>
  </si>
  <si>
    <t>Address. Line Two. Text</t>
  </si>
  <si>
    <t>City</t>
  </si>
  <si>
    <t>The name, expressed as text, of the city, town, or village of this address.</t>
  </si>
  <si>
    <t>UN00000013</t>
  </si>
  <si>
    <t>Address. City Name. Text</t>
  </si>
  <si>
    <t>State Province Code</t>
  </si>
  <si>
    <t>A unique identifier of the country sub-division for this address."State Province" may not be reported when "Postal Code" is reported. Recommend ISO 3166-2.</t>
  </si>
  <si>
    <t>UN00000936</t>
  </si>
  <si>
    <t>Address. Country Sub-Division. Identifier</t>
  </si>
  <si>
    <t>Postal Code</t>
  </si>
  <si>
    <t>A code specifying the postcode of the address.</t>
  </si>
  <si>
    <t>UN00000014</t>
  </si>
  <si>
    <t>Address. Postcode. Code</t>
  </si>
  <si>
    <t>Country Code</t>
  </si>
  <si>
    <t>A unique identifier of a country for this address (Reference ISO 3166 and UN/ECE Rec 3).</t>
  </si>
  <si>
    <t>UN00000203</t>
  </si>
  <si>
    <t>Address. Country. Identifier</t>
  </si>
  <si>
    <t>Party</t>
  </si>
  <si>
    <t>An individual, a group, or a body having a role in a business function. Party has a legal connotation in a business transaction.</t>
  </si>
  <si>
    <t>ADCS-00029</t>
  </si>
  <si>
    <t>Party. Details</t>
  </si>
  <si>
    <t>Party ID</t>
  </si>
  <si>
    <t>A unique identifier of the party.</t>
  </si>
  <si>
    <t>UN00000377</t>
  </si>
  <si>
    <t>Party. Identification. Identifier</t>
  </si>
  <si>
    <t>Identification</t>
  </si>
  <si>
    <t>An identification, expressed as code, for this party.</t>
  </si>
  <si>
    <t>ADCS-00030</t>
  </si>
  <si>
    <t>Party. Identification. Code</t>
  </si>
  <si>
    <t>A code specifying the type of party that is independent of its role.</t>
  </si>
  <si>
    <t>UN00000378</t>
  </si>
  <si>
    <t>Party. Type. Code</t>
  </si>
  <si>
    <t>A name, expressed as text, for this party.</t>
  </si>
  <si>
    <t>UN00000379</t>
  </si>
  <si>
    <t>Party. Name. Text</t>
  </si>
  <si>
    <t>A textual description of this party.</t>
  </si>
  <si>
    <t>UN00000380</t>
  </si>
  <si>
    <t>Party. Description. Text</t>
  </si>
  <si>
    <t>Assigned to Role Date</t>
  </si>
  <si>
    <t>The date, time, date time or other date time value when this role was assigned to the party.</t>
  </si>
  <si>
    <t>UN00004320</t>
  </si>
  <si>
    <t>Party. Assigned To Role. Date Time</t>
  </si>
  <si>
    <t>Role</t>
  </si>
  <si>
    <t>A role, expressed as text, for this party.</t>
  </si>
  <si>
    <t>UN00008662</t>
  </si>
  <si>
    <t>Party. Role. Text</t>
  </si>
  <si>
    <t>Group</t>
  </si>
  <si>
    <t>A group, expressed as text, for this party.</t>
  </si>
  <si>
    <t>ADCS-00031</t>
  </si>
  <si>
    <t>Party. Group. Text</t>
  </si>
  <si>
    <t>Parent Party ID</t>
  </si>
  <si>
    <t>A party that is a parent of this party.</t>
  </si>
  <si>
    <t>ADCS-00032</t>
  </si>
  <si>
    <t>Party. Parent Party. Identifier</t>
  </si>
  <si>
    <t>Active Fllag</t>
  </si>
  <si>
    <t>This indicates whether the Regulator is active or inactive.</t>
  </si>
  <si>
    <t>ADCS-00033</t>
  </si>
  <si>
    <t>Party. Active. Indicator</t>
  </si>
  <si>
    <t>A specified code value for this party.</t>
  </si>
  <si>
    <t>ADCS-00034</t>
  </si>
  <si>
    <t>Party. [Specified]. Code</t>
  </si>
  <si>
    <t>[Specified] Amount</t>
  </si>
  <si>
    <t>A specified amount value for this party.</t>
  </si>
  <si>
    <t>ADCS-00035</t>
  </si>
  <si>
    <t>Party. [Specified]. Amount</t>
  </si>
  <si>
    <t>A specified date for this party.</t>
  </si>
  <si>
    <t>ADCS-00036</t>
  </si>
  <si>
    <t>Party. [Specified]. Date</t>
  </si>
  <si>
    <t>A specified percentage for this party.</t>
  </si>
  <si>
    <t>ADCS-00037</t>
  </si>
  <si>
    <t>Party. [Specified]. Percentage</t>
  </si>
  <si>
    <t>[Specified] Numeric</t>
  </si>
  <si>
    <t>A specified numeric value for this party.</t>
  </si>
  <si>
    <t>ADCS-00038</t>
  </si>
  <si>
    <t>Party. [Specified]. Numeric</t>
  </si>
  <si>
    <t>A specified text for this party.</t>
  </si>
  <si>
    <t>ADCS-00039</t>
  </si>
  <si>
    <t>Party. [RText</t>
  </si>
  <si>
    <t>A specified reference identifier for this party.</t>
  </si>
  <si>
    <t>ADCS-00040</t>
  </si>
  <si>
    <t>Party.[relation]. [Referenced Class ]</t>
  </si>
  <si>
    <t>ASCC</t>
  </si>
  <si>
    <t>Contact</t>
  </si>
  <si>
    <t>A contact information for this party.</t>
  </si>
  <si>
    <t>ADCS-00041</t>
  </si>
  <si>
    <t>Party. Specified. Contact</t>
  </si>
  <si>
    <t>An address specified for this party.</t>
  </si>
  <si>
    <t>ADCS-00042</t>
  </si>
  <si>
    <t>Party. Specified. Address</t>
  </si>
  <si>
    <t>Physical Address</t>
  </si>
  <si>
    <t>A physical address for this party.</t>
  </si>
  <si>
    <t>ADCS-00043</t>
  </si>
  <si>
    <t>Party. Physical. Address</t>
  </si>
  <si>
    <t>Billing Address</t>
  </si>
  <si>
    <t>A billing address for this party.</t>
  </si>
  <si>
    <t>ADCS-00044</t>
  </si>
  <si>
    <t>Party. Billing. Address</t>
  </si>
  <si>
    <t>User Activity</t>
  </si>
  <si>
    <t>A user activity performed for this party.</t>
  </si>
  <si>
    <t>ADCS-00045</t>
  </si>
  <si>
    <t>Party. Specified. Activity</t>
  </si>
  <si>
    <t>Associated Party</t>
  </si>
  <si>
    <t>A party associated with this party, such as a local agent of a shipping line.</t>
  </si>
  <si>
    <t>UN00003000</t>
  </si>
  <si>
    <t>Party. Associated. Party</t>
  </si>
  <si>
    <t>Organization</t>
  </si>
  <si>
    <t>An organized structure set up for a particular purpose, such as a business, government body, department, charity, or financial institution.</t>
  </si>
  <si>
    <t>ADCS-00046</t>
  </si>
  <si>
    <t>Organization. Details</t>
  </si>
  <si>
    <t>Organization ID</t>
  </si>
  <si>
    <t>A unique identifier for this organization.</t>
  </si>
  <si>
    <t>UN00000053</t>
  </si>
  <si>
    <t>Organization. Identification. Identifier</t>
  </si>
  <si>
    <t>Business Type</t>
  </si>
  <si>
    <t>A code specifying a type of business of this organization.</t>
  </si>
  <si>
    <t>UN00000057</t>
  </si>
  <si>
    <t>Organization. Business Type. Code</t>
  </si>
  <si>
    <t>Legal Classification Code</t>
  </si>
  <si>
    <t>The code specifying the legal classification of this organization such as those representing Incorporated (Inc), limited liability corporation (LLC) or non-profit.</t>
  </si>
  <si>
    <t>UN00000056</t>
  </si>
  <si>
    <t>Organization. Legal Classification. Code</t>
  </si>
  <si>
    <t>Tax Registration ID</t>
  </si>
  <si>
    <t>A unique tax registration identifier assigned to an organization for the purpose of collecting taxes. In the US, this could be the Federal Employer Identification Number (FEIN), in the EU this could be the Value Added Tax (VAT) Registration Number.</t>
  </si>
  <si>
    <t>UN00000055</t>
  </si>
  <si>
    <t>Organization. Tax Registration. Identifier</t>
  </si>
  <si>
    <t>A name, expressed as text, of this organization.</t>
  </si>
  <si>
    <t>UN00000054</t>
  </si>
  <si>
    <t>Organization. Name. Text</t>
  </si>
  <si>
    <t>A textual description of this organization.</t>
  </si>
  <si>
    <t>UN00000225</t>
  </si>
  <si>
    <t>Organization. Description. Text</t>
  </si>
  <si>
    <t>District ID</t>
  </si>
  <si>
    <t>A reference identifier for the district area regarded as a geographic or administrative unit within which this organization operates.</t>
  </si>
  <si>
    <t>ADCS-00047</t>
  </si>
  <si>
    <t>Organization. Reference. District</t>
  </si>
  <si>
    <t>Organizational Unit ID</t>
  </si>
  <si>
    <t>A reference identifier for an organizational unit within an organization.</t>
  </si>
  <si>
    <t>ADCS-00048</t>
  </si>
  <si>
    <t>Organization. Reference. Organizational Unit</t>
  </si>
  <si>
    <t>Active Flag</t>
  </si>
  <si>
    <t>The indication of whether or not the organization is currently active.</t>
  </si>
  <si>
    <t>UN00002512</t>
  </si>
  <si>
    <t>Organization. Active. Indicator</t>
  </si>
  <si>
    <t>The textual description of the operations performed by this organization.</t>
  </si>
  <si>
    <t>UN00002514</t>
  </si>
  <si>
    <t>Organization. Operations Description. Text</t>
  </si>
  <si>
    <t>Parent Organization</t>
  </si>
  <si>
    <t>The parent organization, expressed as text, of this organization.</t>
  </si>
  <si>
    <t>UN00004902</t>
  </si>
  <si>
    <t>Organization. Parent. Text</t>
  </si>
  <si>
    <t>Parent Organization ID</t>
  </si>
  <si>
    <t>A unique identifier for the parent of this organization.</t>
  </si>
  <si>
    <t>UN00004904</t>
  </si>
  <si>
    <t>Organization. Parent. Identifier</t>
  </si>
  <si>
    <t>Primary Contact</t>
  </si>
  <si>
    <t>A primary contact information for this organization.</t>
  </si>
  <si>
    <t>UN00000063</t>
  </si>
  <si>
    <t>Organization. Primary. Contact</t>
  </si>
  <si>
    <t>Postal Address</t>
  </si>
  <si>
    <t>A postal address for this organization.</t>
  </si>
  <si>
    <t>UN00000052</t>
  </si>
  <si>
    <t>Organization. Postal. Address</t>
  </si>
  <si>
    <t>A physical address for this organization.</t>
  </si>
  <si>
    <t>UN00008204</t>
  </si>
  <si>
    <t>Organization. Physical. Address</t>
  </si>
  <si>
    <t>Operating Period</t>
  </si>
  <si>
    <t>The period during which the organization has actually been operating.</t>
  </si>
  <si>
    <t>UN00002529</t>
  </si>
  <si>
    <t>Organization. Operating. Period</t>
  </si>
  <si>
    <t>A parent organization of this organization.</t>
  </si>
  <si>
    <t>UN00004905</t>
  </si>
  <si>
    <t>Organization. Parent. Organization</t>
  </si>
  <si>
    <t>A person or department that acts as a point of contact with another person or department.</t>
  </si>
  <si>
    <t>ADCS-00049</t>
  </si>
  <si>
    <t>Contact. Details</t>
  </si>
  <si>
    <t>Contact ID</t>
  </si>
  <si>
    <t>A unique identifier for this contact.</t>
  </si>
  <si>
    <t>UN00000123</t>
  </si>
  <si>
    <t>Contact. Identification. Identifier</t>
  </si>
  <si>
    <t>A name, expressed as text, of this contact person.</t>
  </si>
  <si>
    <t>UN00000231</t>
  </si>
  <si>
    <t>Contact. Person Name. Text</t>
  </si>
  <si>
    <t>Telephone Number</t>
  </si>
  <si>
    <t>A telephone code information for this contact.</t>
  </si>
  <si>
    <t>ADCS-00050</t>
  </si>
  <si>
    <t>Contact. Telephone. Code</t>
  </si>
  <si>
    <t>Fax Number</t>
  </si>
  <si>
    <t>A fax code information for this contact.</t>
  </si>
  <si>
    <t>ADCS-00051</t>
  </si>
  <si>
    <t>Contact. Fax. Code</t>
  </si>
  <si>
    <t>URI Code</t>
  </si>
  <si>
    <t>A uniform Resource Identifier (URI) code information for this contact such as a web or an email address.</t>
  </si>
  <si>
    <t>ADCS-00052</t>
  </si>
  <si>
    <t>Contact. URI. Code</t>
  </si>
  <si>
    <t>Person</t>
  </si>
  <si>
    <t>An individual human being.</t>
  </si>
  <si>
    <t>ADCS-00053</t>
  </si>
  <si>
    <t>Person. Details</t>
  </si>
  <si>
    <t>Person ID</t>
  </si>
  <si>
    <t>A unique identifier for this person.</t>
  </si>
  <si>
    <t>UN00000075</t>
  </si>
  <si>
    <t>Person. Identification. Identifier</t>
  </si>
  <si>
    <t>A name or set of names, expressed as text, by which this person is known.</t>
  </si>
  <si>
    <t>UN00000076</t>
  </si>
  <si>
    <t>Person. Name. Text</t>
  </si>
  <si>
    <t>A text specifying description for this person.</t>
  </si>
  <si>
    <t>ADCS-00054</t>
  </si>
  <si>
    <t>Person. Description. Text</t>
  </si>
  <si>
    <t>Title</t>
  </si>
  <si>
    <t>A code specifying a title for this person.</t>
  </si>
  <si>
    <t>UN00008726</t>
  </si>
  <si>
    <t>Person. Title. Code</t>
  </si>
  <si>
    <t>Abbrebiation</t>
  </si>
  <si>
    <t>A text specifying a abbrebiation for this person.</t>
  </si>
  <si>
    <t>ADCS-00055</t>
  </si>
  <si>
    <t>Person. Abbrebiation. Text</t>
  </si>
  <si>
    <t>Retirement Date</t>
  </si>
  <si>
    <t>The date, time, date time, or other date time value of retirement of the person.</t>
  </si>
  <si>
    <t>UN00002554</t>
  </si>
  <si>
    <t>Person. Retirement. Date Time</t>
  </si>
  <si>
    <t>A date, time, date time, or other date time value of speified for the person.</t>
  </si>
  <si>
    <t>ADCS-00056</t>
  </si>
  <si>
    <t>Person. [Specified]. Date Time</t>
  </si>
  <si>
    <t>A code specified for the person</t>
  </si>
  <si>
    <t>ADCS-00057</t>
  </si>
  <si>
    <t>Person. [Specified]. Code</t>
  </si>
  <si>
    <t>Status Code</t>
  </si>
  <si>
    <t>The code specifying the status of the person, such as self-employed, retired, unemployed.</t>
  </si>
  <si>
    <t>UN00002557</t>
  </si>
  <si>
    <t>Person. Employment Status. Code</t>
  </si>
  <si>
    <t>Role Code</t>
  </si>
  <si>
    <t>A code specifying a role for this person.</t>
  </si>
  <si>
    <t>UN00008669</t>
  </si>
  <si>
    <t>Person. Role. Code</t>
  </si>
  <si>
    <t>Role Text</t>
  </si>
  <si>
    <t>A role, expressed as text, for this person.</t>
  </si>
  <si>
    <t>UN00003002</t>
  </si>
  <si>
    <t>Person. Role. Text</t>
  </si>
  <si>
    <t>[Reference Class] ID</t>
  </si>
  <si>
    <t>A rreference identifier for the [Reference Class]</t>
  </si>
  <si>
    <t>ADCS-00058</t>
  </si>
  <si>
    <t>Person. Reference. {Reference Class]</t>
  </si>
  <si>
    <t>Contact information for this person.</t>
  </si>
  <si>
    <t>ADCS-00059</t>
  </si>
  <si>
    <t>Person. Specified. Contact</t>
  </si>
  <si>
    <t>Employee</t>
  </si>
  <si>
    <t>A person that works for and is paid a salary by another person or organization.</t>
  </si>
  <si>
    <t>ADCS-00060</t>
  </si>
  <si>
    <t>Employee. Details</t>
  </si>
  <si>
    <t>Employee ID</t>
  </si>
  <si>
    <t>The unique employer assigned identification number for the employee.</t>
  </si>
  <si>
    <t>UN00004023</t>
  </si>
  <si>
    <t>Employee. Employer Assigned Identification. Identifier</t>
  </si>
  <si>
    <t>Employee Code</t>
  </si>
  <si>
    <t>A code for the employee.</t>
  </si>
  <si>
    <t>ADCS-00061</t>
  </si>
  <si>
    <t>Employee. Assigned Identification. Code</t>
  </si>
  <si>
    <t>Employee Name</t>
  </si>
  <si>
    <t>A name of this employee.</t>
  </si>
  <si>
    <t>ADCS-00062</t>
  </si>
  <si>
    <t>Employee. Name. Text</t>
  </si>
  <si>
    <t>Indicates whether this employee is active or inactive in this department.</t>
  </si>
  <si>
    <t>ADCS-00063</t>
  </si>
  <si>
    <t>Employee. Active. Indicator</t>
  </si>
  <si>
    <t>A code specifying a type for this employee.</t>
  </si>
  <si>
    <t>ADCS-00064</t>
  </si>
  <si>
    <t>Employee. Type. Code</t>
  </si>
  <si>
    <t>Type Text</t>
  </si>
  <si>
    <t>A type, expressed as text, for this employee.</t>
  </si>
  <si>
    <t>ADCS-00065</t>
  </si>
  <si>
    <t>Employee. Type. Text</t>
  </si>
  <si>
    <t>Department Code</t>
  </si>
  <si>
    <t>A code of the department or division of the company to which the employee reports,</t>
  </si>
  <si>
    <t>ADCS-00066</t>
  </si>
  <si>
    <t>Employee. Reporting Department. Code</t>
  </si>
  <si>
    <t>Department</t>
  </si>
  <si>
    <t>The name of the department or division of the company to which the employee reports, expressed as text.</t>
  </si>
  <si>
    <t>UN00004027</t>
  </si>
  <si>
    <t>Employee. Reporting Department. Text</t>
  </si>
  <si>
    <t>Job Title</t>
  </si>
  <si>
    <t>A job code specifying a title for this person in accounting unit.</t>
  </si>
  <si>
    <t>ADCS-00067</t>
  </si>
  <si>
    <t>Employee. Job Title. Text</t>
  </si>
  <si>
    <t>Role Responsibility</t>
  </si>
  <si>
    <t>A role or responsibility, expressed as text, for this person.</t>
  </si>
  <si>
    <t>ADCS-00068</t>
  </si>
  <si>
    <t>Employee. Role. Text</t>
  </si>
  <si>
    <t>Academic Degree</t>
  </si>
  <si>
    <t>The highest academic degree acquired.</t>
  </si>
  <si>
    <t>ADCS-00069</t>
  </si>
  <si>
    <t>Employee. Academic degree. Text</t>
  </si>
  <si>
    <t>Employment Date</t>
  </si>
  <si>
    <t>A date the employee was hired by their current employer.</t>
  </si>
  <si>
    <t>ADCS-00070</t>
  </si>
  <si>
    <t>Employee. Employment. Date Time</t>
  </si>
  <si>
    <t>Termination Date</t>
  </si>
  <si>
    <t>The termination date the employee was dismissed by their current employer.</t>
  </si>
  <si>
    <t>ADCS-00071</t>
  </si>
  <si>
    <t>Employee. Termination. Date Time</t>
  </si>
  <si>
    <t>User ID</t>
  </si>
  <si>
    <t>A reference identifier for the system user associated with this employee.</t>
  </si>
  <si>
    <t>ADCS-00072</t>
  </si>
  <si>
    <t>Employee. Reference. User</t>
  </si>
  <si>
    <t>System User</t>
  </si>
  <si>
    <t>A person who is an employee and perform ERP system operation.</t>
  </si>
  <si>
    <t>ADCS-00073</t>
  </si>
  <si>
    <t>System User. Detail</t>
  </si>
  <si>
    <t>System User ID</t>
  </si>
  <si>
    <t xml:space="preserve">A unique identifier for the individuals entering transactions into the accounting and/or ERP system. </t>
  </si>
  <si>
    <t>ADCS-00074</t>
  </si>
  <si>
    <t>System User. Identification. Identifier</t>
  </si>
  <si>
    <t>Active Status</t>
  </si>
  <si>
    <t>This indicates whether the status of the user is active or inactive. A user may become inactive due to retirement, dismissal or termination etc.</t>
  </si>
  <si>
    <t>ADCS-00075</t>
  </si>
  <si>
    <t>System User. Active Status. Indicator</t>
  </si>
  <si>
    <t>Status Modified Date</t>
  </si>
  <si>
    <t>A modified date of the user's activation or termination status.</t>
  </si>
  <si>
    <t>ADCS-00076</t>
  </si>
  <si>
    <t>System User. Status Modified. Date</t>
  </si>
  <si>
    <t>A user's name.</t>
  </si>
  <si>
    <t>ADCS-00077</t>
  </si>
  <si>
    <t>System User. Name. Text</t>
  </si>
  <si>
    <t>A code that describes user's job or position.</t>
  </si>
  <si>
    <t>ADCS-00078</t>
  </si>
  <si>
    <t>System User. Job Title. Text</t>
  </si>
  <si>
    <t>A code of user's department roster.</t>
  </si>
  <si>
    <t>ADCS-00079</t>
  </si>
  <si>
    <t>Syatem User. Department. Code</t>
  </si>
  <si>
    <t>Free form description of the individual's functional role or primary responsibility.</t>
  </si>
  <si>
    <t>ADCS-00080</t>
  </si>
  <si>
    <t>Syatem User. Role Responsibility. Text</t>
  </si>
  <si>
    <t>Activity</t>
  </si>
  <si>
    <t>A thing that a person does or has done.</t>
  </si>
  <si>
    <t>ADCS-00081</t>
  </si>
  <si>
    <t>Activity. Details</t>
  </si>
  <si>
    <t>Performed By</t>
  </si>
  <si>
    <t>A reference identifier for the user who performed this activity.</t>
  </si>
  <si>
    <t>ADCS-00092</t>
  </si>
  <si>
    <t>Activity. Performed By. System User</t>
  </si>
  <si>
    <t>Activity Type</t>
  </si>
  <si>
    <t>A code specifying a type of activity.</t>
  </si>
  <si>
    <t>UN00008108</t>
  </si>
  <si>
    <t>Activity. Type. Code</t>
  </si>
  <si>
    <t>Occured Date Time</t>
  </si>
  <si>
    <t>A date, time, date time or other date time value when this activity occurs or has occurred.</t>
  </si>
  <si>
    <t>UN00008109</t>
  </si>
  <si>
    <t>Activity. Occurred. Date Time</t>
  </si>
  <si>
    <t>Occured Date</t>
  </si>
  <si>
    <t>A date value when this activity occurs or has occurred.</t>
  </si>
  <si>
    <t>ADCS-00083</t>
  </si>
  <si>
    <t>Activity. Occurred. Date</t>
  </si>
  <si>
    <t>Occured Time</t>
  </si>
  <si>
    <t>A time value when this activity occurs or has occurred.</t>
  </si>
  <si>
    <t>ADCS-00084</t>
  </si>
  <si>
    <t>Activity. Occurred. Time</t>
  </si>
  <si>
    <t>Reason Code</t>
  </si>
  <si>
    <t>A code specifying a reason for this activity.</t>
  </si>
  <si>
    <t>UN00008110</t>
  </si>
  <si>
    <t>Activity. Reason. Code</t>
  </si>
  <si>
    <t>ADCS-00085</t>
  </si>
  <si>
    <t>Entered_ Activity. Details</t>
  </si>
  <si>
    <t>A reference identifier for the user who entered this activity.</t>
  </si>
  <si>
    <t>ADCS-00086</t>
  </si>
  <si>
    <t>Entered_ Activity. Performed By. System User</t>
  </si>
  <si>
    <t>ADCS-00087</t>
  </si>
  <si>
    <t>Entered_ Activity. Occurred. Date</t>
  </si>
  <si>
    <t>ADCS-00088</t>
  </si>
  <si>
    <t>Entered_ Activity. Occurred. Time</t>
  </si>
  <si>
    <t>A thing that a person does or has done. A type of activity is "Approved".</t>
  </si>
  <si>
    <t>ADCS-00089</t>
  </si>
  <si>
    <t>Approved_ Activity. Details</t>
  </si>
  <si>
    <t>A reference identifier for the user who approved this activity.</t>
  </si>
  <si>
    <t>ADCS-00090</t>
  </si>
  <si>
    <t>Approved_ Activity. Performed By. ADS_ System User</t>
  </si>
  <si>
    <t>ADCS-00091</t>
  </si>
  <si>
    <t>Approved_ Activity. Occurred. Date</t>
  </si>
  <si>
    <t>Approved_ Activity. Occurred. Time</t>
  </si>
  <si>
    <t>A thing that a person does or has done. A type of activity is "Last Modified".</t>
  </si>
  <si>
    <t>ADCS-00093</t>
  </si>
  <si>
    <t>Last Modified_ Activity. Details</t>
  </si>
  <si>
    <t>A reference identifier for the user who last modified this activity.</t>
  </si>
  <si>
    <t>ADCS-00094</t>
  </si>
  <si>
    <t>Last Modified_ Activity. Performed By. System User</t>
  </si>
  <si>
    <t>ADCS-00095</t>
  </si>
  <si>
    <t>Last Modified_ Activity. Occurred. Date</t>
  </si>
  <si>
    <t>ADCS-00096</t>
  </si>
  <si>
    <t>Last Modified_ Activity. Occurred. Time</t>
  </si>
  <si>
    <t>A thing that a person does or has done. A type of activity is "Created".</t>
  </si>
  <si>
    <t>ADCS-00101</t>
  </si>
  <si>
    <t>Created_ Activity. Details</t>
  </si>
  <si>
    <t>A reference identifier for the user who created this activity.</t>
  </si>
  <si>
    <t>ADCS-00102</t>
  </si>
  <si>
    <t>Created_ Activity. Performed By. System User</t>
  </si>
  <si>
    <t>ADCS-00103</t>
  </si>
  <si>
    <t>Created_ Activity. Occurred. Date</t>
  </si>
  <si>
    <t>ADCS-00104</t>
  </si>
  <si>
    <t>Created_ Activity. Occurred. Time</t>
  </si>
  <si>
    <t>Business Term</t>
    <phoneticPr fontId="1"/>
  </si>
  <si>
    <t>Description</t>
    <phoneticPr fontId="1"/>
  </si>
  <si>
    <t>ID</t>
    <phoneticPr fontId="1"/>
  </si>
  <si>
    <t>DEN</t>
    <phoneticPr fontId="1"/>
  </si>
  <si>
    <t>Financial Institution</t>
  </si>
  <si>
    <t>An institution, such as a bank, building society, credit union, stock brokerage, or similar business; established primarily to provide financial services and financial transactions.</t>
  </si>
  <si>
    <t>ADCS-00105</t>
  </si>
  <si>
    <t>Financial Institution. Details</t>
  </si>
  <si>
    <t>Financial Institution ID</t>
  </si>
  <si>
    <t>A unique identifier for this financial institution.</t>
  </si>
  <si>
    <t>UN00001005</t>
  </si>
  <si>
    <t>Financial Institution. Identification. Identifier</t>
  </si>
  <si>
    <t>Business Entity Identifier</t>
  </si>
  <si>
    <t>The unique Business Entity Identifier (BEI) as defined in ISO 9362 for this financial institution.</t>
  </si>
  <si>
    <t>UN00001006</t>
  </si>
  <si>
    <t>Financial Institution. BEI. Identifier</t>
  </si>
  <si>
    <t>Bank Identification Code</t>
  </si>
  <si>
    <t>The unique Bank Identification Code (BIC) as defined in ISO 9362 for this financial institution.</t>
  </si>
  <si>
    <t>UN00001007</t>
  </si>
  <si>
    <t>Financial Institution. BIC. Identifier</t>
  </si>
  <si>
    <t>Global Location Number</t>
  </si>
  <si>
    <t>The unique Global Location Number (GLN) as defined by GS1 for this financial institution.</t>
  </si>
  <si>
    <t>UN00001008</t>
  </si>
  <si>
    <t>Financial Institution. GLN. Identifier</t>
  </si>
  <si>
    <t>Legal Entity Identifier</t>
  </si>
  <si>
    <t>The unique Legal Entity Identifier (LEI) as issued by the Global Legal Entity Identifier Foundation (GLEIF) and as defined in ISO 17442.</t>
  </si>
  <si>
    <t>ADCS-00106</t>
  </si>
  <si>
    <t>Financial Institution. LEI. Identifier</t>
  </si>
  <si>
    <t>A name, expressed as text, for this financial institution.</t>
  </si>
  <si>
    <t>UN00001009</t>
  </si>
  <si>
    <t>Financial Institution. Name. Text</t>
  </si>
  <si>
    <t>The code specifying a role for this financial institution, such as intermediary or settlement agent.</t>
  </si>
  <si>
    <t>UN00001010</t>
  </si>
  <si>
    <t>Financial Institution. Role. Code</t>
  </si>
  <si>
    <t>Clearing System Name</t>
  </si>
  <si>
    <t>A clearing system name, expressed as text, for this financial institution.</t>
  </si>
  <si>
    <t>UN00002656</t>
  </si>
  <si>
    <t>Financial Institution. Clearing System Name. Text</t>
  </si>
  <si>
    <t>Clearing System ID</t>
  </si>
  <si>
    <t>A clearing system identifier for this financial institution.</t>
  </si>
  <si>
    <t>UN00008716</t>
  </si>
  <si>
    <t>Financial Institution. Clearing System. Identifier</t>
  </si>
  <si>
    <t>Location Address</t>
  </si>
  <si>
    <t>The postal address for this financial institution.</t>
  </si>
  <si>
    <t>UN00001011</t>
  </si>
  <si>
    <t>Financial Institution. Location. Address</t>
  </si>
  <si>
    <t>Residence Country</t>
  </si>
  <si>
    <t>The country where this financial institution is located.</t>
  </si>
  <si>
    <t>UN00001012</t>
  </si>
  <si>
    <t>Financial Institution. Residence. Country</t>
  </si>
  <si>
    <t>Sub-Division</t>
  </si>
  <si>
    <t>A financial institution that is a sub-division (branch) of this financial institution.</t>
  </si>
  <si>
    <t>UN00002657</t>
  </si>
  <si>
    <t>Financial Institution. Sub-Division. Financial Institution</t>
  </si>
  <si>
    <t>Organizational Unit</t>
  </si>
  <si>
    <t>A financial institution that is an organizational unit of this financial institution.</t>
  </si>
  <si>
    <t>UN00007423</t>
  </si>
  <si>
    <t>Financial Institution. Organizational Unit. Financial Institution</t>
  </si>
  <si>
    <t>Specified Identity</t>
  </si>
  <si>
    <t>An identity specified for this financial institution.</t>
  </si>
  <si>
    <t>UN00008717</t>
  </si>
  <si>
    <t>Financial Institution. Specified. Identity</t>
  </si>
  <si>
    <t xml:space="preserve"> Amount</t>
  </si>
  <si>
    <t>A material or monetary worth of a thing that is associated with a that is a part of an accounting entry.</t>
  </si>
  <si>
    <t>ADCS-00107</t>
  </si>
  <si>
    <t>Monetary Value. Details</t>
  </si>
  <si>
    <t xml:space="preserve"> Functional Amount</t>
  </si>
  <si>
    <t>A monetary value of the accounting in the function currency.</t>
  </si>
  <si>
    <t>ADCS-00108</t>
  </si>
  <si>
    <t>Monetary Value. Functional Currency. Amount</t>
  </si>
  <si>
    <t xml:space="preserve"> Local Amount</t>
  </si>
  <si>
    <t>A monetary value of the accounting in the accounting currency local to where the accounting records are required.</t>
  </si>
  <si>
    <t>ADCS-00109</t>
  </si>
  <si>
    <t>Monetary Value. Local Currency. Amount</t>
  </si>
  <si>
    <t xml:space="preserve"> Reporting Amount</t>
  </si>
  <si>
    <t>A monetary value of the accounting in another currency, such as a reporting currency, a consolidation currency, or the euro transition period.</t>
  </si>
  <si>
    <t>ADCS-00110</t>
  </si>
  <si>
    <t>Monetary Value. Reporting Currency. Amount</t>
  </si>
  <si>
    <t xml:space="preserve"> Transaction Amount</t>
  </si>
  <si>
    <t>A monetary value of the accounting in the voucher currency.</t>
  </si>
  <si>
    <t>ADCS-00111</t>
  </si>
  <si>
    <t>Monetary Value. Transaction Currency. Amount</t>
  </si>
  <si>
    <t xml:space="preserve"> Debit Credit Code</t>
  </si>
  <si>
    <t>A code specifying the accounting sign of the Monetary value (Reference United Nations Code List (UNCL) 4405 code list).</t>
  </si>
  <si>
    <t>ADCS-00112</t>
  </si>
  <si>
    <t>Monetary Value. Debit Credit. Code</t>
  </si>
  <si>
    <t xml:space="preserve"> Amount Qualifier Code</t>
  </si>
  <si>
    <t>A code qualifying the amount of the monetary value such as balance, total of entries amount.</t>
  </si>
  <si>
    <t>ADCS-00113</t>
  </si>
  <si>
    <t>Monetary Value. Amount Qualifier. Code</t>
  </si>
  <si>
    <t xml:space="preserve"> Booking Account</t>
  </si>
  <si>
    <t>An accounting account to which this monetary value is booked.</t>
  </si>
  <si>
    <t>ADCS-00114</t>
  </si>
  <si>
    <t>Monetary Value. Booking. Accounting Account</t>
  </si>
  <si>
    <t>Accounting Account</t>
  </si>
  <si>
    <t>A specific account for recording debits and credits to general accounting, cost accounting or budget accounting.</t>
  </si>
  <si>
    <t>ADCS-00116</t>
  </si>
  <si>
    <t>Accounting Account. Details</t>
  </si>
  <si>
    <t>Main Account ID</t>
  </si>
  <si>
    <t>A reference identifier for the main accounts chart for this accounting account.</t>
  </si>
  <si>
    <t>ADCS-00117</t>
  </si>
  <si>
    <t>Accounting Account. Main. Accounting Account</t>
  </si>
  <si>
    <t>Accounting Account ID</t>
  </si>
  <si>
    <t>The unique identifier for this accounting account.</t>
  </si>
  <si>
    <t>UN00001268</t>
  </si>
  <si>
    <t>Accounting Account. Identification. Identifier</t>
  </si>
  <si>
    <t>Sub Account ID</t>
  </si>
  <si>
    <t>A reference identifier for this accounting sub account.</t>
  </si>
  <si>
    <t>ADCS-00118</t>
  </si>
  <si>
    <t>Accounting Account. Sub. Accounting Account</t>
  </si>
  <si>
    <t>The code specifying the type of accounting account such as general(main), secondary, cost accounting, budget account.</t>
  </si>
  <si>
    <t>UN00001270</t>
  </si>
  <si>
    <t>Accounting Account. Type. Code</t>
  </si>
  <si>
    <t>Sub Type</t>
  </si>
  <si>
    <t>A code of subtype for this accounting account.</t>
  </si>
  <si>
    <t>ADCS-00119</t>
  </si>
  <si>
    <t>Accounting Account. Sub Type. Code</t>
  </si>
  <si>
    <t>The name, expressed as text, of this accounting account.</t>
  </si>
  <si>
    <t>UN00002146</t>
  </si>
  <si>
    <t>Accounting Account. Name. Text</t>
  </si>
  <si>
    <t>A label or description associated with this accounting account</t>
  </si>
  <si>
    <t>ADCS-00120</t>
  </si>
  <si>
    <t>Financial Statement Caption</t>
  </si>
  <si>
    <t>A financial statement caption represents a related group of accounts.</t>
  </si>
  <si>
    <t>ADCS-00121</t>
  </si>
  <si>
    <t>Hierarchy Code</t>
  </si>
  <si>
    <t>A corresponding level for account number in the account hierarchy.</t>
  </si>
  <si>
    <t>ADCS-00122</t>
  </si>
  <si>
    <t>Accounting Account. Hierarchy. Code</t>
  </si>
  <si>
    <t>Reference Dimension Pattern</t>
  </si>
  <si>
    <t>The cost reference dimension pattern, expressed as text, for this accounting account.</t>
  </si>
  <si>
    <t>UN00004511</t>
  </si>
  <si>
    <t>Accounting Account. Cost Reference Dimension Pattern. Text</t>
  </si>
  <si>
    <t>The code specifying the status of this accounting account, such as open, locked, closed, temporarily unusable, pending.</t>
  </si>
  <si>
    <t>UN00004787</t>
  </si>
  <si>
    <t>Accounting Account. Status. Code</t>
  </si>
  <si>
    <t>This indicates whether this accounting account is active or inactive.</t>
  </si>
  <si>
    <t>ADCS-00123</t>
  </si>
  <si>
    <t>Accounting Account. Status. Indicator</t>
  </si>
  <si>
    <t>Balance Normal Sign Code</t>
  </si>
  <si>
    <t>The code specifying the balance normal sign of this accounting account, such as debit or credit (reference UNCL 4405).</t>
  </si>
  <si>
    <t>UN00004792</t>
  </si>
  <si>
    <t>Accounting Account. Balance Normal Sign. Code</t>
  </si>
  <si>
    <t>Accounting Account Classification</t>
  </si>
  <si>
    <t>The classification related to this accounting account.</t>
  </si>
  <si>
    <t>UN00004812</t>
  </si>
  <si>
    <t>Accounting Account. Related. Accounting Account Classification</t>
  </si>
  <si>
    <t>Financial Account</t>
  </si>
  <si>
    <t>A financial account specified for this accounting account.</t>
  </si>
  <si>
    <t>UN00004816</t>
  </si>
  <si>
    <t>Accounting Account. Specified. Financial Account</t>
  </si>
  <si>
    <t>Linked Accounting Account</t>
  </si>
  <si>
    <t>An accounting account linked to this accounting account.</t>
  </si>
  <si>
    <t>UN00004817</t>
  </si>
  <si>
    <t>Accounting Account. Linked. Accounting Account</t>
  </si>
  <si>
    <t>A specific period of time such as the length of time between two known date/time points, from a start date onwards, or up to an end date.</t>
  </si>
  <si>
    <t>ADCS-00124</t>
  </si>
  <si>
    <t>Period. Details</t>
  </si>
  <si>
    <t>Period ID</t>
  </si>
  <si>
    <t>A unique identifier of this period.</t>
  </si>
  <si>
    <t>UN00001245</t>
  </si>
  <si>
    <t>Period. Identification. Identifier</t>
  </si>
  <si>
    <t>Version ID</t>
  </si>
  <si>
    <t>An identifier of a version of this period.</t>
  </si>
  <si>
    <t>UN00007456</t>
  </si>
  <si>
    <t>Period. Version. Identifier</t>
  </si>
  <si>
    <t>A sequence number for this period.</t>
  </si>
  <si>
    <t>UN00001413</t>
  </si>
  <si>
    <t>Period. Sequence. Numeric</t>
  </si>
  <si>
    <t>A name, expressed as text, of this period.</t>
  </si>
  <si>
    <t>UN00001412</t>
  </si>
  <si>
    <t>Period. Name. Text</t>
  </si>
  <si>
    <t>A textual description of this period of time.</t>
  </si>
  <si>
    <t>UN00000119</t>
  </si>
  <si>
    <t>Period. Description. Text</t>
  </si>
  <si>
    <t>Start Date Time</t>
  </si>
  <si>
    <t>The date, time, date time or other date time value for the start of this period of time.</t>
  </si>
  <si>
    <t>UN00000120</t>
  </si>
  <si>
    <t>Period. Start. Date Time</t>
  </si>
  <si>
    <t>End Date Time</t>
  </si>
  <si>
    <t>The date, time, date time or other date time value which specifies the end of this period of time.</t>
  </si>
  <si>
    <t>UN00000121</t>
  </si>
  <si>
    <t>Period. End. Date Time</t>
  </si>
  <si>
    <t>Inclusive Flag</t>
  </si>
  <si>
    <t>The indication of whether or not the start and end dates are included in this period.</t>
  </si>
  <si>
    <t>UN00000118</t>
  </si>
  <si>
    <t>Period. Inclusive. Indicator</t>
  </si>
  <si>
    <t>Duration Code</t>
  </si>
  <si>
    <t>The code specifying the duration for this period, such as under one year, over one year.</t>
  </si>
  <si>
    <t>UN00008021</t>
  </si>
  <si>
    <t>Period. Duration. Code</t>
  </si>
  <si>
    <t>Fiscal Period</t>
  </si>
  <si>
    <t>ADCS-00125</t>
  </si>
  <si>
    <t>Fiscal Period. Details</t>
  </si>
  <si>
    <t>ADCS-00126</t>
  </si>
  <si>
    <t>Fiscal Period. Fiscal Year. Code</t>
  </si>
  <si>
    <t>An accounting period in which the calendar date occurs.</t>
  </si>
  <si>
    <t>ADCS-00127</t>
  </si>
  <si>
    <t>Fiscal Period. Accounting Period. Code</t>
  </si>
  <si>
    <t>Start Date</t>
  </si>
  <si>
    <t>Fiscal Period. Start. Date Time</t>
  </si>
  <si>
    <t>End Date</t>
  </si>
  <si>
    <t>Fiscal Period. End. Date Time</t>
  </si>
  <si>
    <t>Breakdown Item</t>
  </si>
  <si>
    <t>A part or element of a whole.</t>
  </si>
  <si>
    <t>ADCS-00128</t>
  </si>
  <si>
    <t>Breakdown Item. Details</t>
  </si>
  <si>
    <t>Breakdown Item ID</t>
  </si>
  <si>
    <t>An identifier for this breakdown item.</t>
  </si>
  <si>
    <t>UN00007264</t>
  </si>
  <si>
    <t>Breakdown Item. Identification. Identifier</t>
  </si>
  <si>
    <t>Classification Code</t>
  </si>
  <si>
    <t>A code specifying a classification of this breakdown item.</t>
  </si>
  <si>
    <t>UN00007266</t>
  </si>
  <si>
    <t>Breakdown Item. Classification. Code</t>
  </si>
  <si>
    <t>A code specifying a type of breakdown item.</t>
  </si>
  <si>
    <t>UN00007267</t>
  </si>
  <si>
    <t>Breakdown Item. Type. Code</t>
  </si>
  <si>
    <t>Comment</t>
  </si>
  <si>
    <t>A comment, expressed as text, of this breakdown item.</t>
  </si>
  <si>
    <t>UN00007268</t>
  </si>
  <si>
    <t>Breakdown Item. Comment. Text</t>
  </si>
  <si>
    <t>A name, expressed as text, of this breakdown item.</t>
  </si>
  <si>
    <t>UN00007273</t>
  </si>
  <si>
    <t>Breakdown Item. Name. Text</t>
  </si>
  <si>
    <t>Referenced Item ID</t>
  </si>
  <si>
    <t>An identifier of an item referenced for this breakdown item.</t>
  </si>
  <si>
    <t>UN00007275</t>
  </si>
  <si>
    <t>Breakdown Item. Referenced Item. Identifier</t>
  </si>
  <si>
    <t>Referenced [Item]</t>
  </si>
  <si>
    <t>A reference identifier of an [item] referenced for this breakdown item.</t>
  </si>
  <si>
    <t>ADCS-00129</t>
  </si>
  <si>
    <t>Breakdown Item. Referenced. [Item]</t>
  </si>
  <si>
    <t>Referenced [Item] Quantity</t>
  </si>
  <si>
    <t>A quantity of an [item] referenced for this breakdown item.</t>
  </si>
  <si>
    <t>UN00007276</t>
  </si>
  <si>
    <t>Breakdown Item. Referenced Item. Quantity</t>
  </si>
  <si>
    <t>Actual Complex Description</t>
  </si>
  <si>
    <t>An actual complex description of this breakdown item.</t>
  </si>
  <si>
    <t>UN00007277</t>
  </si>
  <si>
    <t>Breakdown Item. Actual. Complex Description</t>
  </si>
  <si>
    <t>Actual Complex Quantity</t>
  </si>
  <si>
    <t>An actual complex quantity for this breakdown item.</t>
  </si>
  <si>
    <t>UN00007278</t>
  </si>
  <si>
    <t>Breakdown Item. Actual. Complex Quantity</t>
  </si>
  <si>
    <t>A unit price for this breakdown item.</t>
  </si>
  <si>
    <t>UN00007279</t>
  </si>
  <si>
    <t>Breakdown Item. Unit. Price</t>
  </si>
  <si>
    <t>A total price for this breakdown item.</t>
  </si>
  <si>
    <t>UN00007280</t>
  </si>
  <si>
    <t>Breakdown Item. Total. Price</t>
  </si>
  <si>
    <t>Included Breakdown Item</t>
  </si>
  <si>
    <t>A breakdown item included in this breakdown item.</t>
  </si>
  <si>
    <t>UN00007281</t>
  </si>
  <si>
    <t>Breakdown Item. Included. Breakdown Item</t>
  </si>
  <si>
    <t>Specified Product</t>
  </si>
  <si>
    <t>A product specified by this breakdown item.</t>
  </si>
  <si>
    <t>UN00007284</t>
  </si>
  <si>
    <t>Breakdown Item. Specified. Product</t>
  </si>
  <si>
    <t>Accounting Entry</t>
  </si>
  <si>
    <t>A posting of monetary values into accounting books that indicates the financial flow for an economic event, the acquisition or consumption of a resource, or the working contribution of an agent.</t>
  </si>
  <si>
    <t>ADCS-00130</t>
  </si>
  <si>
    <t>Accounting Entry. Details</t>
  </si>
  <si>
    <t>Accounting Entry ID</t>
  </si>
  <si>
    <t>The unique identifier for this accounting entry.</t>
  </si>
  <si>
    <t>UN00002152</t>
  </si>
  <si>
    <t>Accounting Entry. Identification. Identifier</t>
  </si>
  <si>
    <t>Related Entry ID</t>
  </si>
  <si>
    <t>The reference identifier of an entry related to this accounting entry.</t>
  </si>
  <si>
    <t>UN00002158</t>
  </si>
  <si>
    <t>Accounting Entry. Related. Accounting Entry</t>
  </si>
  <si>
    <t>Processing Status Code</t>
  </si>
  <si>
    <t>The code specifying the processing status for this accounting entry, such as validated, not validated, proposed, simulated, deferred, or removed.</t>
  </si>
  <si>
    <t>UN00002153</t>
  </si>
  <si>
    <t>Accounting Entry. Processing Status. Code</t>
  </si>
  <si>
    <t>Category Code</t>
  </si>
  <si>
    <t>The code specifying the category of this accounting entry, such as financial accounting, budget, comparison, standard, recurring, or reordered.</t>
  </si>
  <si>
    <t>UN00002159</t>
  </si>
  <si>
    <t>Accounting Entry. Category. Code</t>
  </si>
  <si>
    <t>Purpose</t>
  </si>
  <si>
    <t>The purpose, expressed as text, for this accounting entry.</t>
  </si>
  <si>
    <t>UN00002160</t>
  </si>
  <si>
    <t>Accounting Entry. Purpose. Text</t>
  </si>
  <si>
    <t>Value Date</t>
  </si>
  <si>
    <t>The date, time, date time, or other date time value of the value date of this accounting entry.</t>
  </si>
  <si>
    <t>UN00002155</t>
  </si>
  <si>
    <t>Accounting Entry. Value Date. Date Time</t>
  </si>
  <si>
    <t>Capture Date</t>
  </si>
  <si>
    <t>The date, time, date time, or other date time value of the capture of this accounting entry.</t>
  </si>
  <si>
    <t>UN00002161</t>
  </si>
  <si>
    <t>Accounting Entry. Capture. Date Time</t>
  </si>
  <si>
    <t>Reversal Date</t>
  </si>
  <si>
    <t>The date, time, date time, or other date time value for the reversal of this accounting entry.</t>
  </si>
  <si>
    <t>UN00002162</t>
  </si>
  <si>
    <t>Accounting Entry. Reversal. Date Time</t>
  </si>
  <si>
    <t>Validation Date</t>
  </si>
  <si>
    <t>The date, time, date time, or other date time value for the validation of this accounting entry.</t>
  </si>
  <si>
    <t>UN00002163</t>
  </si>
  <si>
    <t>Accounting Entry. Validation. Date Time</t>
  </si>
  <si>
    <t>Removal Flag</t>
  </si>
  <si>
    <t>The indication of whether or not this accounting entry must be removed.</t>
  </si>
  <si>
    <t>UN00002156</t>
  </si>
  <si>
    <t>Accounting Entry. Removal. Indicator</t>
  </si>
  <si>
    <t>Unbalanced Flag</t>
  </si>
  <si>
    <t>The indication of whether or not the debit and credit amounts of this accounting entry are unbalanced.</t>
  </si>
  <si>
    <t>UN00002157</t>
  </si>
  <si>
    <t>Accounting Entry. Unbalanced. Indicator</t>
  </si>
  <si>
    <t>A [Specified] code for this accounting entry.</t>
  </si>
  <si>
    <t>ADCS-00131</t>
  </si>
  <si>
    <t>Accounting Entry. [Specified]. Code</t>
  </si>
  <si>
    <t>A [Specified] text for this accounting entry.</t>
  </si>
  <si>
    <t>ADCS-00132</t>
  </si>
  <si>
    <t>Accounting Entry. [Specified]. Text</t>
  </si>
  <si>
    <t>A [Specified] date for this accounting entry.</t>
  </si>
  <si>
    <t>ADCS-00133</t>
  </si>
  <si>
    <t>Accounting Entry. [Specified]. Date</t>
  </si>
  <si>
    <t>A [Specified] numeric vallue for this accounting entry.</t>
  </si>
  <si>
    <t>ADCS-00134</t>
  </si>
  <si>
    <t>Accounting Entry. [Specified]. Numeric</t>
  </si>
  <si>
    <t>[Specified] Flag</t>
  </si>
  <si>
    <t>A [Specified] indicator for this accounting entry.</t>
  </si>
  <si>
    <t>ADCS-00135</t>
  </si>
  <si>
    <t>Accounting Entry. [Specified]. Indicator</t>
  </si>
  <si>
    <t>[Specified Class] ID</t>
  </si>
  <si>
    <t>A reference identifier to [Specified Class] for this accounting entry.</t>
  </si>
  <si>
    <t>ADCS-00136</t>
  </si>
  <si>
    <t>Accounting Entry. Defined.[Specified Class]</t>
  </si>
  <si>
    <t>An accounting period specified for this accounting entry.</t>
  </si>
  <si>
    <t>ADCS-00137</t>
  </si>
  <si>
    <t>Accounting Entry. Specified. Period</t>
  </si>
  <si>
    <t>Accounting Entry Line</t>
  </si>
  <si>
    <t>A detailed accounting line entry for this accounting entry.</t>
  </si>
  <si>
    <t>UN00002164</t>
  </si>
  <si>
    <t>Accounting Entry. Detailed. Accounting Entry Line</t>
  </si>
  <si>
    <t>Justification Document</t>
  </si>
  <si>
    <t>A document that provides the justification for this accounting entry.</t>
  </si>
  <si>
    <t>UN00005780</t>
  </si>
  <si>
    <t>Accounting Entry. Justification. Document</t>
  </si>
  <si>
    <t>The unique identifier of the journal for this accounting entry.</t>
  </si>
  <si>
    <t>UN00002154</t>
  </si>
  <si>
    <t>Accounting Entry. Journal. Identifier</t>
  </si>
  <si>
    <t>Accounting Journal</t>
  </si>
  <si>
    <t>A journal specified for this accounting entry.</t>
  </si>
  <si>
    <t>UN00007073</t>
  </si>
  <si>
    <t>Accounting Entry. Specified. Accounting Journal</t>
  </si>
  <si>
    <t>A line included in an accounting entry.</t>
  </si>
  <si>
    <t>ADCS-00138</t>
  </si>
  <si>
    <t>Accounting Entry Line. Details</t>
  </si>
  <si>
    <t>Accounting Line ID</t>
  </si>
  <si>
    <t>A unique identifier for this accounting entry line.</t>
  </si>
  <si>
    <t>ADCS-00139</t>
  </si>
  <si>
    <t>Accounting Entry Line. Specified. identifier</t>
  </si>
  <si>
    <t>The comment, expressed as text, for this accounting entry line.</t>
  </si>
  <si>
    <t>UN00002166</t>
  </si>
  <si>
    <t>Accounting Entry Line. Comment. Text</t>
  </si>
  <si>
    <t>The code specifying the category of this accounting entry line, such as opening balance, normal, simulation, paid commercial paper not yet due from a prior period, not matched line in a prior period, or not reconciled line in a prior period.</t>
  </si>
  <si>
    <t>UN00002167</t>
  </si>
  <si>
    <t>Accounting Entry Line. Category. Code</t>
  </si>
  <si>
    <t>The code specifying the source of this accounting entry line, such as year to date, import, or manual input.</t>
  </si>
  <si>
    <t>UN00002168</t>
  </si>
  <si>
    <t>Accounting Entry Line. Source. Code</t>
  </si>
  <si>
    <t>Last Change Date</t>
  </si>
  <si>
    <t>The date, time, date time, or other date time value of the last change to this accounting entry line.</t>
  </si>
  <si>
    <t>UN00002169</t>
  </si>
  <si>
    <t>Accounting Entry Line. Last Change. Date Time</t>
  </si>
  <si>
    <t>Last Change Responsible Person Name</t>
  </si>
  <si>
    <t>The name or initials of the person, expressed as text, responsible for the last change to this accounting entry line.</t>
  </si>
  <si>
    <t>UN00002170</t>
  </si>
  <si>
    <t>Accounting Entry Line. Last Change Responsible Person Name. Text</t>
  </si>
  <si>
    <t>The actual quantity for this accounting entry line.</t>
  </si>
  <si>
    <t>UN00003222</t>
  </si>
  <si>
    <t>Accounting Entry Line. Actual. Quantity</t>
  </si>
  <si>
    <t>Document Reference ID</t>
  </si>
  <si>
    <t>A reference identifier for document reference identifier for this accounting entry line.</t>
  </si>
  <si>
    <t>ADCS-00140</t>
  </si>
  <si>
    <t>Accounting Entry Line. Reference. Document</t>
  </si>
  <si>
    <t>Nature</t>
  </si>
  <si>
    <t>A nature, expressed as text, of an accounting entry line, such as a product or service description.</t>
  </si>
  <si>
    <t>UN00007068</t>
  </si>
  <si>
    <t>Accounting Entry Line. Nature. Text</t>
  </si>
  <si>
    <t>Repeated Monetary Allocation</t>
  </si>
  <si>
    <t>A repeated monetary allocation for this accounting entry line.</t>
  </si>
  <si>
    <t>UN00002172</t>
  </si>
  <si>
    <t>Accounting Entry Line. Repeated. Monetary Allocation</t>
  </si>
  <si>
    <t>Repeated Monetary Instalment</t>
  </si>
  <si>
    <t>A repeated monetary instalment for this accounting entry line.</t>
  </si>
  <si>
    <t>UN00002173</t>
  </si>
  <si>
    <t>Accounting Entry Line. Repeated. Monetary Instalment</t>
  </si>
  <si>
    <t>Quantity Analysis</t>
  </si>
  <si>
    <t>The quantity analysis related to this accounting entry line.</t>
  </si>
  <si>
    <t>UN00002174</t>
  </si>
  <si>
    <t>Accounting Entry Line. Related. Quantity Analysis</t>
  </si>
  <si>
    <t>Accounting Line Monetary Value</t>
  </si>
  <si>
    <t>An accounting line monetary value related to this accounting entry line.</t>
  </si>
  <si>
    <t>UN00002175</t>
  </si>
  <si>
    <t>Accounting Entry Line. Related. Accounting Line Monetary Value</t>
  </si>
  <si>
    <t>Tax</t>
  </si>
  <si>
    <t>A tax related to this accounting entry line.</t>
  </si>
  <si>
    <t>UN00002176</t>
  </si>
  <si>
    <t>Accounting Entry Line. Related. Tax</t>
  </si>
  <si>
    <t>An accounting entry to which this accounting entry line is connected.</t>
  </si>
  <si>
    <t>UN00005779</t>
  </si>
  <si>
    <t>Accounting Entry Line. Connected. Accounting Entry</t>
  </si>
  <si>
    <t>Repeated Payment</t>
  </si>
  <si>
    <t>A payment repeated for this accounting entry line.</t>
  </si>
  <si>
    <t>UN00007072</t>
  </si>
  <si>
    <t>Accounting Entry Line. Repeated. Payment</t>
  </si>
  <si>
    <t>Document</t>
  </si>
  <si>
    <t>A collection of data for a piece of written, printed or electronic matter that provides information or evidence.</t>
  </si>
  <si>
    <t>ADCS-00141</t>
  </si>
  <si>
    <t>Document. Details</t>
  </si>
  <si>
    <t>Document ID</t>
  </si>
  <si>
    <t>A unique identifier for this document.</t>
  </si>
  <si>
    <t>UN00000310</t>
  </si>
  <si>
    <t>Document. Identification. Identifier</t>
  </si>
  <si>
    <t>A name, expressed as text, for this specific document.</t>
  </si>
  <si>
    <t>UN00000312</t>
  </si>
  <si>
    <t>Document. Name. Text</t>
  </si>
  <si>
    <t>A textual description of this document.</t>
  </si>
  <si>
    <t>UN00000314</t>
  </si>
  <si>
    <t>Document. Description. Text</t>
  </si>
  <si>
    <t>Remarks</t>
  </si>
  <si>
    <t>A remark, expressed as text, regarding this document.</t>
  </si>
  <si>
    <t>UN00001263</t>
  </si>
  <si>
    <t>Document. Remarks. Text</t>
  </si>
  <si>
    <t>Language ID</t>
  </si>
  <si>
    <t>A unique identifier for a language used in this document.</t>
  </si>
  <si>
    <t>UN00001281</t>
  </si>
  <si>
    <t>Document. Language. Identifier</t>
  </si>
  <si>
    <t>A code specifying a type of document [Reference United Nations Code List (UNCL) 1001].</t>
  </si>
  <si>
    <t>UN00000311</t>
  </si>
  <si>
    <t>Document. Type. Code</t>
  </si>
  <si>
    <t>A type, expressed as text, for this document.</t>
  </si>
  <si>
    <t>UN00008710</t>
  </si>
  <si>
    <t>Document. Type. Text</t>
  </si>
  <si>
    <t>Proprietary Information Type</t>
  </si>
  <si>
    <t>A code specifying the type of proprietary information contained within this document.</t>
  </si>
  <si>
    <t>UN00001521</t>
  </si>
  <si>
    <t>Document. Proprietary Information Type. Code</t>
  </si>
  <si>
    <t>A code specifying a status of a document.</t>
  </si>
  <si>
    <t>UN00000324</t>
  </si>
  <si>
    <t>Document. Status. Code</t>
  </si>
  <si>
    <t>A status, expressed as text, for this document.</t>
  </si>
  <si>
    <t>UN00006010</t>
  </si>
  <si>
    <t>Document. Status. Text</t>
  </si>
  <si>
    <t>This indicates whether the payment term is active or inactive.</t>
  </si>
  <si>
    <t>ADCS-00142</t>
  </si>
  <si>
    <t>Document. Active. Indicator</t>
  </si>
  <si>
    <t>Issue Date</t>
  </si>
  <si>
    <t>A date, time, date time or other date time value for an issuance of this document.</t>
  </si>
  <si>
    <t>UN00000315</t>
  </si>
  <si>
    <t>Document. Issue. Date Time</t>
  </si>
  <si>
    <t>The date, time, date time or other date time value for the formal receipt of this document.</t>
  </si>
  <si>
    <t>UN00000318</t>
  </si>
  <si>
    <t>Document. Receipt. Date Time</t>
  </si>
  <si>
    <t>Creation Date</t>
  </si>
  <si>
    <t>A date, time, date time or other date time value of a creation of the document.</t>
  </si>
  <si>
    <t>UN00000323</t>
  </si>
  <si>
    <t>Document. Creation. Date Time</t>
  </si>
  <si>
    <t>Publication Date</t>
  </si>
  <si>
    <t>A date, time, date time or other date time value for a publication of this document.</t>
  </si>
  <si>
    <t>UN00008621</t>
  </si>
  <si>
    <t>Document. Publication. Date Time</t>
  </si>
  <si>
    <t>Transmission Date</t>
  </si>
  <si>
    <t>A date, time, date time or other date time value when a document is transmitted.</t>
  </si>
  <si>
    <t>UN00008657</t>
  </si>
  <si>
    <t>Document. Transmission. Date Time</t>
  </si>
  <si>
    <t>A reference date, time, date time or other date time value in this document.</t>
  </si>
  <si>
    <t>UN00008708</t>
  </si>
  <si>
    <t>Document. Reference. Date Time</t>
  </si>
  <si>
    <t>Line Count</t>
  </si>
  <si>
    <t>A count of the number of lines in this document.</t>
  </si>
  <si>
    <t>UN00001283</t>
  </si>
  <si>
    <t>Document. Line Count. Numeric</t>
  </si>
  <si>
    <t>Line ID</t>
  </si>
  <si>
    <t>A unique identifier of a line in this document.</t>
  </si>
  <si>
    <t>UN00001284</t>
  </si>
  <si>
    <t>Document. Line. Identifier</t>
  </si>
  <si>
    <t>Item ID</t>
  </si>
  <si>
    <t>The unique identifier of a specific item in this document.</t>
  </si>
  <si>
    <t>UN00000768</t>
  </si>
  <si>
    <t>Document. Item Identification. Identifier</t>
  </si>
  <si>
    <t>Currency Code</t>
  </si>
  <si>
    <t>A code specifying a currency in which monetary amounts are expressed in this document.</t>
  </si>
  <si>
    <t>UN00001282</t>
  </si>
  <si>
    <t>Document. Currency. Code</t>
  </si>
  <si>
    <t>Included Amount</t>
  </si>
  <si>
    <t>A monetary value included in this document.</t>
  </si>
  <si>
    <t>UN00005857</t>
  </si>
  <si>
    <t>Document. Included. Amount</t>
  </si>
  <si>
    <t>Total Amount</t>
  </si>
  <si>
    <t>A total monetary value in this document.</t>
  </si>
  <si>
    <t>UN00008707</t>
  </si>
  <si>
    <t>Document. Total. Amount</t>
  </si>
  <si>
    <t>Item Quantity</t>
  </si>
  <si>
    <t>A quantity of items in a document.</t>
  </si>
  <si>
    <t>UN00002724</t>
  </si>
  <si>
    <t>Document. Item. Quantity</t>
  </si>
  <si>
    <t>Included Quantity</t>
  </si>
  <si>
    <t>A quantity included in this document.</t>
  </si>
  <si>
    <t>UN00005859</t>
  </si>
  <si>
    <t>Document. Included. Quantity</t>
  </si>
  <si>
    <t>Specified Quantity</t>
  </si>
  <si>
    <t>A quantity specified in this document.</t>
  </si>
  <si>
    <t>UN00008711</t>
  </si>
  <si>
    <t>Document. Specified. Quantity</t>
  </si>
  <si>
    <t>Line Status Reason</t>
  </si>
  <si>
    <t>A reason, expressed as text, for the line status in this document.</t>
  </si>
  <si>
    <t>UN00008622</t>
  </si>
  <si>
    <t>Document. Line Status Reason. Text</t>
  </si>
  <si>
    <t>Applicable Period</t>
  </si>
  <si>
    <t>A period applicable to this document.</t>
  </si>
  <si>
    <t>UN00007945</t>
  </si>
  <si>
    <t>Document. Applicable. Period</t>
  </si>
  <si>
    <t>Reference Document</t>
  </si>
  <si>
    <t>Other documents referenced by this document.</t>
  </si>
  <si>
    <t>UN00000327</t>
  </si>
  <si>
    <t>Document. Reference. Document</t>
  </si>
  <si>
    <t>Related Document</t>
  </si>
  <si>
    <t>A document or documents related to this document.</t>
  </si>
  <si>
    <t>UN00007950</t>
  </si>
  <si>
    <t>Document. Related. Document</t>
  </si>
  <si>
    <t>Referenced Accounting Voucher</t>
  </si>
  <si>
    <t>An accounting voucher referenced by this document.</t>
  </si>
  <si>
    <t>UN00005781</t>
  </si>
  <si>
    <t>Document. Referenced. Accounting Voucher</t>
  </si>
  <si>
    <t>Issuer Party</t>
  </si>
  <si>
    <t>A party that issues this document.</t>
  </si>
  <si>
    <t>UN00000770</t>
  </si>
  <si>
    <t>Document. Issuer. Party</t>
  </si>
  <si>
    <t>Owner Party</t>
  </si>
  <si>
    <t>The party that owns this document.</t>
  </si>
  <si>
    <t>UN00000771</t>
  </si>
  <si>
    <t>Document. Owner. Party</t>
  </si>
  <si>
    <t>Sender Party</t>
  </si>
  <si>
    <t>A party that sends this document.</t>
  </si>
  <si>
    <t>UN00001651</t>
  </si>
  <si>
    <t>Document. Sender. Party</t>
  </si>
  <si>
    <t>Recipient Party</t>
  </si>
  <si>
    <t>A party that receives this document.</t>
  </si>
  <si>
    <t>UN00001652</t>
  </si>
  <si>
    <t>Document. Recipient. Party</t>
  </si>
  <si>
    <t>Agent Party</t>
  </si>
  <si>
    <t>A party representing another party for this document.</t>
  </si>
  <si>
    <t>UN00002990</t>
  </si>
  <si>
    <t>Document. Agent. Party</t>
  </si>
  <si>
    <t>Submitter Party</t>
  </si>
  <si>
    <t>The party submitting this document.</t>
  </si>
  <si>
    <t>UN00005870</t>
  </si>
  <si>
    <t>Document. Submitter. Party</t>
  </si>
  <si>
    <t>Authorized Party</t>
  </si>
  <si>
    <t>A party authorized to receive the rights or benefits under the terms of this document, such as the licence, permit or certificate.</t>
  </si>
  <si>
    <t>UN00005871</t>
  </si>
  <si>
    <t>Document. Authorized. Party</t>
  </si>
  <si>
    <t>Specified Party</t>
  </si>
  <si>
    <t>A party specified in this document.</t>
  </si>
  <si>
    <t>UN00007947</t>
  </si>
  <si>
    <t>Document. Specified. Party</t>
  </si>
  <si>
    <t>Respondent Party</t>
  </si>
  <si>
    <t>A respondent party for this document.</t>
  </si>
  <si>
    <t>UN00007951</t>
  </si>
  <si>
    <t>Document. Respondent. Party</t>
  </si>
  <si>
    <t>Related Party</t>
  </si>
  <si>
    <t>Document. Related. Party</t>
  </si>
  <si>
    <t>Lodgement Location</t>
  </si>
  <si>
    <t>A lodgement location of this document.</t>
  </si>
  <si>
    <t>UN00001648</t>
  </si>
  <si>
    <t>Document. Lodgement. Location</t>
  </si>
  <si>
    <t>Specified Location</t>
  </si>
  <si>
    <t>A location specified in this document.</t>
  </si>
  <si>
    <t>UN00007949</t>
  </si>
  <si>
    <t>Document. Specified. Location</t>
  </si>
  <si>
    <t>Specified Quota</t>
  </si>
  <si>
    <t>A quota specified in this document.</t>
  </si>
  <si>
    <t>UN00007948</t>
  </si>
  <si>
    <t>Document. Specified. Quota</t>
  </si>
  <si>
    <t>Specified Batch</t>
  </si>
  <si>
    <t>A batch specified for this document.</t>
  </si>
  <si>
    <t>UN00007965</t>
  </si>
  <si>
    <t>Document. Specified. Batch</t>
  </si>
  <si>
    <t>Specified Status</t>
  </si>
  <si>
    <t>A status specified for this document.</t>
  </si>
  <si>
    <t>UN00007988</t>
  </si>
  <si>
    <t>Document. Specified. Status</t>
  </si>
  <si>
    <t>Specified Activity</t>
  </si>
  <si>
    <t>An activity specified in this document.</t>
  </si>
  <si>
    <t>UN00008091</t>
  </si>
  <si>
    <t>Document. Specified. Activity</t>
  </si>
  <si>
    <t>A total price in this document.</t>
  </si>
  <si>
    <t>UN00008092</t>
  </si>
  <si>
    <t>Document. Total. Price</t>
  </si>
  <si>
    <t>Specified Financial Account</t>
  </si>
  <si>
    <t>A financial account specified in this document.</t>
  </si>
  <si>
    <t>UN00008712</t>
  </si>
  <si>
    <t>Document. Specified. Financial Account</t>
  </si>
  <si>
    <t>Related Booking</t>
  </si>
  <si>
    <t>A booking related to this document.</t>
  </si>
  <si>
    <t>UN00008714</t>
  </si>
  <si>
    <t>Document. Related. Booking</t>
  </si>
  <si>
    <t>A worksheet listing all accounts at a certain date to ensure that debits are equal to credits.</t>
  </si>
  <si>
    <t>ADCS-00143</t>
  </si>
  <si>
    <t>Trial Balance. Details</t>
  </si>
  <si>
    <t>The unique identifier for this trial balance.</t>
  </si>
  <si>
    <t>UN00004936</t>
  </si>
  <si>
    <t>Trial Balance. Identification. Identifier</t>
  </si>
  <si>
    <t>The comment, expressed as text, for this trial balance.</t>
  </si>
  <si>
    <t>UN00004937</t>
  </si>
  <si>
    <t>Trial Balance. Comment. Text</t>
  </si>
  <si>
    <t>A [Specified] code for this trial balance.</t>
  </si>
  <si>
    <t>ADCS-00144</t>
  </si>
  <si>
    <t>Trial Balance.[Specified]. Code</t>
  </si>
  <si>
    <t>A [Specified] text for this trial balance.</t>
  </si>
  <si>
    <t>ADCS-00145</t>
  </si>
  <si>
    <t>Trial Balance.[Specified]. Text</t>
  </si>
  <si>
    <t>A [Specified] date for this trial balance.</t>
  </si>
  <si>
    <t>ADCS-00146</t>
  </si>
  <si>
    <t>Trial Balance.[Specified]. Date</t>
  </si>
  <si>
    <t>A reference identifier to [Specified Class] for this trial balance.</t>
  </si>
  <si>
    <t>ADCS-00147</t>
  </si>
  <si>
    <t>Trial Balance. Defined.[Specified Class]</t>
  </si>
  <si>
    <t>An accounting period specified for this trial balance.</t>
  </si>
  <si>
    <t>ADCS-00148</t>
  </si>
  <si>
    <t>Trial Balance. Specified. Period</t>
  </si>
  <si>
    <t>UN00004953</t>
  </si>
  <si>
    <t>Trial Balance. Specified. Accounting Period</t>
  </si>
  <si>
    <t>Accounting accounts included in this trial balance.</t>
  </si>
  <si>
    <t>UN00006631</t>
  </si>
  <si>
    <t>Trial Balance. Included. Accounting Account</t>
  </si>
  <si>
    <t>Accounting Characteristic</t>
  </si>
  <si>
    <t>An accounting characteristic defining the trial balance.</t>
  </si>
  <si>
    <t>UN00006632</t>
  </si>
  <si>
    <t>Trial Balance. Defined. Accounting Characteristic</t>
  </si>
  <si>
    <t>Contract</t>
  </si>
  <si>
    <t>An agreement between two or more parties, especially one that is written or spoken and enforceable by law.</t>
  </si>
  <si>
    <t>ADCS________</t>
  </si>
  <si>
    <t>Contract. Details</t>
  </si>
  <si>
    <t>Contract ID</t>
  </si>
  <si>
    <t>A unique identification for this contract.</t>
  </si>
  <si>
    <t>UN00000279</t>
  </si>
  <si>
    <t>Contract. Identification. Identifier</t>
  </si>
  <si>
    <t>A code specifying a type of contract such as a fixed price contract or a time and materials based contract.</t>
  </si>
  <si>
    <t>UN00000281</t>
  </si>
  <si>
    <t>Contract. Type. Code</t>
  </si>
  <si>
    <t>A name, expressed as text, for this contract.</t>
  </si>
  <si>
    <t>UN00000282</t>
  </si>
  <si>
    <t>Contract. Name. Text</t>
  </si>
  <si>
    <t>A textual description for this contract.</t>
  </si>
  <si>
    <t>UN00000283</t>
  </si>
  <si>
    <t>Contract. Description. Text</t>
  </si>
  <si>
    <t>A date or date time or other date time value of the issuance of this contract.</t>
  </si>
  <si>
    <t>UN00000284</t>
  </si>
  <si>
    <t>Contract. Issue. Date Time</t>
  </si>
  <si>
    <t>Price</t>
  </si>
  <si>
    <t>A monetary value of a price of this contract.</t>
  </si>
  <si>
    <t>UN00000285</t>
  </si>
  <si>
    <t>Contract. Price. Amount</t>
  </si>
  <si>
    <t>To identify a specific item in this contract.</t>
  </si>
  <si>
    <t>UN00000289</t>
  </si>
  <si>
    <t>Contract. Item. Identifier</t>
  </si>
  <si>
    <t>A date on which this contract starts.</t>
  </si>
  <si>
    <t>UN00000755</t>
  </si>
  <si>
    <t>Contract. Start. Date</t>
  </si>
  <si>
    <t>A quantity for a specific item in this contract.</t>
  </si>
  <si>
    <t>UN00000290</t>
  </si>
  <si>
    <t>Contract. Item. Quantity</t>
  </si>
  <si>
    <t>An end date for this contract.</t>
  </si>
  <si>
    <t>UN00001363</t>
  </si>
  <si>
    <t>Contract. End. Date</t>
  </si>
  <si>
    <t>Cost Amount</t>
  </si>
  <si>
    <t>A monetary value for a cost of an effort or loss necessary to achieve a goal specified in this contract.</t>
  </si>
  <si>
    <t>UN00001364</t>
  </si>
  <si>
    <t>Contract. Cost. Amount</t>
  </si>
  <si>
    <t>Signed Date</t>
  </si>
  <si>
    <t>A date, time, date time, or other date time value on which this contract was or will be signed.</t>
  </si>
  <si>
    <t>UN00003938</t>
  </si>
  <si>
    <t>Contract. Signed. Date Time</t>
  </si>
  <si>
    <t>Clauses</t>
  </si>
  <si>
    <t>A clause, expressed as text, of this contract.</t>
  </si>
  <si>
    <t>UN00004439</t>
  </si>
  <si>
    <t>Contract. Clause. Text</t>
  </si>
  <si>
    <t>Final Payment Date</t>
  </si>
  <si>
    <t>A date, time, date time, or other date time value of a final payment of the contract.</t>
  </si>
  <si>
    <t>UN00004444</t>
  </si>
  <si>
    <t>Contract. Final Payment. Date Time</t>
  </si>
  <si>
    <t>A code specifying a status of this contract.</t>
  </si>
  <si>
    <t>UN00004448</t>
  </si>
  <si>
    <t>Contract. Status. Code</t>
  </si>
  <si>
    <t>An identifier of a project for this contract.</t>
  </si>
  <si>
    <t>UN00006976</t>
  </si>
  <si>
    <t>Contract. Project. Identifier</t>
  </si>
  <si>
    <t>Information</t>
  </si>
  <si>
    <t>Information, expressed as text, for this contract.</t>
  </si>
  <si>
    <t>UN00006977</t>
  </si>
  <si>
    <t>Contract. Information. Text</t>
  </si>
  <si>
    <t>Contract Line Item</t>
  </si>
  <si>
    <t>A contract line item specified in this contract.</t>
  </si>
  <si>
    <t>UN00001374</t>
  </si>
  <si>
    <t>Contract. Specified. Contract Line Item</t>
  </si>
  <si>
    <t>A status specified for this contract.</t>
  </si>
  <si>
    <t>UN00003959</t>
  </si>
  <si>
    <t>Contract. Specified. Status</t>
  </si>
  <si>
    <t>Note</t>
  </si>
  <si>
    <t>A note specified for this contract.</t>
  </si>
  <si>
    <t>UN00006979</t>
  </si>
  <si>
    <t>Contract. Specified. Note</t>
  </si>
  <si>
    <t>Buyer</t>
  </si>
  <si>
    <t>A buyer party for this contract.</t>
  </si>
  <si>
    <t>UN00007359</t>
  </si>
  <si>
    <t>Contract. Buyer. Party</t>
  </si>
  <si>
    <t>Seller</t>
  </si>
  <si>
    <t>A seller party for this contract.</t>
  </si>
  <si>
    <t>UN00007360</t>
  </si>
  <si>
    <t>Contract. Seller. Party</t>
  </si>
  <si>
    <t>A total price for this contract.</t>
  </si>
  <si>
    <t>UN00007361</t>
  </si>
  <si>
    <t>Contract. Total. Price</t>
  </si>
  <si>
    <t>Payment Terms</t>
  </si>
  <si>
    <t>Payment terms specified for this contract.</t>
  </si>
  <si>
    <t>UN00007366</t>
  </si>
  <si>
    <t>Contract. Specified. Payment Terms</t>
  </si>
  <si>
    <t>A distinct, separately defined line item specified in a contract.</t>
  </si>
  <si>
    <t>ADCS-________</t>
  </si>
  <si>
    <t>Contract. Defined. Contract Line Item</t>
  </si>
  <si>
    <t>Contract Line Item. Details</t>
  </si>
  <si>
    <t>A reference identifier for the heder contract.</t>
  </si>
  <si>
    <t>ADCS-00149</t>
  </si>
  <si>
    <t>Contract Line Item.Header. Contract</t>
  </si>
  <si>
    <t>Contract Line Item ID</t>
  </si>
  <si>
    <t>A unique identifier for this contract line item.</t>
  </si>
  <si>
    <t>UN00001358</t>
  </si>
  <si>
    <t>Contract Line Item. Identification. Identifier</t>
  </si>
  <si>
    <t>A name, expressed as text, for this contract line item.</t>
  </si>
  <si>
    <t>UN00001359</t>
  </si>
  <si>
    <t>Contract Line Item. Name. Text</t>
  </si>
  <si>
    <t>A textual description of this contract line item.</t>
  </si>
  <si>
    <t>UN00001360</t>
  </si>
  <si>
    <t>Contract Line Item. Description. Text</t>
  </si>
  <si>
    <t>Total Quantity</t>
  </si>
  <si>
    <t>A total quantity for this contract line item.</t>
  </si>
  <si>
    <t>UN00001361</t>
  </si>
  <si>
    <t>Contract Line Item. Total. Quantity</t>
  </si>
  <si>
    <t>Actual Amount</t>
  </si>
  <si>
    <t>A monetary value of an actual on which the contract line item is determined.</t>
  </si>
  <si>
    <t>UN00004434</t>
  </si>
  <si>
    <t>Contract Line Item. Actual. Amount</t>
  </si>
  <si>
    <t>Identified Amount</t>
  </si>
  <si>
    <t>A monetary value identified for this contract line item.</t>
  </si>
  <si>
    <t>UN00004435</t>
  </si>
  <si>
    <t>Contract Line Item. Identified. Amount</t>
  </si>
  <si>
    <t>Payment Status</t>
  </si>
  <si>
    <t>A code specifying a payment status of this contract line item.</t>
  </si>
  <si>
    <t>UN00004436</t>
  </si>
  <si>
    <t>Contract Line Item. Payment Status. Code</t>
  </si>
  <si>
    <t>A monetary value of a unit for the contract line item.</t>
  </si>
  <si>
    <t>UN00004505</t>
  </si>
  <si>
    <t>Contract Line Item. Unit. Amount</t>
  </si>
  <si>
    <t>A code specifying a measurement for this contract line item, such as for packaging.</t>
  </si>
  <si>
    <t>UN00004669</t>
  </si>
  <si>
    <t>Contract Line Item. Measurement. Code</t>
  </si>
  <si>
    <t>A [Specified] date for the contract line item.</t>
  </si>
  <si>
    <t>ADCS-00150</t>
  </si>
  <si>
    <t>Contract Line Item. [Sppecified]. Date</t>
  </si>
  <si>
    <t>A reference identifier for [Specified Class]</t>
  </si>
  <si>
    <t>ADCS-00151</t>
  </si>
  <si>
    <t>Contract. Defined. [Specified Class]</t>
  </si>
  <si>
    <t>Associated Contract Line Item</t>
  </si>
  <si>
    <t>A contract line item associated to this contract line item.</t>
  </si>
  <si>
    <t>UN00004671</t>
  </si>
  <si>
    <t>Contract Line Item. Associated. Contract Line Item</t>
  </si>
  <si>
    <t>Trade Transaction</t>
  </si>
  <si>
    <t>Agreement, contract, exchange, understanding, or transfer of cash or property that occurs between two or more parties.</t>
  </si>
  <si>
    <t>ADCS-00152</t>
  </si>
  <si>
    <t>Trade Transaction. Details</t>
  </si>
  <si>
    <t>Trade Transaction ID</t>
  </si>
  <si>
    <t>A unique identifier for this trade transaction.</t>
  </si>
  <si>
    <t>UN00002078</t>
  </si>
  <si>
    <t>Trade Transaction. Identification. Identifier</t>
  </si>
  <si>
    <t>A code specifying the type of trade transaction.</t>
  </si>
  <si>
    <t>UN00002079</t>
  </si>
  <si>
    <t>Trade Transaction. Type. Code</t>
  </si>
  <si>
    <t>Information, expressed as text, for this trade transaction.</t>
  </si>
  <si>
    <t>UN00002080</t>
  </si>
  <si>
    <t>Trade Transaction. Information. Text</t>
  </si>
  <si>
    <t>Line Item Quantity</t>
  </si>
  <si>
    <t>A number of line items for this trade transaction.</t>
  </si>
  <si>
    <t>UN00003254</t>
  </si>
  <si>
    <t>Trade Transaction. Line Item. Quantity</t>
  </si>
  <si>
    <t>A date, time, date time or other date time value for the issuance of this trade transaction.</t>
  </si>
  <si>
    <t>UN00008735</t>
  </si>
  <si>
    <t>Trade Transaction. Issue. Date Time</t>
  </si>
  <si>
    <t>URL</t>
  </si>
  <si>
    <t>A Uniform Resource Locator (URL) of the web location of this trade transaction.</t>
  </si>
  <si>
    <t>UN00008736</t>
  </si>
  <si>
    <t>Trade Transaction. URL. Identifier</t>
  </si>
  <si>
    <t>A [Specified] code for this trade transaction.</t>
  </si>
  <si>
    <t>ADCS-00153</t>
  </si>
  <si>
    <t>Trade Transaction. [Specified]. Code</t>
  </si>
  <si>
    <t>A [Specified] text for this trade transaction.</t>
  </si>
  <si>
    <t>ADCS-00154</t>
  </si>
  <si>
    <t>Trade Transaction. [Specified]. Text</t>
  </si>
  <si>
    <t>A [Specified] date for this trade transaction.</t>
  </si>
  <si>
    <t>ADCS-00155</t>
  </si>
  <si>
    <t>Trade Transaction. [Specified]. Date</t>
  </si>
  <si>
    <t>A reference identifier to [Specified Class] for this trade transaction.</t>
  </si>
  <si>
    <t>ADCS-00156</t>
  </si>
  <si>
    <t>Trade Transaction. Defined.[Specified Class]</t>
  </si>
  <si>
    <t>[Specified] [Class] ID</t>
  </si>
  <si>
    <t>A reference identifier for [Specified] [Class]</t>
  </si>
  <si>
    <t>ADCS-00157</t>
  </si>
  <si>
    <t>Trade Transaction. [Specified]. [Class]</t>
  </si>
  <si>
    <t>Specified Period</t>
  </si>
  <si>
    <t>A period specified in this trade transaction.</t>
  </si>
  <si>
    <t>ADCS-00158</t>
  </si>
  <si>
    <t>Trade Transaction. Defined. Period</t>
  </si>
  <si>
    <t>[Specified] Monetary Value</t>
  </si>
  <si>
    <t>A monetary value [specified] in this trade transaction.</t>
  </si>
  <si>
    <t>ADCS-00159</t>
  </si>
  <si>
    <t>Trade Transaction. [Spedified]. Monetary Value</t>
  </si>
  <si>
    <t>Trade Line Item</t>
  </si>
  <si>
    <t>A trade line item included in this trade transaction.</t>
  </si>
  <si>
    <t>UN00002081</t>
  </si>
  <si>
    <t>Trade Transaction. Included. Trade Line Item</t>
  </si>
  <si>
    <t>Associated Document</t>
  </si>
  <si>
    <t>A document associated with this trade transaction, such as the purchase order, invoice or packing list.</t>
  </si>
  <si>
    <t>UN00002082</t>
  </si>
  <si>
    <t>Trade Transaction. Associated. Document</t>
  </si>
  <si>
    <t>Trade Settlement</t>
  </si>
  <si>
    <t>Trade settlement details applicable to this trade transaction.</t>
  </si>
  <si>
    <t>UN00002085</t>
  </si>
  <si>
    <t>Trade Transaction. Applicable. Trade Settlement</t>
  </si>
  <si>
    <t>Product Group</t>
  </si>
  <si>
    <t>A product group included in this trade transaction.</t>
  </si>
  <si>
    <t>UN00005067</t>
  </si>
  <si>
    <t>Trade Transaction. Included. Product Group</t>
  </si>
  <si>
    <t>A product included in this trade transaction.</t>
  </si>
  <si>
    <t>UN00008090</t>
  </si>
  <si>
    <t>Trade Transaction. Included. Product</t>
  </si>
  <si>
    <t>A collection of information specific to an item being used or reported on for trade purposes.</t>
  </si>
  <si>
    <t>Trade Transaction. Defined. Trade Line Item</t>
  </si>
  <si>
    <t>ADCS-00160</t>
  </si>
  <si>
    <t>Trade Line Item. Details</t>
  </si>
  <si>
    <t>A specified reference identifier for trade transaction including this trade line item.</t>
  </si>
  <si>
    <t>ADCS-00161</t>
  </si>
  <si>
    <t>Trade Line Item. Header. Trade Transaction</t>
  </si>
  <si>
    <t>Trade Line Item ID</t>
  </si>
  <si>
    <t>A unique identifier for this trade line item.</t>
  </si>
  <si>
    <t>UN00001309</t>
  </si>
  <si>
    <t>Trade Line Item. Identification. Identifier</t>
  </si>
  <si>
    <t>A sequence number for this trade line item.</t>
  </si>
  <si>
    <t>UN00001928</t>
  </si>
  <si>
    <t>Trade Line Item. Sequence. Numeric</t>
  </si>
  <si>
    <t>Seller Assigned ID</t>
  </si>
  <si>
    <t>The unique identifier for this trade line item as assigned by the seller.</t>
  </si>
  <si>
    <t>UN00001929</t>
  </si>
  <si>
    <t>Trade Line Item. Seller Assigned. Identifier</t>
  </si>
  <si>
    <t>Buyer Assigned ID</t>
  </si>
  <si>
    <t>The unique identifier for this trade line item as assigned by the buyer.</t>
  </si>
  <si>
    <t>UN00001930</t>
  </si>
  <si>
    <t>Trade Line Item. Buyer Assigned. Identifier</t>
  </si>
  <si>
    <t>A textual description of this trade line item.</t>
  </si>
  <si>
    <t>UN00001932</t>
  </si>
  <si>
    <t>Trade Line Item. Description. Text</t>
  </si>
  <si>
    <t>Batch ID</t>
  </si>
  <si>
    <t>A unique production batch identifier for this trade line item.</t>
  </si>
  <si>
    <t>UN00001933</t>
  </si>
  <si>
    <t>Trade Line Item. Production Batch. Identifier</t>
  </si>
  <si>
    <t>Product Model ID</t>
  </si>
  <si>
    <t>A unique product model identifier for this trade line item.</t>
  </si>
  <si>
    <t>UN00001934</t>
  </si>
  <si>
    <t>Trade Line Item. Product Model. Identifier</t>
  </si>
  <si>
    <t>A code specifying a type of trade line item.</t>
  </si>
  <si>
    <t>UN00001935</t>
  </si>
  <si>
    <t>Trade Line Item. Type. Code</t>
  </si>
  <si>
    <t>Gross Weight</t>
  </si>
  <si>
    <t>A measure of the gross weight (mass) of this trade line item which includes packaging but which excludes any associated transport equipment.</t>
  </si>
  <si>
    <t>UN00001937</t>
  </si>
  <si>
    <t>Trade Line Item. Gross Weight. Measure</t>
  </si>
  <si>
    <t>Net Weight</t>
  </si>
  <si>
    <t>A measure of the net weight (mass) of this trade line item which excludes all packaging.</t>
  </si>
  <si>
    <t>UN00001938</t>
  </si>
  <si>
    <t>Trade Line Item. Net Weight. Measure</t>
  </si>
  <si>
    <t>Gross Volume</t>
  </si>
  <si>
    <t>A measure of the gross volume of this trade line item.</t>
  </si>
  <si>
    <t>UN00001939</t>
  </si>
  <si>
    <t>Trade Line Item. Gross Volume. Measure</t>
  </si>
  <si>
    <t>Charge Amount</t>
  </si>
  <si>
    <t>A monetary value of a charge for this trade line item.</t>
  </si>
  <si>
    <t>UN00001941</t>
  </si>
  <si>
    <t>Trade Line Item. Charge. Amount</t>
  </si>
  <si>
    <t>Invoice Amount</t>
  </si>
  <si>
    <t>A monetary value of an invoice for this trade line item.</t>
  </si>
  <si>
    <t>UN00001942</t>
  </si>
  <si>
    <t>Trade Line Item. Invoice. Amount</t>
  </si>
  <si>
    <t>Chargeable Unit Quantity</t>
  </si>
  <si>
    <t>A number of chargeable units for this trade line item.</t>
  </si>
  <si>
    <t>UN00001943</t>
  </si>
  <si>
    <t>Trade Line Item. Chargeable Unit. Quantity</t>
  </si>
  <si>
    <t>Chargeable Weight</t>
  </si>
  <si>
    <t>A measure of a chargeable weight for this trade line item.</t>
  </si>
  <si>
    <t>UN00001944</t>
  </si>
  <si>
    <t>Trade Line Item. Chargeable Weight. Measure</t>
  </si>
  <si>
    <t>Information, expressed as text, for this trade line item.</t>
  </si>
  <si>
    <t>UN00001945</t>
  </si>
  <si>
    <t>Trade Line Item. Information. Text</t>
  </si>
  <si>
    <t>Net Volume</t>
  </si>
  <si>
    <t>A measure of the net volume for this trade line item.</t>
  </si>
  <si>
    <t>UN00001946</t>
  </si>
  <si>
    <t>Trade Line Item. Net Volume. Measure</t>
  </si>
  <si>
    <t>A name, expressed as text, for this trade line item.</t>
  </si>
  <si>
    <t>UN00002740</t>
  </si>
  <si>
    <t>Trade Line Item. Name. Text</t>
  </si>
  <si>
    <t>Use</t>
  </si>
  <si>
    <t>A use, expressed as text, for this trade line item.</t>
  </si>
  <si>
    <t>UN00002741</t>
  </si>
  <si>
    <t>Trade Line Item. Use. Text</t>
  </si>
  <si>
    <t>A code specifying a status of this trade line item.</t>
  </si>
  <si>
    <t>UN00007536</t>
  </si>
  <si>
    <t>Trade Line Item. Status. Code</t>
  </si>
  <si>
    <t>Status Reason Code</t>
  </si>
  <si>
    <t>A code specifying a reason for a status of this trade line item.</t>
  </si>
  <si>
    <t>UN00007537</t>
  </si>
  <si>
    <t>Trade Line Item. Status Reason. Code</t>
  </si>
  <si>
    <t>Description Code</t>
  </si>
  <si>
    <t>A code specifying a description of this trade line item.</t>
  </si>
  <si>
    <t>UN00008270</t>
  </si>
  <si>
    <t>Trade Line Item. Description. Code</t>
  </si>
  <si>
    <t>Tax excluded Amount</t>
  </si>
  <si>
    <t>A tax excluded amount for this trade line item.</t>
  </si>
  <si>
    <t>ADCS-00170</t>
  </si>
  <si>
    <t>Trade Transaction. Tax Excluded. Amount</t>
  </si>
  <si>
    <t>Tax Included Amount</t>
  </si>
  <si>
    <t>A tax included amount for this trade line item.</t>
  </si>
  <si>
    <t>ADCS-00171</t>
  </si>
  <si>
    <t>Trade Transaction. Tax Included. Amount</t>
  </si>
  <si>
    <t>A tax excluded unit price for this trade line item.</t>
  </si>
  <si>
    <t>ADCS-00172</t>
  </si>
  <si>
    <t>Trade Transaction. Tax Excluded. Unit Price</t>
  </si>
  <si>
    <t>Tax Included Unit Price</t>
  </si>
  <si>
    <t>A tax included unit price for this trade line item.</t>
  </si>
  <si>
    <t>ADCS-00173</t>
  </si>
  <si>
    <t>Trade Transaction. Tax Included. Unit Price</t>
  </si>
  <si>
    <t>An amount for this trade line item intarnsaction currency.</t>
  </si>
  <si>
    <t>ADCS-00174</t>
  </si>
  <si>
    <t>Trade Transaction. Transaction Currency. Amount</t>
  </si>
  <si>
    <t>A [Specified] code for this trade line item.</t>
  </si>
  <si>
    <t>ADCS-00162</t>
  </si>
  <si>
    <t>A [Specified] text for this trade line item.</t>
  </si>
  <si>
    <t>ADCS-00163</t>
  </si>
  <si>
    <t>A [Specified] date for this trade line item.</t>
  </si>
  <si>
    <t>ADCS-00164</t>
  </si>
  <si>
    <t>A reference identifier to [Specified Class] for this line item.</t>
  </si>
  <si>
    <t>ADCS-00165</t>
  </si>
  <si>
    <t>ADCS-00166</t>
  </si>
  <si>
    <t>Shipment Party</t>
  </si>
  <si>
    <t>A party for a shipment in this trade line item.</t>
  </si>
  <si>
    <t>UN00001310</t>
  </si>
  <si>
    <t>Trade Line Item. Shipment. Party</t>
  </si>
  <si>
    <t>Delivery</t>
  </si>
  <si>
    <t>A delivery specified for this trade line item.</t>
  </si>
  <si>
    <t>UN00001313</t>
  </si>
  <si>
    <t>Trade Line Item. Specified. Delivery</t>
  </si>
  <si>
    <t>Actual Monetary Summation</t>
  </si>
  <si>
    <t>An actual monetary summation for this trade line item.</t>
  </si>
  <si>
    <t>UN00001316</t>
  </si>
  <si>
    <t>Trade Line Item. Actual. Monetary Summation</t>
  </si>
  <si>
    <t>Total Tax</t>
  </si>
  <si>
    <t>A total tax for this trade line item.</t>
  </si>
  <si>
    <t>UN00001317</t>
  </si>
  <si>
    <t>Trade Line Item. Total. Tax</t>
  </si>
  <si>
    <t>An accounting account for this trade line item.</t>
  </si>
  <si>
    <t>UN00001318</t>
  </si>
  <si>
    <t>Trade Line Item. Account. Accounting Account</t>
  </si>
  <si>
    <t>Unit. Price</t>
  </si>
  <si>
    <t>The unit price details for this trade line item.</t>
  </si>
  <si>
    <t>UN00001947</t>
  </si>
  <si>
    <t>Trade Line Item. Unit. Price</t>
  </si>
  <si>
    <t>A trade line item subordinate to this trade line item, such as a reference link to a contained order item within a packing item.</t>
  </si>
  <si>
    <t>UN00001956</t>
  </si>
  <si>
    <t>Trade Line Item. Subordinate. Trade Line Item</t>
  </si>
  <si>
    <t>Trade Agreement</t>
  </si>
  <si>
    <t>A trade agreement specified for this trade line item.</t>
  </si>
  <si>
    <t>UN00003213</t>
  </si>
  <si>
    <t>Trade Line Item. Specified. Trade Agreement</t>
  </si>
  <si>
    <t>Trade Delivery</t>
  </si>
  <si>
    <t>A trade delivery specified for this trade line item.</t>
  </si>
  <si>
    <t>UN00003214</t>
  </si>
  <si>
    <t>Trade Line Item. Specified. Trade Delivery</t>
  </si>
  <si>
    <t>A trade settlement specified for this trade line item.</t>
  </si>
  <si>
    <t>UN00003215</t>
  </si>
  <si>
    <t>Trade Line Item. Specified. Trade Settlement</t>
  </si>
  <si>
    <t>Pysical Address</t>
  </si>
  <si>
    <t>The address where an individual or entity is physically located.</t>
  </si>
  <si>
    <t>ADS Physical_ Address. Details</t>
  </si>
  <si>
    <t>Line 1 of the street address.</t>
  </si>
  <si>
    <t>ADS Physical_ Address. Line One. Text</t>
  </si>
  <si>
    <t>Line 2 of the street address.</t>
  </si>
  <si>
    <t>ADS Physical_ Address. Line Two. Text</t>
  </si>
  <si>
    <t>The city where an individual or entity is located.</t>
  </si>
  <si>
    <t>ADS Physical_ Address. City Name. Text</t>
  </si>
  <si>
    <t>The state or province where an individual or entity is located. "State Province" may not be reported when "Postal Code" is reported. Recommend ISO 3166-2.</t>
  </si>
  <si>
    <t>ADS Physical_ Address. Country Sub-Division. Identifier</t>
  </si>
  <si>
    <t>The postal code where an individual or entity is located.</t>
  </si>
  <si>
    <t>ADS Physical_ Address. Postcode. Code</t>
  </si>
  <si>
    <t>The country code where an individual or entity is located.</t>
  </si>
  <si>
    <t>ADS Physical_ Address. Country. Identifier</t>
  </si>
  <si>
    <t>Account Segment Employee</t>
    <phoneticPr fontId="1"/>
  </si>
  <si>
    <t>Account Segment Project</t>
    <phoneticPr fontId="1"/>
  </si>
  <si>
    <t>Account Segment Bank Account</t>
    <phoneticPr fontId="1"/>
  </si>
  <si>
    <t>Account Segment [X]</t>
    <phoneticPr fontId="1"/>
  </si>
  <si>
    <t>Business Segment [Y]</t>
    <phoneticPr fontId="1"/>
  </si>
  <si>
    <t>ADS_ Accounting Entry. [X]. Account Segment</t>
    <phoneticPr fontId="1"/>
  </si>
  <si>
    <t>ADS_ Accounting Entry. Account Segment. ADS_ Bank Account</t>
    <phoneticPr fontId="1"/>
  </si>
  <si>
    <r>
      <t xml:space="preserve">Accounting Account. </t>
    </r>
    <r>
      <rPr>
        <sz val="10"/>
        <color rgb="FF000000"/>
        <rFont val="游ゴシック"/>
        <family val="3"/>
        <charset val="128"/>
        <scheme val="minor"/>
      </rPr>
      <t>Description</t>
    </r>
    <r>
      <rPr>
        <sz val="10"/>
        <color theme="1"/>
        <rFont val="游ゴシック"/>
        <family val="3"/>
        <charset val="128"/>
        <scheme val="minor"/>
      </rPr>
      <t>. Text</t>
    </r>
  </si>
  <si>
    <r>
      <t xml:space="preserve">Accounting Account. </t>
    </r>
    <r>
      <rPr>
        <sz val="10"/>
        <color rgb="FF000000"/>
        <rFont val="游ゴシック"/>
        <family val="3"/>
        <charset val="128"/>
        <scheme val="minor"/>
      </rPr>
      <t>Financial Statement Caption</t>
    </r>
    <r>
      <rPr>
        <sz val="10"/>
        <color theme="1"/>
        <rFont val="游ゴシック"/>
        <family val="3"/>
        <charset val="128"/>
        <scheme val="minor"/>
      </rPr>
      <t>. Text</t>
    </r>
  </si>
  <si>
    <r>
      <t xml:space="preserve">A fiscal year in which the calendar date occurs. </t>
    </r>
    <r>
      <rPr>
        <sz val="10"/>
        <color theme="1"/>
        <rFont val="游ゴシック"/>
        <family val="3"/>
        <charset val="128"/>
        <scheme val="minor"/>
      </rPr>
      <t>The fiscal year shall be expressed with basic format as specified in ISO 8601.</t>
    </r>
  </si>
  <si>
    <r>
      <t>Business Segment [X]</t>
    </r>
    <r>
      <rPr>
        <vertAlign val="superscript"/>
        <sz val="11"/>
        <color rgb="FF000000"/>
        <rFont val="游ゴシック"/>
        <family val="3"/>
        <charset val="128"/>
        <scheme val="minor"/>
      </rPr>
      <t>a</t>
    </r>
  </si>
  <si>
    <r>
      <t xml:space="preserve">ADS Purchase_ Contract Line Item. </t>
    </r>
    <r>
      <rPr>
        <sz val="11"/>
        <color rgb="FF000000"/>
        <rFont val="游ゴシック"/>
        <family val="3"/>
        <charset val="128"/>
        <scheme val="minor"/>
      </rPr>
      <t>Line Number</t>
    </r>
    <r>
      <rPr>
        <sz val="11"/>
        <color theme="1"/>
        <rFont val="游ゴシック"/>
        <family val="3"/>
        <charset val="128"/>
        <scheme val="minor"/>
      </rPr>
      <t>_ Name. Text</t>
    </r>
  </si>
  <si>
    <r>
      <t>Settlement Organization</t>
    </r>
    <r>
      <rPr>
        <vertAlign val="superscript"/>
        <sz val="11"/>
        <color rgb="FF000000"/>
        <rFont val="游ゴシック"/>
        <family val="3"/>
        <charset val="128"/>
        <scheme val="minor"/>
      </rPr>
      <t>a</t>
    </r>
  </si>
  <si>
    <r>
      <t>Receipt Organization</t>
    </r>
    <r>
      <rPr>
        <vertAlign val="superscript"/>
        <sz val="11"/>
        <color rgb="FF000000"/>
        <rFont val="游ゴシック"/>
        <family val="3"/>
        <charset val="128"/>
        <scheme val="minor"/>
      </rPr>
      <t>b</t>
    </r>
  </si>
  <si>
    <r>
      <t xml:space="preserve">ADS Purchase_ Contract Line Item. </t>
    </r>
    <r>
      <rPr>
        <sz val="11"/>
        <color rgb="FF000000"/>
        <rFont val="游ゴシック"/>
        <family val="3"/>
        <charset val="128"/>
        <scheme val="minor"/>
      </rPr>
      <t xml:space="preserve">Tax Excluded_ </t>
    </r>
    <r>
      <rPr>
        <sz val="11"/>
        <color theme="1"/>
        <rFont val="游ゴシック"/>
        <family val="3"/>
        <charset val="128"/>
        <scheme val="minor"/>
      </rPr>
      <t>Unit. Amount</t>
    </r>
  </si>
  <si>
    <r>
      <t xml:space="preserve">ADS Purchase_ Contract Line Item. </t>
    </r>
    <r>
      <rPr>
        <sz val="11"/>
        <color rgb="FF000000"/>
        <rFont val="游ゴシック"/>
        <family val="3"/>
        <charset val="128"/>
        <scheme val="minor"/>
      </rPr>
      <t xml:space="preserve">Tax Exclude_ </t>
    </r>
    <r>
      <rPr>
        <sz val="11"/>
        <color theme="1"/>
        <rFont val="游ゴシック"/>
        <family val="3"/>
        <charset val="128"/>
        <scheme val="minor"/>
      </rPr>
      <t>Actual. Amount</t>
    </r>
  </si>
  <si>
    <r>
      <t xml:space="preserve">ADS Purchase_ Contract Line Item. </t>
    </r>
    <r>
      <rPr>
        <sz val="11"/>
        <color rgb="FF000000"/>
        <rFont val="游ゴシック"/>
        <family val="3"/>
        <charset val="128"/>
        <scheme val="minor"/>
      </rPr>
      <t xml:space="preserve">Tax Include_ </t>
    </r>
    <r>
      <rPr>
        <sz val="11"/>
        <color theme="1"/>
        <rFont val="游ゴシック"/>
        <family val="3"/>
        <charset val="128"/>
        <scheme val="minor"/>
      </rPr>
      <t>Actual. Amount</t>
    </r>
  </si>
  <si>
    <r>
      <t xml:space="preserve">ADS Purchase_ Contract Line Item. </t>
    </r>
    <r>
      <rPr>
        <sz val="11"/>
        <color rgb="FF000000"/>
        <rFont val="游ゴシック"/>
        <family val="3"/>
        <charset val="128"/>
        <scheme val="minor"/>
      </rPr>
      <t>Status</t>
    </r>
    <r>
      <rPr>
        <sz val="11"/>
        <color theme="1"/>
        <rFont val="游ゴシック"/>
        <family val="3"/>
        <charset val="128"/>
        <scheme val="minor"/>
      </rPr>
      <t>_ Name. Text</t>
    </r>
  </si>
  <si>
    <r>
      <t>Business Segment [X]</t>
    </r>
    <r>
      <rPr>
        <vertAlign val="superscript"/>
        <sz val="11"/>
        <color rgb="FF000000"/>
        <rFont val="游ゴシック"/>
        <family val="3"/>
        <charset val="128"/>
        <scheme val="minor"/>
      </rPr>
      <t>c</t>
    </r>
  </si>
  <si>
    <r>
      <t xml:space="preserve">The activity </t>
    </r>
    <r>
      <rPr>
        <sz val="11"/>
        <color rgb="FF221E1F"/>
        <rFont val="游ゴシック"/>
        <family val="3"/>
        <charset val="128"/>
        <scheme val="minor"/>
      </rPr>
      <t>the record was last modified.</t>
    </r>
  </si>
  <si>
    <r>
      <t xml:space="preserve">The date </t>
    </r>
    <r>
      <rPr>
        <sz val="11"/>
        <color rgb="FF221E1F"/>
        <rFont val="游ゴシック"/>
        <family val="3"/>
        <charset val="128"/>
        <scheme val="minor"/>
      </rPr>
      <t>the record was last modified.</t>
    </r>
  </si>
  <si>
    <r>
      <t>Settlement Organization Code</t>
    </r>
    <r>
      <rPr>
        <vertAlign val="superscript"/>
        <sz val="11"/>
        <color rgb="FF000000"/>
        <rFont val="游ゴシック"/>
        <family val="3"/>
        <charset val="128"/>
        <scheme val="minor"/>
      </rPr>
      <t>a</t>
    </r>
  </si>
  <si>
    <r>
      <t>Receipt Organization Code</t>
    </r>
    <r>
      <rPr>
        <vertAlign val="superscript"/>
        <sz val="11"/>
        <color rgb="FF000000"/>
        <rFont val="游ゴシック"/>
        <family val="3"/>
        <charset val="128"/>
        <scheme val="minor"/>
      </rPr>
      <t>b</t>
    </r>
  </si>
  <si>
    <r>
      <t>Receipt Organization Code</t>
    </r>
    <r>
      <rPr>
        <vertAlign val="superscript"/>
        <sz val="10"/>
        <color rgb="FF000000"/>
        <rFont val="游ゴシック"/>
        <family val="3"/>
        <charset val="128"/>
        <scheme val="minor"/>
      </rPr>
      <t>a</t>
    </r>
  </si>
  <si>
    <r>
      <t xml:space="preserve">The activity </t>
    </r>
    <r>
      <rPr>
        <sz val="10"/>
        <color rgb="FF221E1F"/>
        <rFont val="游ゴシック"/>
        <family val="3"/>
        <charset val="128"/>
        <scheme val="minor"/>
      </rPr>
      <t>the record was last modified.</t>
    </r>
  </si>
  <si>
    <r>
      <t xml:space="preserve">The date </t>
    </r>
    <r>
      <rPr>
        <sz val="10"/>
        <color rgb="FF221E1F"/>
        <rFont val="游ゴシック"/>
        <family val="3"/>
        <charset val="128"/>
        <scheme val="minor"/>
      </rPr>
      <t>the record was last modified.</t>
    </r>
  </si>
  <si>
    <r>
      <t xml:space="preserve">The time </t>
    </r>
    <r>
      <rPr>
        <sz val="10"/>
        <color rgb="FF221E1F"/>
        <rFont val="游ゴシック"/>
        <family val="3"/>
        <charset val="128"/>
        <scheme val="minor"/>
      </rPr>
      <t>the record was last modified.</t>
    </r>
  </si>
  <si>
    <r>
      <t>Business Segment [X]</t>
    </r>
    <r>
      <rPr>
        <vertAlign val="superscript"/>
        <sz val="10"/>
        <color rgb="FF000000"/>
        <rFont val="游ゴシック"/>
        <family val="3"/>
        <charset val="128"/>
        <scheme val="minor"/>
      </rPr>
      <t>b</t>
    </r>
  </si>
  <si>
    <r>
      <t>Business Segment [X]</t>
    </r>
    <r>
      <rPr>
        <vertAlign val="superscript"/>
        <sz val="10"/>
        <color rgb="FF000000"/>
        <rFont val="游ゴシック"/>
        <family val="3"/>
        <charset val="128"/>
        <scheme val="minor"/>
      </rPr>
      <t>a</t>
    </r>
  </si>
  <si>
    <r>
      <t>Ballance</t>
    </r>
    <r>
      <rPr>
        <vertAlign val="superscript"/>
        <sz val="10"/>
        <color rgb="FF000000"/>
        <rFont val="游ゴシック"/>
        <family val="3"/>
        <charset val="128"/>
        <scheme val="minor"/>
      </rPr>
      <t>a</t>
    </r>
  </si>
  <si>
    <t>Business Segment [X]</t>
    <phoneticPr fontId="1"/>
  </si>
  <si>
    <t>The address where the bill is sent to this individual or entity.</t>
  </si>
  <si>
    <t>ADS Billing_ Address. Details</t>
  </si>
  <si>
    <t>Billing Line1</t>
  </si>
  <si>
    <t>ADS Billing_ Address. Line One. Text</t>
  </si>
  <si>
    <t>Billing Line2</t>
  </si>
  <si>
    <t>ADS Billing_ Address. Line Two. Text</t>
  </si>
  <si>
    <t>Billing City</t>
  </si>
  <si>
    <t>The city where the person or party is located.</t>
  </si>
  <si>
    <t>ADS Billing_ Address. City Name. Text</t>
  </si>
  <si>
    <t>Billing State Province Code</t>
  </si>
  <si>
    <t>ADS Billing_ Address. Country Sub-Division. Identifier</t>
  </si>
  <si>
    <t>Billing Postal Code</t>
  </si>
  <si>
    <t>ADS Billing_ Address. Postcode. Code</t>
  </si>
  <si>
    <t>Billing Country Code</t>
  </si>
  <si>
    <t>ADS Billing_ Address. Country. Identifier</t>
  </si>
  <si>
    <t xml:space="preserve"> Amount Value</t>
  </si>
  <si>
    <t>The material or monetary worth of a thing that is associated with a book.</t>
  </si>
  <si>
    <t>ADS_ Monetary Value. Details</t>
  </si>
  <si>
    <t>The monetary value of the accounting book in the function currency.</t>
  </si>
  <si>
    <t>The monetary value of the accounting book in the accounting currency local to where the accounting records are required.</t>
  </si>
  <si>
    <t>The monetary value of the accounting book in another currency, such as a reporting currency, a consolidation currency, or the euro transition period.</t>
  </si>
  <si>
    <t>The monetary value of the accounting book in the voucher currency.</t>
  </si>
  <si>
    <t>The code specifying the accounting sign of the accounting book monetary value (Reference United Nations Code List (UNCL) 4405 code list).</t>
  </si>
  <si>
    <t>Amount Qualifier Code</t>
  </si>
  <si>
    <t>The code qualifying the amount of the accounting book monetary value such as balance, total of entries amount.</t>
  </si>
  <si>
    <t>ADS_ Monetary Value. Amount Qualifier. Code</t>
  </si>
  <si>
    <t>Ballance</t>
  </si>
  <si>
    <t>ADS Balance_ Monetary Value. Details</t>
  </si>
  <si>
    <t>The code specifying the accounting sign of the ballance monetary value (Reference United Nations Code List (UNCL) 4405 code list).</t>
  </si>
  <si>
    <t>ADS Balance_ Monetary Value. Debit Credit. Code</t>
  </si>
  <si>
    <t>Ballance Qualifier Code</t>
  </si>
  <si>
    <t>The code qualifying the amount of the ballance monetary value such as balance, total of entries amount.</t>
  </si>
  <si>
    <t>ADS Balance_ Monetary Value. Amount Qualifier. Code</t>
  </si>
  <si>
    <t>Booking Account</t>
  </si>
  <si>
    <t>An accounting account to which this ballance monetary value is booked.</t>
  </si>
  <si>
    <t>ADS Balance_ Monetary Value. Booking. Accounting Account</t>
  </si>
  <si>
    <t>Begining Ballance</t>
  </si>
  <si>
    <t>The material or monetary worth of a thing that is associated with begining ballance.</t>
  </si>
  <si>
    <t>ADS Begining Balance_ Monetary Value. Details</t>
  </si>
  <si>
    <t>Begining Functional Ballance</t>
  </si>
  <si>
    <t>The monetary value of the begining ballance in the function currency.</t>
  </si>
  <si>
    <t>Begining Local Ballance</t>
  </si>
  <si>
    <t>The monetary value of the begining ballance in the accounting currency local to where the accounting records are required.</t>
  </si>
  <si>
    <t>ADS Begining Balance_ Monetary Value. Local Accounting Currency. Amount</t>
  </si>
  <si>
    <t>Begining Reporting Ballance</t>
  </si>
  <si>
    <t>The monetary value of the begining ballance in another currency, such as a reporting currency, a consolidation currency, or the euro transition period.</t>
  </si>
  <si>
    <t>Begining Transaction Ballance</t>
  </si>
  <si>
    <t>The monetary value of the begining ballance in the voucher currency.</t>
  </si>
  <si>
    <t>Begining Debit Credit Code</t>
  </si>
  <si>
    <t>The code specifying the accounting sign of the begining ballance monetary value (Reference United Nations Code List (UNCL) 4405 code list).</t>
  </si>
  <si>
    <t>ADS Begining Balance_ Monetary Value. Debit Credit. Code</t>
  </si>
  <si>
    <t>Begining Ballance Qualifier Code</t>
  </si>
  <si>
    <t>The code qualifying the amount of the begining ballance monetary value such as balance, total of entries amount.</t>
  </si>
  <si>
    <t>ADS Begining Balance_ Monetary Value. Amount Qualifier. Code</t>
  </si>
  <si>
    <t>Begining Booking Account</t>
  </si>
  <si>
    <t>An accounting account to which this begining ballance monetary value is booked.</t>
  </si>
  <si>
    <t>ADS Begining Balance_ Monetary Value. Booking. Accounting Account</t>
  </si>
  <si>
    <t>Ending Ballance</t>
  </si>
  <si>
    <t>The material or monetary worth of a thing that is associated with a line that is a part of an accounting entry.</t>
  </si>
  <si>
    <t>ADS Ending Balance_ Monetary Value. Details</t>
  </si>
  <si>
    <t>Ending Functional Ballance</t>
  </si>
  <si>
    <t>The monetary value of the ending ballance in the function currency.</t>
  </si>
  <si>
    <t>Ending Local Ballance</t>
  </si>
  <si>
    <t>The monetary value of the ending ballance in the accounting currency local to where the accounting records are required.</t>
  </si>
  <si>
    <t>ADS Ending Balance_ Monetary Value. Local Accounting Currency. Amount</t>
  </si>
  <si>
    <t>Ending Reporting Ballance</t>
  </si>
  <si>
    <t>The monetary value of the ending ballance in another currency, such as a reporting currency, a consolidation currency, or the euro transition period.</t>
  </si>
  <si>
    <t>Ending Transaction Ballance</t>
  </si>
  <si>
    <t>The monetary value of the ending ballance in the voucher currency.</t>
  </si>
  <si>
    <t>Ending Debit Credit Code</t>
  </si>
  <si>
    <t>The code specifying the accounting sign of the ending ballance monetary value (Reference United Nations Code List (UNCL) 4405 code list).</t>
  </si>
  <si>
    <t>ADS Ending Balance_ Monetary Value. Debit Credit. Code</t>
  </si>
  <si>
    <t>Ending Ballance Qualifier Code</t>
  </si>
  <si>
    <t>The code qualifying the amount of the ending ballance monetary value such as balance, total of entries amount.</t>
  </si>
  <si>
    <t>ADS Ending Balance_ Monetary Value. Amount Qualifier. Code</t>
  </si>
  <si>
    <t>Ending Booking Account</t>
  </si>
  <si>
    <t>An accounting account to which this ending ballance monetary value is booked.</t>
  </si>
  <si>
    <t>ADS Ending Balance_ Monetary Value. Booking. Accounting Account</t>
  </si>
  <si>
    <t>Line Amount</t>
  </si>
  <si>
    <t>ADS Line_ Monetary Value. Details</t>
  </si>
  <si>
    <t>Line Functional Amount</t>
  </si>
  <si>
    <t>The monetary value of the accounting line in the function currency.</t>
  </si>
  <si>
    <t>ADS Line_ Monetary Value. Functional Currency. Amount</t>
  </si>
  <si>
    <t>Line Local Amount</t>
  </si>
  <si>
    <t>The monetary value of the accounting line in the accounting currency local to where the accounting records are required.</t>
  </si>
  <si>
    <t>ADS Line_ Monetary Value. Local Accounting Currency. Amount</t>
  </si>
  <si>
    <t>Line Reporting Amount</t>
  </si>
  <si>
    <t>The monetary value of the accounting line in another currency, such as a reporting currency, a consolidation currency, or the euro transition period.</t>
  </si>
  <si>
    <t>ADS Line_ Monetary Value. Reporting Currency. Amount</t>
  </si>
  <si>
    <t>Line Transaction Amount</t>
  </si>
  <si>
    <t>The monetary value of the accounting line in the voucher currency.</t>
  </si>
  <si>
    <t>ADS Line_ Monetary Value. Transaction Currency. Amount</t>
  </si>
  <si>
    <t>Line Debit Credit Code</t>
  </si>
  <si>
    <t>The code specifying the accounting sign of the accounting line monetary value (Reference United Nations Code List (UNCL) 4405 code list).</t>
  </si>
  <si>
    <t>ADS Line_ Monetary Value. Debit Credit. Code</t>
  </si>
  <si>
    <t>Line Amount Qualifier Code</t>
  </si>
  <si>
    <t>The code qualifying the amount of the accounting line monetary value such as balance, total of entries amount.</t>
  </si>
  <si>
    <t>ADS Line_ Monetary Value. Amount Qualifier. Code</t>
  </si>
  <si>
    <t>Line Booking Account</t>
  </si>
  <si>
    <t>An accounting account to which this accounting line monetary value is booked.</t>
  </si>
  <si>
    <t>ADS Line_ Monetary Value. Booking. Accounting Account</t>
  </si>
  <si>
    <t>ADS_ Entered_ Activity. Details</t>
  </si>
  <si>
    <t>ADS_ Entered_ Activity. Performed By. ADS_ System User</t>
  </si>
  <si>
    <t>ADS_ Entered_ Activity. Occurred. Date</t>
  </si>
  <si>
    <t>ADS_ Entered_ Activity. Occurred. Time</t>
  </si>
  <si>
    <t>ADS_ Approved_ Activity. Details</t>
  </si>
  <si>
    <t>Approveed By</t>
  </si>
  <si>
    <t>Approveed Date</t>
  </si>
  <si>
    <t>Approveed Time</t>
  </si>
  <si>
    <t>ADS_ Last Modified_ Activity. Details</t>
  </si>
  <si>
    <t>Last Modifyed By</t>
  </si>
  <si>
    <t>Last Modifyed Date</t>
  </si>
  <si>
    <t>Last Modifyed Time</t>
  </si>
  <si>
    <t>A thing that a does or has done. A type of activity is "Posted".</t>
  </si>
  <si>
    <t>ADS_ Posted_ Activity. Details</t>
  </si>
  <si>
    <t>ADS_ Posted_ Activity. Performed By. ADS_ System User</t>
  </si>
  <si>
    <t>Posted Date</t>
  </si>
  <si>
    <t>ADS_ Posted_ Activity. Occurred. Date</t>
  </si>
  <si>
    <t>Posted Time</t>
  </si>
  <si>
    <t>ADS_ Posted_ Activity. Occurred. Time</t>
  </si>
  <si>
    <t>ADS_ Created_ Activity. Details</t>
  </si>
  <si>
    <t>User</t>
  </si>
  <si>
    <t>Tax . Details</t>
  </si>
  <si>
    <t xml:space="preserve">The GL account number on which the debit side of the Tax1 transaction has been posted. </t>
  </si>
  <si>
    <t xml:space="preserve">The GL account number on which the credit side of the Tax1 transaction has been posted. </t>
  </si>
  <si>
    <t>Tax Point Date</t>
  </si>
  <si>
    <t>The date, time, date time or other date time value specified as the tax point for this tax.</t>
  </si>
  <si>
    <t>ADS_ Tax. Specified Tax Point. Date</t>
  </si>
  <si>
    <t>Business Segment</t>
  </si>
  <si>
    <t>Business segment is uniquely identified by organization type and business segment code. The organization type corresponds to the code value of each Business Term in RLBIE.</t>
  </si>
  <si>
    <t>ADS Business Segment_ Code. Details</t>
  </si>
  <si>
    <t>Business Segment ID</t>
  </si>
  <si>
    <t xml:space="preserve">The unique identifier for a business segment. </t>
  </si>
  <si>
    <t>ADS Business Segment_ Code. Identification. Identifier</t>
  </si>
  <si>
    <t>Organization Type</t>
  </si>
  <si>
    <t>Indicates the name of the organization type, for example, “Department” and “Cost Center”.</t>
  </si>
  <si>
    <t>ADS Business Segment_ Code. Organization Type. Code</t>
  </si>
  <si>
    <t>Business Segment Code</t>
  </si>
  <si>
    <t>The code of each business segment.</t>
  </si>
  <si>
    <t>ADS Business Segment_ Code. Business Segment Code</t>
  </si>
  <si>
    <t>The name of the business segment.</t>
  </si>
  <si>
    <t>ADS Business Segment_ Code. Name. Text</t>
  </si>
  <si>
    <t>Reference Level Code</t>
  </si>
  <si>
    <t>The relative level of the segment with 1 being the consolidated level and numbers increasing through lower levels of the organizational chart.</t>
  </si>
  <si>
    <t>ADS Business Segment_ Code. Reference Level Code</t>
  </si>
  <si>
    <t xml:space="preserve">The reference identifier of the parent business segment. </t>
  </si>
  <si>
    <t>Business Segment_ Code. Parent. Business Segment_ Code</t>
  </si>
  <si>
    <t>The personnel information of the employee in an independent accounting unit.</t>
  </si>
  <si>
    <t>ADS_ Employee. Details</t>
  </si>
  <si>
    <t xml:space="preserve">The unique identifier for an employee. </t>
  </si>
  <si>
    <t>ADS_ Employee. Employer Assigned Identification. Identifier</t>
  </si>
  <si>
    <t>The code of the employee. Each employee has only one code. If someone does part-time jobs in multiple departments, there will be more than one record with different Employee ID in this table. And the part-time status will be reflected in Employee Type Code.</t>
  </si>
  <si>
    <t>ADS_ Employee. Assigned Identification. Code</t>
  </si>
  <si>
    <t>The name of the employee.</t>
  </si>
  <si>
    <t>ADS_ Employee. Name. Text</t>
  </si>
  <si>
    <t>Inactive flag</t>
  </si>
  <si>
    <t>Indicate whether one employee is active or inactive. One employee may become inactive due to some reasons such as sabbatical.</t>
  </si>
  <si>
    <t>ADS_ Employee. Active. Indicator</t>
  </si>
  <si>
    <t>The code of the employee types.</t>
  </si>
  <si>
    <t>ADS_ Employee. Type. Code</t>
  </si>
  <si>
    <t>Type Name</t>
  </si>
  <si>
    <t>The name of the employee type.</t>
  </si>
  <si>
    <t>ADS_ Employee. Type. Text</t>
  </si>
  <si>
    <t>The code of department rosters.</t>
  </si>
  <si>
    <t>ADS_ Employee. Reporting Department. Code</t>
  </si>
  <si>
    <t>The title of the person in an accounting unit.</t>
  </si>
  <si>
    <t>ADS_ Employee. Job Title. Text</t>
  </si>
  <si>
    <t>ADS_ Employee. Academic Degree. Text</t>
  </si>
  <si>
    <t>The employment date of the employee.</t>
  </si>
  <si>
    <t>ADS_ Employee. Employment. Date Time</t>
  </si>
  <si>
    <t>The termination date of the employee from which the labor contract was no longer valid, or the employee no longer works in this department.</t>
  </si>
  <si>
    <t>ADS_ Employee. Termination. Date Time</t>
  </si>
  <si>
    <t xml:space="preserve">The user ID associated with the employee. </t>
  </si>
  <si>
    <t>ADS_ Employee. Associated. ADS_ System User</t>
  </si>
  <si>
    <t>0..1</t>
    <phoneticPr fontId="1"/>
  </si>
  <si>
    <t>The user information of accounting and/or ERP system.</t>
  </si>
  <si>
    <t>ADS_ System User. Detail</t>
  </si>
  <si>
    <t xml:space="preserve">The unique identifier for the individuals entering transactions into the accounting and/or ERP system. </t>
  </si>
  <si>
    <t>ADS_ System User. Identification. Identifier</t>
  </si>
  <si>
    <t>ADS_ System User. Active Status. Indicator</t>
  </si>
  <si>
    <t>The modified date of the user's activation or termination status.</t>
  </si>
  <si>
    <t>ADS_ System User. Status Modified. Date</t>
  </si>
  <si>
    <t>The name of the user.</t>
  </si>
  <si>
    <t>ADS_ System User. Name. Text</t>
  </si>
  <si>
    <t>The title of the person in the system.</t>
  </si>
  <si>
    <t>ADS_ System User. Job Title. Text</t>
  </si>
  <si>
    <t xml:space="preserve">The code of department rosters of the use. </t>
  </si>
  <si>
    <t>ADS_ Syatem User. Department. ADS Business Segment_ Code</t>
  </si>
  <si>
    <t>ADS_ Syatem User. Role Responsibility. Text</t>
  </si>
  <si>
    <t>Customer Type</t>
  </si>
  <si>
    <t>Detailed descriptions of the customer type.</t>
  </si>
  <si>
    <t>ADS Customer_ Type. Details</t>
  </si>
  <si>
    <t>Customer Type ID</t>
  </si>
  <si>
    <t xml:space="preserve">The unique identifier for the customer type. </t>
  </si>
  <si>
    <t>ADS Customer_ Type. Identification. Identifier</t>
  </si>
  <si>
    <t>The code of the customer type. Customer Type Code and Customer Type Name are not necessarily related.</t>
  </si>
  <si>
    <t>ADS Customer_ Type. Type. Code</t>
  </si>
  <si>
    <t>text</t>
  </si>
  <si>
    <t>The name of the type categorized by the customer attributes.</t>
  </si>
  <si>
    <t>ADS Customer_ Type. Name. Text</t>
  </si>
  <si>
    <t>Parent Customer Type ID</t>
  </si>
  <si>
    <t>The reference identifier for the parent customer type. Shall match the Customer Type ID in the Customer Type.</t>
  </si>
  <si>
    <t>ADS Customer_ Code. Parent. ADS Customer_ Type</t>
  </si>
  <si>
    <t>Customer</t>
  </si>
  <si>
    <t>The essential and generic information of the customers.</t>
  </si>
  <si>
    <t>ADS Customer_ Party. Details</t>
  </si>
  <si>
    <t>Customer ID</t>
  </si>
  <si>
    <t xml:space="preserve">The unique identifier for the customer. </t>
  </si>
  <si>
    <t>ADS Customer_ Party. Identification. Identifier</t>
  </si>
  <si>
    <t>The account number of the customer. This number is generated either by manual input or by the system.</t>
  </si>
  <si>
    <t>ADS Customer_ Party. Account Number_ Identification. Code</t>
  </si>
  <si>
    <t>The name of the customer.</t>
  </si>
  <si>
    <t>ADS Customer_ Party. Name. Text</t>
  </si>
  <si>
    <t>The abbreviation of the customer's name.</t>
  </si>
  <si>
    <t>ADS Customer_ Party. Abbrebiation. Text</t>
  </si>
  <si>
    <t>Tax Identification Number</t>
  </si>
  <si>
    <t>The customer's tax identification number. This number is usually assigned by tax regulator.</t>
  </si>
  <si>
    <t>ADS Customer_ Party. Tax_ Identification. Code</t>
  </si>
  <si>
    <t>Inactive Date</t>
  </si>
  <si>
    <t>The date that the customer was declared inactive. For example, a customer may become inactive due to exceeding credit limit, legal restrictions, contract termination or bankruptcy etc.</t>
  </si>
  <si>
    <t>ADS Customer_ Party. Inactive_ Specified. Date</t>
  </si>
  <si>
    <t>Transaction Credit Limit</t>
  </si>
  <si>
    <t>The per invoice credit limit established for the customer.</t>
  </si>
  <si>
    <t>ADS Customer_ Party. Transaction Credit Limit_ Specified. Amount</t>
  </si>
  <si>
    <t>Total Credit Limit</t>
  </si>
  <si>
    <t>The credit limit for the customer's total outstanding balance.</t>
  </si>
  <si>
    <t>ADS Customer_ Party. Total Credit Limit_ Specified. Amount</t>
  </si>
  <si>
    <t>The discount percentage the customer can take if an invoice is paid before a certain number of days. In the flat file, terms are represented as integers to decimal place.</t>
  </si>
  <si>
    <t>ADS Customer_ Party. Terms Discount_ Specified. Percentage</t>
  </si>
  <si>
    <t>The number of days from the invoice date the customer has to take advantage of discounted terms. Terms are represented as integers with no decimal places.</t>
  </si>
  <si>
    <t>ADS Customer_ Party. Terms Discount Days_ Specified. Numeric</t>
  </si>
  <si>
    <t>The default number of days allowed to meet the obligation before an invoice becomes overdue.</t>
  </si>
  <si>
    <t>ADS Customer_ Party. Terms Due Days_ Specified. Numeric</t>
  </si>
  <si>
    <t>The reference identifier for the customer type. Shall match the Customer Type ID in the Customer Type.</t>
  </si>
  <si>
    <t>ADS Customer_ Party. Related. ADS Customer_ Type</t>
  </si>
  <si>
    <t>Corresponding Supplier ID</t>
  </si>
  <si>
    <t>The reference identifier for the corresponding supplier in case that the customer is also a supplier. Shall match the Supplier Account ID in the Supplier. Otherwise set NULL.</t>
  </si>
  <si>
    <t>ADS Customer_ Party. Corresponding. ADS Supplier_ Party</t>
  </si>
  <si>
    <t>Parent Customer ID</t>
  </si>
  <si>
    <t xml:space="preserve">The reference identifier for the parent customer. Shall match the Customer ID in the Customer. </t>
  </si>
  <si>
    <t>ADS Customer_ Party. Parent. ADS Customer_ Party</t>
  </si>
  <si>
    <t>The address where the customer physically located.</t>
  </si>
  <si>
    <t>ADS Customer_ Party. Specified. ADS Physical_ Address</t>
  </si>
  <si>
    <t>Line 1 of the customer's physical street address.</t>
  </si>
  <si>
    <t>Line 2 of the customer's physical street address.</t>
  </si>
  <si>
    <t>The physical city where the customer is located.</t>
  </si>
  <si>
    <t>The physical state or province where the customer is located (ISO 3166-2).</t>
  </si>
  <si>
    <t>The postal code of the city where the customer is physically located.</t>
  </si>
  <si>
    <t>The country code where the customer is physically located (ISO 3166-1).</t>
  </si>
  <si>
    <t>The address at which the bill will be sent to the customer.</t>
  </si>
  <si>
    <t>ADS Customer_ Party. Specified. ADS Billing_ Address</t>
  </si>
  <si>
    <t>Line 1 of the customer's billing address.</t>
  </si>
  <si>
    <t>Line 2 of the customer's billing address.</t>
  </si>
  <si>
    <t>The billing city of the customer.</t>
  </si>
  <si>
    <t>The billing state or province of the customer (ISO 3166-2).</t>
  </si>
  <si>
    <t>The billing postal code of the customer's city.</t>
  </si>
  <si>
    <t>The billing country code of the customer (ISO 3166-1).</t>
  </si>
  <si>
    <t>The primary contact for the customer.</t>
  </si>
  <si>
    <t>ADS Customer_ Party. Specified. Primary_ Contact</t>
  </si>
  <si>
    <t>Primary Contact Name</t>
  </si>
  <si>
    <t>The name of the primary contact for the customer.</t>
  </si>
  <si>
    <t>ADS Primary_ Contact. Person Name. Text</t>
  </si>
  <si>
    <t>Primary Contact Phone</t>
  </si>
  <si>
    <t>The phone number of the primary contact for the customer.</t>
  </si>
  <si>
    <t>ADS Primary_ Contact. Telephone. Code</t>
  </si>
  <si>
    <t>Primary Contact Email</t>
  </si>
  <si>
    <t>The email address of the primary contact for the customer.</t>
  </si>
  <si>
    <t>ADS Primary_ Contact. Email. Code</t>
  </si>
  <si>
    <t>ADS Customer_ Party. Created_ Specified. ADS Created_ Activity</t>
  </si>
  <si>
    <t>ADS Created_ Activity. Performed By. ADS_ System User</t>
  </si>
  <si>
    <t>ADS Created_ Activity. Occurred. Date</t>
  </si>
  <si>
    <t>ADS Created_ Activity. Occurred. Time</t>
  </si>
  <si>
    <t>ADS Customer_ Party. Approved_ Specified. ADS Approved_ Activity</t>
  </si>
  <si>
    <t>ADS Approved_ Activity. Performed By. ADS_ System User</t>
  </si>
  <si>
    <t>ADS Approved_ Activity. Occurred. Date</t>
  </si>
  <si>
    <t>ADS Approved_ Activity. Occurred. Time</t>
  </si>
  <si>
    <r>
      <t xml:space="preserve">The activity </t>
    </r>
    <r>
      <rPr>
        <sz val="11"/>
        <color rgb="FF221E1F"/>
        <rFont val="Cambria"/>
        <family val="1"/>
      </rPr>
      <t>the record was last modified.</t>
    </r>
  </si>
  <si>
    <t>ADS Customer_ Party. Last modified Activity_ Specified. ADS Last Modified_ Activity</t>
  </si>
  <si>
    <t>ADS Last Modified_ Activity. Performed By. ADS_ System User</t>
  </si>
  <si>
    <t>ADS Last Modified_ Activity. Occurred. Date</t>
  </si>
  <si>
    <t>ADS Last Modified_ Activity. Occurred. Time</t>
  </si>
  <si>
    <t>Supplier Type</t>
  </si>
  <si>
    <t>Detailed descriptions of the supplier type.</t>
  </si>
  <si>
    <t>ADS Supplier_ Type. Details</t>
  </si>
  <si>
    <t>Supplier Type ID</t>
  </si>
  <si>
    <t xml:space="preserve">The unique identifier for the supplier type. </t>
  </si>
  <si>
    <t>ADS Supplier_ Type. Identification. Identifier</t>
  </si>
  <si>
    <t>The code of the supplier type.</t>
  </si>
  <si>
    <t>ADS Supplier_ Type. Type. Code</t>
  </si>
  <si>
    <t>The name of the type categorized by the supplier attributes.</t>
  </si>
  <si>
    <t>ADS Supplier_ Type. Name. Text</t>
  </si>
  <si>
    <t>Parent Supplier Type ID</t>
  </si>
  <si>
    <t>The reference identifier for the parent supplier type. Shall match the Supplier Type ID in the Supplier Type.</t>
  </si>
  <si>
    <t>ADS Supplier _ Code. Parent. ADS Supplier_ Type</t>
  </si>
  <si>
    <t>The essential and generic information of the suppliers.</t>
  </si>
  <si>
    <t>ADS Supplier_ Party. Details</t>
  </si>
  <si>
    <t>The unique identifier for the supplier to whom payment is due or from whom unused credits have been applied.</t>
  </si>
  <si>
    <t>ADS Supplier_ Party. Identification. Identifier</t>
  </si>
  <si>
    <t>The account number of the supplier to whom payment is due or from whom unused credits have been applied. The number is usually generated by manual input or generated by the system.</t>
  </si>
  <si>
    <t>ADS Supplier_ Party. Account Number_ Identification. Code</t>
  </si>
  <si>
    <t>The name of the supplier.</t>
  </si>
  <si>
    <t>ADS Supplier_ Party. Name. Text</t>
  </si>
  <si>
    <t>The abbreviation of the supplier's name.</t>
  </si>
  <si>
    <t>ADS Supplier_ Party. Abbrebiation. Text</t>
  </si>
  <si>
    <t>The supplier's tax identification number. The number is usually assigned by the tax regulator.</t>
  </si>
  <si>
    <t>ADS Supplier_ Party. Tax_ Identification. Code</t>
  </si>
  <si>
    <t>Supplier Group</t>
  </si>
  <si>
    <t>Supplier group assignments when the organization segments the suppliers.</t>
  </si>
  <si>
    <t>ADS Supplier_ Party. Group. Text</t>
  </si>
  <si>
    <t>The date the supplier was declared inactive. For example, a supplier may become inactive due to exceeding credit limit, legal restrictions, contract termination or bankruptcy etc.</t>
  </si>
  <si>
    <t>ADS Supplier_ Party. Inactive_ Specified. Date</t>
  </si>
  <si>
    <t>The per invoice credit limit established for this supplier.</t>
  </si>
  <si>
    <t>ADS Supplier_ Party. Transaction Credit Limit_ Specified. Amount</t>
  </si>
  <si>
    <t>The credit limit for the total outstanding balance approved for the supplier.</t>
  </si>
  <si>
    <t>ADS Supplier_ Party. Total Credit Limit_ Specified. Amount</t>
  </si>
  <si>
    <t>The discount percentage the supplier can provide if an invoice is paid before a certain number of days. In the flat file, terms are represented as integers to decimal place.</t>
  </si>
  <si>
    <t>ADS Supplier_ Party. Terms Discount_ Specified. Percentage</t>
  </si>
  <si>
    <t>The number of days from the invoice date the supplier provides for the customer to take advantage of discounted terms. Terms are represented as integers with no decimal places.</t>
  </si>
  <si>
    <t>ADS Supplier_ Party. Terms Discount Days_ Specified. Numeric</t>
  </si>
  <si>
    <t>The number of days allowed to meet the obligation before an invoice becomes overdue.</t>
  </si>
  <si>
    <t>ADS Supplier_ Party. Terms Due Days_ Specified. Numeric</t>
  </si>
  <si>
    <t xml:space="preserve">The reference identifier for the supplier type. </t>
  </si>
  <si>
    <t>ADS Supplier_ Party. Corresponding. ADS Supplier_ Type</t>
  </si>
  <si>
    <t>Corresponding Customer</t>
  </si>
  <si>
    <t>The reference identifier for the corresponding customer in case that the supplier is also a customer. Shall match the Customer Account ID in the Customer. Otherwise set NULL.</t>
  </si>
  <si>
    <t>ADS Supplier_ Party. Corresponding. ADS Customer_ Party</t>
  </si>
  <si>
    <t>Parent Supplier</t>
  </si>
  <si>
    <t xml:space="preserve">The reference identifier for the parent supplier. </t>
  </si>
  <si>
    <t>ADS Supplier_ Party. Parent. ADS Supplier_ Party</t>
  </si>
  <si>
    <t>The address where the supplier physically located.</t>
  </si>
  <si>
    <t>ADS Supplier_ Party. Specified. ADS Physical_ Address</t>
  </si>
  <si>
    <t>Line 1 of the supplier's physical street address.</t>
  </si>
  <si>
    <t>Line 2 of the supplier's physical street address.</t>
  </si>
  <si>
    <t>The physical city where the supplier is located.</t>
  </si>
  <si>
    <t>The physical state or province where the supplier is located (ISO 3166-2).</t>
  </si>
  <si>
    <t>The postal code of the city where the supplier is physically located.</t>
  </si>
  <si>
    <t>The country code where the supplier is physically located (ISO 3166-1).</t>
  </si>
  <si>
    <t>The billing address of the</t>
  </si>
  <si>
    <t>ADS Supplier_ Party. Specified. ADS Billing_ Address</t>
  </si>
  <si>
    <t>Line 1 of the supplier's billing address.</t>
  </si>
  <si>
    <t>Line 2 of the supplier's billing address.</t>
  </si>
  <si>
    <t>The billing city of the supplier.</t>
  </si>
  <si>
    <t>The billing state or province of the supplier. (ISO 3166-2).</t>
  </si>
  <si>
    <t>The billing postal code of the supplier's city.</t>
  </si>
  <si>
    <t>The billing country code of the supplier. (ISO 3166-1).</t>
  </si>
  <si>
    <t>The primary contact for</t>
  </si>
  <si>
    <t>ADS Supplier_ Party. Specified. ADS Primary_ Contact</t>
  </si>
  <si>
    <t>The name of the primary contact for the supplier.</t>
  </si>
  <si>
    <t>The phone number of the primary contact for the supplier.</t>
  </si>
  <si>
    <t>The email address of the primary contact for the supplier.</t>
  </si>
  <si>
    <t>ADS Supplier_ Party. Created_ Specified. ADS Created_ Activity</t>
  </si>
  <si>
    <t>Chart of Accounts</t>
  </si>
  <si>
    <t>The information about GL accounts, including name, description, type and hierarchy</t>
  </si>
  <si>
    <t>ADS_ Accounting Account. Details</t>
  </si>
  <si>
    <t xml:space="preserve">The unique identifier for the Chart of Account. The GL account number. </t>
  </si>
  <si>
    <t>ADS_ Accounting Account. Identification. Identifier</t>
  </si>
  <si>
    <t>The name of the GL account.</t>
  </si>
  <si>
    <t>Accounting Journal. Name. Text</t>
  </si>
  <si>
    <t>The label or description associated with the GL Account Number.</t>
  </si>
  <si>
    <r>
      <t xml:space="preserve">ADS_ Accounting Account. </t>
    </r>
    <r>
      <rPr>
        <sz val="10"/>
        <color rgb="FF000000"/>
        <rFont val="Cambria"/>
        <family val="1"/>
      </rPr>
      <t>Description</t>
    </r>
    <r>
      <rPr>
        <sz val="10"/>
        <color theme="1"/>
        <rFont val="Cambria"/>
        <family val="1"/>
      </rPr>
      <t>. Text</t>
    </r>
  </si>
  <si>
    <t>The financial statement caption represents a related group of accounts. The caption can be at the trial balance level.</t>
  </si>
  <si>
    <r>
      <t xml:space="preserve">ADS_ Accounting Account. </t>
    </r>
    <r>
      <rPr>
        <sz val="10"/>
        <color rgb="FF000000"/>
        <rFont val="Cambria"/>
        <family val="1"/>
      </rPr>
      <t>Financial Statement Caption</t>
    </r>
    <r>
      <rPr>
        <sz val="10"/>
        <color theme="1"/>
        <rFont val="Cambria"/>
        <family val="1"/>
      </rPr>
      <t>. Text</t>
    </r>
  </si>
  <si>
    <t>The type of account.</t>
  </si>
  <si>
    <t>ADS_ Accounting Account. Type. Code</t>
  </si>
  <si>
    <t>The subtype of the account.</t>
  </si>
  <si>
    <t>ADS_ Accounting Account. Sub Type. Code</t>
  </si>
  <si>
    <t>Hierarchy</t>
  </si>
  <si>
    <t>The corresponding level for account number in the account hierarchy.</t>
  </si>
  <si>
    <t>ADS_ Accounting Account. Hierarchy. Code</t>
  </si>
  <si>
    <t>Balance Debit Or Credit</t>
  </si>
  <si>
    <t>This field is used to indicate whether the natural balance of the account is a debit or credit balance by indicating “D” or “C”, where assets and expenses have a natural balance of debit, and liabilities, equity and revenues have a natural balance of credit.</t>
  </si>
  <si>
    <t>ADS_ Accounting Account. Balance Normal Sign. Code</t>
  </si>
  <si>
    <t>This indicates whether the GL account is active or inactive.</t>
  </si>
  <si>
    <t>ADS_ Accounting Account. Active. Indicator</t>
  </si>
  <si>
    <t>Parent GL Account Number</t>
  </si>
  <si>
    <t>The reference identifier for the parent account in an account hierarchy. This is provided to allow more than the predefined levels of the hierarchy in the Chart Of Accounts. When GL Account Number is the highest level, there is no Parent GL Account Number.</t>
  </si>
  <si>
    <t>ADS_ Accounting Account. Parent. ADS_ Accounting Account</t>
  </si>
  <si>
    <t>The information related to accounting period including the corresponding fiscal year, the beginning and ending date</t>
  </si>
  <si>
    <t>ADS_ Fiscal Period. Details</t>
  </si>
  <si>
    <t>The unique identifier for the Period.</t>
  </si>
  <si>
    <t>ADS_ Fiscal Period. Identification. Identifier</t>
  </si>
  <si>
    <t>The fiscal year in which the calendar date occurs. The year shall be shown in four digits as “YYYY”, which is part of the extended format and the “YYYY-MM-DD” in ISO 8601-1.</t>
  </si>
  <si>
    <t>The accounting period in which the calendar date occurs.</t>
  </si>
  <si>
    <t>Begining Date</t>
  </si>
  <si>
    <t>The calendar beginning date of the current accounting period.</t>
  </si>
  <si>
    <t>ADS_ Fiscal Period. Start. Date Time</t>
  </si>
  <si>
    <t>Ending Date</t>
  </si>
  <si>
    <t>The calendar ending date of the current accounting period.</t>
  </si>
  <si>
    <t>ADS_ Fiscal Period. End. Date Time</t>
  </si>
  <si>
    <t>Journal Entry Type</t>
  </si>
  <si>
    <t>The information relevant to the GL journal entry type is contained</t>
  </si>
  <si>
    <t>ADS Journal Entry_ Type. Detal</t>
  </si>
  <si>
    <t>The unique identifier for the journal entry type.</t>
  </si>
  <si>
    <t>ADS Journal Entry_ Type. Identification. Identifier</t>
  </si>
  <si>
    <t>The name of the journal entry type.</t>
  </si>
  <si>
    <t>ADS Journal Entry_ Type. Name. text</t>
  </si>
  <si>
    <t>The abbreviation of the journal entry type.</t>
  </si>
  <si>
    <t>ADS Journal Entry_ Type. Abbreviation. Text</t>
  </si>
  <si>
    <t>indicator</t>
  </si>
  <si>
    <t>This indicates whether the JE type is active or inactive.</t>
  </si>
  <si>
    <t>ADS Journal Entry_ Type. Active. Indicator</t>
  </si>
  <si>
    <t>Bill Type</t>
  </si>
  <si>
    <t>The information of bill type, for example, bank draft, commercial draft, promissory note and check are contained.</t>
  </si>
  <si>
    <t>ADS Bill_ Type. Detal</t>
  </si>
  <si>
    <t>Bill Type Code</t>
  </si>
  <si>
    <t>The unique identifier for the bill type. The code of the bill type.</t>
  </si>
  <si>
    <t>ADS Bill_ Type. Identification. Identifier</t>
  </si>
  <si>
    <t>The name of the bill type.</t>
  </si>
  <si>
    <t>ADS Blil_ Type. Name. text</t>
  </si>
  <si>
    <t>This indicates whether the bill type is active or inactive.</t>
  </si>
  <si>
    <t>ADS Bill_ Type. Active. Indicator</t>
  </si>
  <si>
    <t>A voucher used in the business cycle of sales and purchase, as evidence of debt, payment and/or settlement instrument.</t>
  </si>
  <si>
    <t>ADS_ Voucher. Detal</t>
  </si>
  <si>
    <t>Bill ID</t>
  </si>
  <si>
    <t>The unique identifier for the bill.</t>
  </si>
  <si>
    <t>Face Amount</t>
  </si>
  <si>
    <t>The monetary value shown on the face of this voucher.</t>
  </si>
  <si>
    <t>ADS_ Voucher. Face. Amount</t>
  </si>
  <si>
    <t>The code specifying the type of voucher.</t>
  </si>
  <si>
    <t>The date, time, date time, or other date time value of the issue of this voucher.</t>
  </si>
  <si>
    <t>Issuing Company Name</t>
  </si>
  <si>
    <t>The name, expressed as text, of the company issuing this voucher.</t>
  </si>
  <si>
    <t>ADS_ Voucher. Issuing Company Name. Text</t>
  </si>
  <si>
    <t>The number, expressed as text, of this voucher.</t>
  </si>
  <si>
    <t>ADS_ Voucher. Number. Text</t>
  </si>
  <si>
    <t>The textual description of this voucher.</t>
  </si>
  <si>
    <t>ADS_ Voucher. Description. Text</t>
  </si>
  <si>
    <t>The information on methods used to settle transactions.</t>
  </si>
  <si>
    <t>ADS Settlement Method_ Code. Details</t>
  </si>
  <si>
    <t>The unique identifier for the settlement method. The code of the settlement method. Various methods can be used to settle transactions and transfer money; for example, 001 for cash, 002 for bills, 003 for credit card, 004 for remittance, and 005 for bank collection.</t>
  </si>
  <si>
    <t>ADS Settlement Method_ Code. Identification. Identifier</t>
  </si>
  <si>
    <t>The name of the settlement method.</t>
  </si>
  <si>
    <t>ADS Settlement Method_ Code. Name. Text</t>
  </si>
  <si>
    <t>This indicates whether the settlement method is active or inactive.</t>
  </si>
  <si>
    <t>ADS Settlement Method_ Code. Active. indicator</t>
  </si>
  <si>
    <t>Currency</t>
  </si>
  <si>
    <t>ADS Currency_ Code. Details</t>
  </si>
  <si>
    <t>The unique identifier for the currency. The code of the currency (ISO 4217).</t>
  </si>
  <si>
    <t>ADS Currency_ Code. Identification. Identifier</t>
  </si>
  <si>
    <t>The name of the currency in the accounting and/or ERP system.</t>
  </si>
  <si>
    <t>ADS Currency_ Code. Name. Text</t>
  </si>
  <si>
    <t>Minor Unita</t>
  </si>
  <si>
    <t xml:space="preserve">The unit of recorded value which is a division of the respective unit of currency. </t>
  </si>
  <si>
    <t>ADS Currency_ Code. Minor Unit _ Specified. Numeric</t>
  </si>
  <si>
    <t>This indicates whether Currency Code is active or inactive.</t>
  </si>
  <si>
    <t>ADS Currency_ Code. Active. Indicator</t>
  </si>
  <si>
    <t>A sum of money for which something is or may be bought or sold.</t>
  </si>
  <si>
    <t>ADS_ Price. Details</t>
  </si>
  <si>
    <t>A code specifying the type of price.</t>
  </si>
  <si>
    <t>ADS_ Price. Type. Code</t>
  </si>
  <si>
    <t>A monetary value of a price charged.</t>
  </si>
  <si>
    <t>ADS_ Price. Charge. Amount</t>
  </si>
  <si>
    <t>Basis Quantity</t>
  </si>
  <si>
    <t>A quantity on which the price is based.</t>
  </si>
  <si>
    <t>ADS_ Price. Basis. Quantity</t>
  </si>
  <si>
    <t>Net Price Flag</t>
  </si>
  <si>
    <t>An indication of whether or not the price is a net price.</t>
  </si>
  <si>
    <t>ADS_ Price. Net Price. Indicator</t>
  </si>
  <si>
    <t>A monetary value of a unit price.</t>
  </si>
  <si>
    <t>A type of price, expressed as text.</t>
  </si>
  <si>
    <t>ADS_ Price. Type. Text</t>
  </si>
  <si>
    <t>Information, expressed as text, about this price.</t>
  </si>
  <si>
    <t>ADS_ Price. Information. Text</t>
  </si>
  <si>
    <t>Validity Period</t>
  </si>
  <si>
    <t>A period for which this price is valid.</t>
  </si>
  <si>
    <t>ADS_ Price. Validity. ADS_ Fiscal Period</t>
  </si>
  <si>
    <t>A tax included in this price.</t>
  </si>
  <si>
    <t>ADS_ Price. Charged. ADS_ Tax</t>
  </si>
  <si>
    <t>Measurement Unit</t>
  </si>
  <si>
    <t>The information of the measurement unit.</t>
  </si>
  <si>
    <t>ADS Measurement Unit_ Code. Details</t>
  </si>
  <si>
    <t>UOM Code</t>
  </si>
  <si>
    <t>The unique identifier for the measurement unit. The code of the measurement unit.</t>
  </si>
  <si>
    <t>ADS Measurement Unit_ Code. Identification. Identifier</t>
  </si>
  <si>
    <t>The name of the measurement unit for measuring the quantity of the material, etc.</t>
  </si>
  <si>
    <t>ADS Measurement Unit_ Code. Name. Text</t>
  </si>
  <si>
    <t>The abbreviation of the measurement unit's name.</t>
  </si>
  <si>
    <t>ADS Measurement Unit_ Code. Abbreviation. Text</t>
  </si>
  <si>
    <t>This indicates whether the UOM Code is active or inactive.</t>
  </si>
  <si>
    <t>ADS Measurement Unit_ Code. Active Flag. Indicator</t>
  </si>
  <si>
    <t>The grouping of products, such as for catalogue or regulatory purposes.</t>
  </si>
  <si>
    <t>ADS_ Product Group. Details</t>
  </si>
  <si>
    <t>Product Group ID</t>
  </si>
  <si>
    <t>An identifier for this product group.</t>
  </si>
  <si>
    <t>ADS_ Product Group. Identification. Identifier</t>
  </si>
  <si>
    <t>A name, expressed as text, for this product group.</t>
  </si>
  <si>
    <t>ADS_ Product Group. Name. Text</t>
  </si>
  <si>
    <t>A trade line item included in this product group.</t>
  </si>
  <si>
    <t>ADS_ Product Group. Included. ADS_ Trade Line Item</t>
  </si>
  <si>
    <t>Product Instance</t>
  </si>
  <si>
    <t>An instance of an individual product or batch of similar products produced by human or mechanical effort or by a natural process.</t>
  </si>
  <si>
    <t>ADS_ Product Instance. Details</t>
  </si>
  <si>
    <t>Product Instance ID</t>
  </si>
  <si>
    <t>A unique identifier for this product instance.</t>
  </si>
  <si>
    <t>ADS_ Product Instance. Identification. Identifier</t>
  </si>
  <si>
    <t>The actual quantity of this product instance.</t>
  </si>
  <si>
    <t>A name, expressed as text, for this product instance.</t>
  </si>
  <si>
    <t>ADS_ Product Instance. Name. Text</t>
  </si>
  <si>
    <t>Use Code</t>
  </si>
  <si>
    <t>A code specifying the use of a product instance.</t>
  </si>
  <si>
    <t>ADS_ Product Instance. Use. Code</t>
  </si>
  <si>
    <t>A use, expressed as text, for this product instance.</t>
  </si>
  <si>
    <t>ADS_ Product Instance. Use. Text</t>
  </si>
  <si>
    <t>Manufactured. Date</t>
  </si>
  <si>
    <t>The date, time, date time, or other date time value when this product instance was manufactured.</t>
  </si>
  <si>
    <t>ADS_ Product Instance. Manufactured. Date Time</t>
  </si>
  <si>
    <t>Model Year</t>
  </si>
  <si>
    <t>The date, time, date time, or other date time value of the model year of this product instance.</t>
  </si>
  <si>
    <t>ADS_ Product Instance. Model Year. Date Time</t>
  </si>
  <si>
    <t>Physical State Code</t>
  </si>
  <si>
    <t>A code specifying the physical state of the product instance.</t>
  </si>
  <si>
    <t>ADS_ Product Instance. Physical State. Code</t>
  </si>
  <si>
    <t>Owner Purchase Date</t>
  </si>
  <si>
    <t>A date, time, date time, or other date time value of purchase by the owner of this product instance.</t>
  </si>
  <si>
    <t>ADS_ Product Instance. Owner Purchase. Date Time</t>
  </si>
  <si>
    <t>Purchased New Flag</t>
  </si>
  <si>
    <t>An indication of whether or not the product was purchased new for this product instance.</t>
  </si>
  <si>
    <t>ADS_ Product Instance. Purchased New. Indicator</t>
  </si>
  <si>
    <t>The unit price (excluding tax) in transaction currency.</t>
  </si>
  <si>
    <t>The unit price (including tax) in transaction currency.</t>
  </si>
  <si>
    <t>The amount (excluding tax) in transaction currency.</t>
  </si>
  <si>
    <t>The amount (including tax) in transaction currency.</t>
  </si>
  <si>
    <t>Certification Evidence Document</t>
  </si>
  <si>
    <t>A document providing evidence of certification for this product instance.</t>
  </si>
  <si>
    <t>ADS_ Product Instance. Certification Evidence. Document</t>
  </si>
  <si>
    <t>Inspection Document</t>
  </si>
  <si>
    <t>A document related to the inspection of this product instance.</t>
  </si>
  <si>
    <t>ADS_ Product Instance. Inspection. Document</t>
  </si>
  <si>
    <t>Inspection Event</t>
  </si>
  <si>
    <t>An inspection event for this product instance.</t>
  </si>
  <si>
    <t>ADS_ Product Instance. Inspection. Event</t>
  </si>
  <si>
    <t>Origin Location</t>
  </si>
  <si>
    <t>A location of origin for this product instance.</t>
  </si>
  <si>
    <t>ADS_ Product Instance. Origin. Location</t>
  </si>
  <si>
    <t>A document associated with this product instance.</t>
  </si>
  <si>
    <t>ADS_ Product Instance. Associated. Document</t>
  </si>
  <si>
    <t>Any tangible output or service produced by human or mechanical effort or by a natural process.</t>
  </si>
  <si>
    <t>ADS_ Product. Details</t>
  </si>
  <si>
    <t>A unique identifier for this product.</t>
  </si>
  <si>
    <t>A name, expressed as text, for this product.</t>
  </si>
  <si>
    <t>ADS_ Product. Name. Text</t>
  </si>
  <si>
    <t>A textual description for this product.</t>
  </si>
  <si>
    <t>ADS_ Product. Description. Text</t>
  </si>
  <si>
    <t>A code specifying a type of product.</t>
  </si>
  <si>
    <t>ADS_ Product. Type. Code</t>
  </si>
  <si>
    <t>A code specifying a measurement of a product.</t>
  </si>
  <si>
    <t>Group ID</t>
  </si>
  <si>
    <t>A unique identifier for a product group for this product.</t>
  </si>
  <si>
    <t>ADS_ Product. ADS_ Product Group. Identifier</t>
  </si>
  <si>
    <t>Tracking System ID</t>
  </si>
  <si>
    <t>An identifier for a tracking system of this product.</t>
  </si>
  <si>
    <t>ADS_ Product. Tracking System. Identifier</t>
  </si>
  <si>
    <t>Serial Number Flag</t>
  </si>
  <si>
    <t>An indication of whether or not this product has a serial number.</t>
  </si>
  <si>
    <t>ADS_ Product. Serial Number. Indicator</t>
  </si>
  <si>
    <t>A number of units of this product.</t>
  </si>
  <si>
    <t>A use, expressed as text, for this product.</t>
  </si>
  <si>
    <t>ADS_ Product. Use. Text</t>
  </si>
  <si>
    <t>Designation</t>
  </si>
  <si>
    <t>A designation, expressed as text, for this product.</t>
  </si>
  <si>
    <t>ADS_ Product. Designation. Text</t>
  </si>
  <si>
    <t>Name Type Code</t>
  </si>
  <si>
    <t>The code specifying the type of name of this product, such as common, registered, brand, fanciful.</t>
  </si>
  <si>
    <t>ADS_ Product. Name Type. Code</t>
  </si>
  <si>
    <t>Usage Code</t>
  </si>
  <si>
    <t>A code specifying a usage for this product.</t>
  </si>
  <si>
    <t>ADS_ Product. Usage. Code</t>
  </si>
  <si>
    <t>Description. Code</t>
  </si>
  <si>
    <t>A code specifying a description of this product.</t>
  </si>
  <si>
    <t>ADS_ Product. Description. Code</t>
  </si>
  <si>
    <t>The quantity of the by the basic measurement unit.</t>
  </si>
  <si>
    <t xml:space="preserve">The code of the basic measurement unit, which cannot be further separated. </t>
  </si>
  <si>
    <t>An individual product instance of this product.</t>
  </si>
  <si>
    <t>A reference document for this product, such as a manual or a certificate.</t>
  </si>
  <si>
    <t>ADS_ Product. Reference. ADS_ Document</t>
  </si>
  <si>
    <t>Applicable Total</t>
  </si>
  <si>
    <t>An applicable total for this product.</t>
  </si>
  <si>
    <t>ADS_ Product. Applicable. Total</t>
  </si>
  <si>
    <t>A total price for this product.</t>
  </si>
  <si>
    <t>A product group specified for this product.</t>
  </si>
  <si>
    <t>ADS_ Product. Specified. ADS_ Product Group</t>
  </si>
  <si>
    <t>Barcode Label</t>
  </si>
  <si>
    <t>A barcode label for this product.</t>
  </si>
  <si>
    <t>ADS_ Product. Barcode. Label</t>
  </si>
  <si>
    <t>Label</t>
  </si>
  <si>
    <t>A label specified for this product.</t>
  </si>
  <si>
    <t>ADS_ Product. Specified. Label</t>
  </si>
  <si>
    <t>Batch</t>
  </si>
  <si>
    <t>A batch specified for this product.</t>
  </si>
  <si>
    <t>ADS_ Product. Specified. Batch</t>
  </si>
  <si>
    <t>A period specified for this product.</t>
  </si>
  <si>
    <t>ADS_ Product. Specified. ADS_ Fiscal Period</t>
  </si>
  <si>
    <t>The payment term refers to the condition of a sale / purchase agreement and is related to how the customer will pay (type of credit instrument), and especially how much time is allowed for payment (credit period) and discount (cash discount and discount period).</t>
  </si>
  <si>
    <t>ADS Payment Term_ Document. Details</t>
  </si>
  <si>
    <t>The code of the payment term.</t>
  </si>
  <si>
    <t>ADS Payment Term_ Document. Identification. Identifier</t>
  </si>
  <si>
    <t>The full name of the payment term.</t>
  </si>
  <si>
    <t>ADS Payment Term_ Document. Name. Text</t>
  </si>
  <si>
    <t>The number of the lines according to the Payment Term Code value. This number is generated either by manual input or by the system.</t>
  </si>
  <si>
    <t>ADS Payment Term_ Document. Line Count. Numeric</t>
  </si>
  <si>
    <t>The detailed description of the payment term's line.</t>
  </si>
  <si>
    <t>ADS Payment Term_ Document. Description. Text</t>
  </si>
  <si>
    <t>ADS Payment Term_ Document. Active. Indicator</t>
  </si>
  <si>
    <t>Project</t>
  </si>
  <si>
    <t>The detailed information related to the project (e.g. construction project, government, business-funded research project)</t>
  </si>
  <si>
    <t>ADS Project_ List. Detail</t>
  </si>
  <si>
    <t>The unique identifier for the project.</t>
  </si>
  <si>
    <t>ADS Project_ List. Identification. Identifier</t>
  </si>
  <si>
    <t>Project Code</t>
  </si>
  <si>
    <t>The code of the project.</t>
  </si>
  <si>
    <t>ADS Project_ List. Project. Code</t>
  </si>
  <si>
    <t>The name of the project related to operation and administration.</t>
  </si>
  <si>
    <t>ADS Project_ List. Name.Text</t>
  </si>
  <si>
    <t>Beginning Date</t>
  </si>
  <si>
    <t>The beginning date of the project.</t>
  </si>
  <si>
    <t>ADS Project_ List. Biginning. Date</t>
  </si>
  <si>
    <t>The ending date of the project.</t>
  </si>
  <si>
    <t>ADS Project_ List. Ending. Date</t>
  </si>
  <si>
    <t>This indicates whether the project is active or inactive.</t>
  </si>
  <si>
    <t>ADS Project_ List. Active. Indicator</t>
  </si>
  <si>
    <t>Bank Account</t>
  </si>
  <si>
    <t>The details of a bank account.</t>
  </si>
  <si>
    <t xml:space="preserve">ADS Bank Account_ List. </t>
  </si>
  <si>
    <t>Bank Account Number</t>
  </si>
  <si>
    <t>The unique identifier for the bank account. The number of the account opened in institutions, for example, bank, financial institution and settlement center. ISO 13616 is recommended if applicable.</t>
  </si>
  <si>
    <t>ADS Bank Account_ List. Identification. Identifier</t>
  </si>
  <si>
    <t>The name of the account opened in institutions, for example, bank, financial institution and settlement center.</t>
  </si>
  <si>
    <t>ADS Bank Account_ List. Name. Text</t>
  </si>
  <si>
    <t>Bank Code</t>
  </si>
  <si>
    <t>The code of the financial institution (ISO 9362 or ISO 17442). ISO 17442 is preferred. One reason is that bank branch identifier will not change due to location movement.</t>
  </si>
  <si>
    <t>ADS Bank Account_ List. Bank_ Specified. Code</t>
  </si>
  <si>
    <t>Bank Name</t>
  </si>
  <si>
    <t>The full name of the institution, for example, bank, financial institution and settlement center.</t>
  </si>
  <si>
    <t>ADS Bank Account_ List. Bank Name_ Specified. Text</t>
  </si>
  <si>
    <t>Branch Code</t>
  </si>
  <si>
    <t>The code of the institution's branch.</t>
  </si>
  <si>
    <t>ADS Bank Account_ List. Branch_ Specified. Code</t>
  </si>
  <si>
    <t>Branch Name</t>
  </si>
  <si>
    <t>The full name of the institution's branch.</t>
  </si>
  <si>
    <t>ADS Bank Account_ List. Branch Name_ Specified. Text</t>
  </si>
  <si>
    <t>Branch Country Code</t>
  </si>
  <si>
    <t>The country code where the branch is physically located (ISO 3166-1).</t>
  </si>
  <si>
    <t>ADS Bank Account_ List. Branch Country_ Specified. Code</t>
  </si>
  <si>
    <t>Branch Region</t>
  </si>
  <si>
    <t>Sub-region within country; in the U.S., this would be a state; in Canada it would be a province.</t>
  </si>
  <si>
    <t>ADS Bank Account_ List. Branch Region_ Specified. Text</t>
  </si>
  <si>
    <t>This indicates whether the bank account is active or inactive.</t>
  </si>
  <si>
    <t>ADS Bank Account_ List. Active. Indicator</t>
  </si>
  <si>
    <t>Tax Regulatory</t>
  </si>
  <si>
    <t>The regulatory information related to taxes, including regulator country, region, name and role.</t>
  </si>
  <si>
    <t>ADS Tax Regulatory_ Party. Details</t>
  </si>
  <si>
    <t>Regulator Code</t>
  </si>
  <si>
    <t xml:space="preserve">The unique identifier for the tax regulatory. The code of the regulator or jurisdiction. </t>
  </si>
  <si>
    <t>ADS Tax Regulatory_ Party. Identification. Identifier</t>
  </si>
  <si>
    <t>The country code where the regulator is located (ISO 3166-1).</t>
  </si>
  <si>
    <t>ADS Tax Regulatory_ Party. Country_ Specified. Code</t>
  </si>
  <si>
    <t>Region</t>
  </si>
  <si>
    <t>The sub-region within a country.</t>
  </si>
  <si>
    <t>ADS Tax Regulatory_ Party. Region_ Specified. Text</t>
  </si>
  <si>
    <t>The name of the regulator for which tax is withheld or accrued.</t>
  </si>
  <si>
    <t>ADS Tax Regulatory_ Party. Name. Text</t>
  </si>
  <si>
    <t>The role of the regulator: federal, regional or local.</t>
  </si>
  <si>
    <t>ADS Tax Regulatory_ Party. Role. Text</t>
  </si>
  <si>
    <t>The Code assigned/generated by the regulator for the reporting organization to the regulator.</t>
  </si>
  <si>
    <t>ADS Tax Regulatory_ Party. Tax_ Identification. Code</t>
  </si>
  <si>
    <t>ADS Tax Regulatory_ Party. Active. Indicator</t>
  </si>
  <si>
    <t>Payable GL Account Number</t>
  </si>
  <si>
    <t xml:space="preserve">The reference identifier for the chart of accounts. The GL account number used to reflect amounts payable to the regulator. </t>
  </si>
  <si>
    <t>ADS Tax Regulatory_ Party. Payable. ADS_ Accounting Account</t>
  </si>
  <si>
    <t>Accrual GL Account Number</t>
  </si>
  <si>
    <t>The reference identifier for the chart of accounts. The GL account used to reflect accruals due to the regulator.</t>
  </si>
  <si>
    <t>ADS Tax Regulatory_ Party. Accrual. ADS_ Accounting Account</t>
  </si>
  <si>
    <t>Expense GL Account Number</t>
  </si>
  <si>
    <t xml:space="preserve">The reference identifier for the chart of accounts. The GL account used to reflect expense related to the regulator. </t>
  </si>
  <si>
    <t>ADS Tax Regulatory_ Party. Expense. ADS_ Accounting Account</t>
  </si>
  <si>
    <t>Reporting Organization</t>
  </si>
  <si>
    <t xml:space="preserve">The reference identifier for the Business segment. The code of the reporting organization. </t>
  </si>
  <si>
    <t>ADS Tax Regulatory_ Party. Reporting. ADS Business Segment_ Code</t>
  </si>
  <si>
    <t>Business Segment [X]a</t>
  </si>
  <si>
    <t>ADS Tax Regulatory_ Party. [X]. ADS Business Segment_ Code</t>
  </si>
  <si>
    <t>Tax Type</t>
  </si>
  <si>
    <t>The detailed information on the tax types used by the business</t>
  </si>
  <si>
    <t>ADS Type-of_ Tax. Detail</t>
  </si>
  <si>
    <t>The unique identifier for the tax type. A code used to refer to this tax type, used as a key or cross-reference in files.</t>
  </si>
  <si>
    <t>ADS Type-of_ Tax. Identification. Identifier</t>
  </si>
  <si>
    <t>Code Description</t>
  </si>
  <si>
    <t>The description of the tax code, subdivision of the tax type.</t>
  </si>
  <si>
    <t>ADS Type-of_ Tax. Description. Text</t>
  </si>
  <si>
    <t>The name of the tax type.</t>
  </si>
  <si>
    <t>ADS Type-of_ Tax. Category. Code</t>
  </si>
  <si>
    <t>Type Description</t>
  </si>
  <si>
    <t>The description of the tax type.</t>
  </si>
  <si>
    <t>ADS Type-of_ Tax. Type. Text</t>
  </si>
  <si>
    <t>Default percentage for this combination of tax type and tax code. Can as of the Extracted Date from Profile table.</t>
  </si>
  <si>
    <t>ADS Type-of_ Tax. Calculated. Rate</t>
  </si>
  <si>
    <t xml:space="preserve">The reference identifier for the Tax regulatory. The code of the regulator for this tax. </t>
  </si>
  <si>
    <t>ADS Type-of_ Tax. Regulator. ADS Tax Regulatory_ Party</t>
  </si>
  <si>
    <t>ADS Type-of_ Tax. [X]. ADS Business Segment_ Code</t>
  </si>
  <si>
    <t>Profile</t>
  </si>
  <si>
    <t>The industry and software version information.</t>
  </si>
  <si>
    <t>ADS Profile_ List. Detail</t>
  </si>
  <si>
    <t>Profile Number</t>
  </si>
  <si>
    <t>The unique identifier for the profile. The number of the current data collection. This number is generated either by manual input or by the system.</t>
  </si>
  <si>
    <t>ADS Profile_ List. Identification. identifier</t>
  </si>
  <si>
    <t>Profile Name</t>
  </si>
  <si>
    <t>The name of the current data collection.</t>
  </si>
  <si>
    <t>ADS Profile_ List. Profile Name_ Specified. Text</t>
  </si>
  <si>
    <t>The fiscal year in which the calendar date occurs. The date shall be shown as “YYYY-MM-DD” in the extended format and the YYYY indicates a four-digit year (ISO 8601-1).</t>
  </si>
  <si>
    <t>ADS Profile_ List. Fiscal Year_ Specified. Numeric</t>
  </si>
  <si>
    <t>Accounting Entity</t>
  </si>
  <si>
    <t>The legal name of accounting entity.</t>
  </si>
  <si>
    <t>ADS Profile_ List. Accounting Entry_ Specified. Text</t>
  </si>
  <si>
    <t>Industry</t>
  </si>
  <si>
    <t>The corresponding industry name under superior sector code.</t>
  </si>
  <si>
    <t>ADS Profile_ List. Industory_ Specified. Text</t>
  </si>
  <si>
    <t>Developer Name</t>
  </si>
  <si>
    <t>The name of accounting and/or ERP system software developer.</t>
  </si>
  <si>
    <t>ADS Profile_ List. Developer Name_ Specified. Text</t>
  </si>
  <si>
    <t>Software Name</t>
  </si>
  <si>
    <t>The name of accounting and/or ERP system software products.</t>
  </si>
  <si>
    <t>ADS Profile_ List. Software Name_ Specified. text</t>
  </si>
  <si>
    <t>Software Version</t>
  </si>
  <si>
    <t>The accounting and/or ERP system software version.</t>
  </si>
  <si>
    <t>ADS Profile_ List. Software version_ Specified. Text</t>
  </si>
  <si>
    <t>Functional Currency Code</t>
  </si>
  <si>
    <t>The reference identifier for the Currency. The functional or group currency used in accounting and/or ERP system software (ISO 4217).</t>
  </si>
  <si>
    <t>ADS Profile_ List. Functional Currency_ Specified. Code</t>
  </si>
  <si>
    <t>Standard Version</t>
  </si>
  <si>
    <t>The standard issuing No of the standards with which the current output files are consistent.</t>
  </si>
  <si>
    <t>ADS Profile_ List. Standard Version_ Specified. Code</t>
  </si>
  <si>
    <t>Extracted Date</t>
  </si>
  <si>
    <t>The date of data extraction.</t>
  </si>
  <si>
    <t>ADS Profile_ List. Extracted_ Specified. Date</t>
  </si>
  <si>
    <t>Time Zone</t>
  </si>
  <si>
    <t>The Time Zone indicates the difference between local time and UTC of day. The representation of the difference can be expressed in hours and minutes, or hours only. The Time Zone shall be shown as “±hh:mm in the extended format (ISO 8601-1).</t>
  </si>
  <si>
    <t>ADS Profile_ List. Time Zone_ Specified. Code</t>
  </si>
  <si>
    <t>ADS Profile_ List. [X]. ADS Business Segment_ Code</t>
  </si>
  <si>
    <t>Base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</si>
</sst>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游ゴシック"/>
      <family val="2"/>
      <charset val="128"/>
      <scheme val="minor"/>
    </font>
    <font>
      <sz val="6"/>
      <name val="游ゴシック"/>
      <family val="2"/>
      <charset val="128"/>
      <scheme val="minor"/>
    </font>
    <font>
      <sz val="10"/>
      <color theme="1"/>
      <name val="Cambria"/>
      <family val="1"/>
    </font>
    <font>
      <sz val="10"/>
      <color rgb="FF000000"/>
      <name val="Cambria"/>
      <family val="1"/>
    </font>
    <font>
      <sz val="10"/>
      <color rgb="FF221E1F"/>
      <name val="Cambria"/>
      <family val="1"/>
    </font>
    <font>
      <sz val="11"/>
      <color rgb="FF000000"/>
      <name val="Cambria"/>
      <family val="1"/>
    </font>
    <font>
      <sz val="11"/>
      <color theme="1"/>
      <name val="游ゴシック"/>
      <family val="3"/>
      <charset val="128"/>
      <scheme val="minor"/>
    </font>
    <font>
      <b/>
      <sz val="11"/>
      <color rgb="FF000000"/>
      <name val="游ゴシック"/>
      <family val="3"/>
      <charset val="128"/>
      <scheme val="minor"/>
    </font>
    <font>
      <sz val="10"/>
      <color rgb="FF000000"/>
      <name val="游ゴシック"/>
      <family val="3"/>
      <charset val="128"/>
      <scheme val="minor"/>
    </font>
    <font>
      <sz val="10"/>
      <color theme="1"/>
      <name val="游ゴシック"/>
      <family val="3"/>
      <charset val="128"/>
      <scheme val="minor"/>
    </font>
    <font>
      <sz val="9"/>
      <color theme="1"/>
      <name val="游ゴシック"/>
      <family val="3"/>
      <charset val="128"/>
      <scheme val="minor"/>
    </font>
    <font>
      <b/>
      <sz val="11"/>
      <color theme="1"/>
      <name val="游ゴシック"/>
      <family val="3"/>
      <charset val="128"/>
      <scheme val="minor"/>
    </font>
    <font>
      <sz val="11"/>
      <color rgb="FF000000"/>
      <name val="游ゴシック"/>
      <family val="3"/>
      <charset val="128"/>
      <scheme val="minor"/>
    </font>
    <font>
      <sz val="11"/>
      <color rgb="FF221E1F"/>
      <name val="游ゴシック"/>
      <family val="3"/>
      <charset val="128"/>
      <scheme val="minor"/>
    </font>
    <font>
      <vertAlign val="superscript"/>
      <sz val="11"/>
      <color rgb="FF000000"/>
      <name val="游ゴシック"/>
      <family val="3"/>
      <charset val="128"/>
      <scheme val="minor"/>
    </font>
    <font>
      <vertAlign val="superscript"/>
      <sz val="10"/>
      <color rgb="FF000000"/>
      <name val="游ゴシック"/>
      <family val="3"/>
      <charset val="128"/>
      <scheme val="minor"/>
    </font>
    <font>
      <sz val="10"/>
      <color rgb="FF221E1F"/>
      <name val="游ゴシック"/>
      <family val="3"/>
      <charset val="128"/>
      <scheme val="minor"/>
    </font>
    <font>
      <sz val="10.5"/>
      <color theme="1"/>
      <name val="游ゴシック"/>
      <family val="3"/>
      <charset val="128"/>
      <scheme val="minor"/>
    </font>
    <font>
      <sz val="11"/>
      <color rgb="FF221E1F"/>
      <name val="Cambria"/>
      <family val="1"/>
    </font>
  </fonts>
  <fills count="7">
    <fill>
      <patternFill patternType="none"/>
    </fill>
    <fill>
      <patternFill patternType="gray125"/>
    </fill>
    <fill>
      <patternFill patternType="solid">
        <fgColor rgb="FFD9D9D9"/>
        <bgColor indexed="64"/>
      </patternFill>
    </fill>
    <fill>
      <patternFill patternType="solid">
        <fgColor rgb="FFF2F2F2"/>
        <bgColor indexed="64"/>
      </patternFill>
    </fill>
    <fill>
      <patternFill patternType="solid">
        <fgColor rgb="FFDBE5F1"/>
        <bgColor indexed="64"/>
      </patternFill>
    </fill>
    <fill>
      <patternFill patternType="solid">
        <fgColor rgb="FFDAEEF3"/>
        <bgColor indexed="64"/>
      </patternFill>
    </fill>
    <fill>
      <patternFill patternType="solid">
        <fgColor rgb="FFEAF1DD"/>
        <bgColor indexed="64"/>
      </patternFill>
    </fill>
  </fills>
  <borders count="1">
    <border>
      <left/>
      <right/>
      <top/>
      <bottom/>
      <diagonal/>
    </border>
  </borders>
  <cellStyleXfs count="1">
    <xf numFmtId="0" fontId="0" fillId="0" borderId="0">
      <alignment vertical="center"/>
    </xf>
  </cellStyleXfs>
  <cellXfs count="91">
    <xf numFmtId="0" fontId="0" fillId="0" borderId="0" xfId="0">
      <alignment vertical="center"/>
    </xf>
    <xf numFmtId="0" fontId="3" fillId="3" borderId="0" xfId="0" applyFont="1" applyFill="1" applyBorder="1" applyAlignment="1">
      <alignment horizontal="center" vertical="center"/>
    </xf>
    <xf numFmtId="0" fontId="3" fillId="4"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lignment vertical="center"/>
    </xf>
    <xf numFmtId="0" fontId="3" fillId="5" borderId="0" xfId="0" applyFont="1" applyFill="1" applyBorder="1" applyAlignment="1">
      <alignment horizontal="center" vertical="center"/>
    </xf>
    <xf numFmtId="0" fontId="3" fillId="5" borderId="0" xfId="0" applyFont="1" applyFill="1" applyBorder="1">
      <alignment vertical="center"/>
    </xf>
    <xf numFmtId="0" fontId="3" fillId="6" borderId="0" xfId="0" applyFont="1" applyFill="1" applyBorder="1" applyAlignment="1">
      <alignment horizontal="center" vertical="center"/>
    </xf>
    <xf numFmtId="0" fontId="3" fillId="5" borderId="0" xfId="0" applyFont="1" applyFill="1" applyBorder="1" applyAlignment="1">
      <alignment vertical="center"/>
    </xf>
    <xf numFmtId="0" fontId="2" fillId="0" borderId="0" xfId="0" applyFont="1" applyBorder="1" applyAlignment="1">
      <alignment vertical="center"/>
    </xf>
    <xf numFmtId="0" fontId="3" fillId="3" borderId="0" xfId="0" applyFont="1" applyFill="1" applyBorder="1" applyAlignment="1">
      <alignment vertical="center"/>
    </xf>
    <xf numFmtId="0" fontId="3" fillId="4" borderId="0" xfId="0" applyFont="1" applyFill="1" applyBorder="1" applyAlignment="1">
      <alignment vertical="center"/>
    </xf>
    <xf numFmtId="0" fontId="3" fillId="6" borderId="0" xfId="0" applyFont="1" applyFill="1" applyBorder="1" applyAlignment="1">
      <alignment vertical="center"/>
    </xf>
    <xf numFmtId="0" fontId="2" fillId="0" borderId="0" xfId="0" applyFont="1" applyBorder="1" applyAlignment="1">
      <alignment vertical="center" wrapText="1"/>
    </xf>
    <xf numFmtId="0" fontId="3" fillId="5" borderId="0" xfId="0" applyFont="1" applyFill="1" applyBorder="1" applyAlignment="1">
      <alignment horizontal="center" vertical="center" wrapText="1"/>
    </xf>
    <xf numFmtId="0" fontId="3" fillId="5" borderId="0" xfId="0" applyFont="1" applyFill="1" applyBorder="1" applyAlignment="1">
      <alignment vertical="center" wrapText="1"/>
    </xf>
    <xf numFmtId="0" fontId="2" fillId="0" borderId="0" xfId="0" applyFont="1" applyBorder="1" applyAlignment="1">
      <alignment horizontal="center" vertical="center" wrapText="1"/>
    </xf>
    <xf numFmtId="0" fontId="4" fillId="5" borderId="0" xfId="0" applyFont="1" applyFill="1" applyBorder="1" applyAlignment="1">
      <alignment vertical="center"/>
    </xf>
    <xf numFmtId="0" fontId="3" fillId="3" borderId="0" xfId="0" applyFont="1" applyFill="1" applyBorder="1" applyAlignment="1">
      <alignment horizontal="center" vertical="center" wrapText="1"/>
    </xf>
    <xf numFmtId="0" fontId="3" fillId="3" borderId="0" xfId="0" applyFont="1" applyFill="1" applyBorder="1" applyAlignment="1">
      <alignment vertical="center" wrapText="1"/>
    </xf>
    <xf numFmtId="0" fontId="3" fillId="3" borderId="0" xfId="0" applyFont="1" applyFill="1" applyBorder="1">
      <alignment vertical="center"/>
    </xf>
    <xf numFmtId="0" fontId="3" fillId="4" borderId="0" xfId="0" applyFont="1" applyFill="1" applyBorder="1">
      <alignment vertical="center"/>
    </xf>
    <xf numFmtId="0" fontId="6" fillId="0" borderId="0" xfId="0" applyFont="1">
      <alignment vertical="center"/>
    </xf>
    <xf numFmtId="0" fontId="7" fillId="2" borderId="0"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0" xfId="0" applyFont="1" applyFill="1" applyBorder="1" applyAlignment="1">
      <alignment vertical="center"/>
    </xf>
    <xf numFmtId="0" fontId="8" fillId="5" borderId="0" xfId="0" applyFont="1" applyFill="1" applyBorder="1" applyAlignment="1">
      <alignment horizontal="center" vertical="center"/>
    </xf>
    <xf numFmtId="0" fontId="8" fillId="5" borderId="0" xfId="0" applyFont="1" applyFill="1" applyBorder="1" applyAlignment="1">
      <alignment vertical="center"/>
    </xf>
    <xf numFmtId="0" fontId="8" fillId="4" borderId="0" xfId="0" applyFont="1" applyFill="1" applyBorder="1" applyAlignment="1">
      <alignment horizontal="center" vertical="center"/>
    </xf>
    <xf numFmtId="0" fontId="8" fillId="4" borderId="0" xfId="0" applyFont="1" applyFill="1" applyBorder="1" applyAlignment="1">
      <alignment vertical="center"/>
    </xf>
    <xf numFmtId="0" fontId="9" fillId="0" borderId="0" xfId="0" applyFont="1" applyBorder="1" applyAlignment="1">
      <alignment horizontal="center" vertical="center"/>
    </xf>
    <xf numFmtId="0" fontId="9" fillId="0" borderId="0" xfId="0" applyFont="1" applyBorder="1" applyAlignment="1">
      <alignment vertical="center"/>
    </xf>
    <xf numFmtId="0" fontId="8" fillId="6" borderId="0" xfId="0" applyFont="1" applyFill="1" applyBorder="1" applyAlignment="1">
      <alignment horizontal="center" vertical="center"/>
    </xf>
    <xf numFmtId="0" fontId="8" fillId="6" borderId="0" xfId="0" applyFont="1" applyFill="1" applyBorder="1" applyAlignment="1">
      <alignment vertical="center"/>
    </xf>
    <xf numFmtId="0" fontId="6" fillId="0" borderId="0" xfId="0" applyFont="1" applyBorder="1" applyAlignment="1">
      <alignment horizontal="justify" vertical="center"/>
    </xf>
    <xf numFmtId="0" fontId="10" fillId="0" borderId="0" xfId="0" applyFont="1" applyBorder="1" applyAlignment="1">
      <alignment vertical="center"/>
    </xf>
    <xf numFmtId="0" fontId="9" fillId="6" borderId="0" xfId="0" applyFont="1" applyFill="1" applyBorder="1" applyAlignment="1">
      <alignment vertical="center"/>
    </xf>
    <xf numFmtId="0" fontId="6" fillId="0" borderId="0" xfId="0" applyFont="1" applyAlignment="1">
      <alignment horizontal="center" vertical="center"/>
    </xf>
    <xf numFmtId="0" fontId="11" fillId="2" borderId="0"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0" xfId="0" applyFont="1" applyFill="1" applyBorder="1">
      <alignment vertical="center"/>
    </xf>
    <xf numFmtId="0" fontId="12" fillId="3" borderId="0" xfId="0" applyFont="1" applyFill="1" applyBorder="1" applyAlignment="1">
      <alignment vertical="center"/>
    </xf>
    <xf numFmtId="0" fontId="12" fillId="4" borderId="0" xfId="0" applyFont="1" applyFill="1" applyBorder="1" applyAlignment="1">
      <alignment horizontal="center" vertical="center"/>
    </xf>
    <xf numFmtId="0" fontId="12" fillId="4" borderId="0" xfId="0" applyFont="1" applyFill="1" applyBorder="1">
      <alignment vertical="center"/>
    </xf>
    <xf numFmtId="0" fontId="12" fillId="4"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lignment vertical="center"/>
    </xf>
    <xf numFmtId="0" fontId="6" fillId="0" borderId="0" xfId="0" applyFont="1" applyBorder="1" applyAlignment="1">
      <alignment vertical="center"/>
    </xf>
    <xf numFmtId="0" fontId="6" fillId="0" borderId="0" xfId="0" applyFont="1" applyBorder="1">
      <alignment vertical="center"/>
    </xf>
    <xf numFmtId="0" fontId="12" fillId="0" borderId="0" xfId="0" applyFont="1" applyBorder="1" applyAlignment="1">
      <alignment vertical="center"/>
    </xf>
    <xf numFmtId="0" fontId="12" fillId="5" borderId="0" xfId="0" applyFont="1" applyFill="1" applyBorder="1" applyAlignment="1">
      <alignment horizontal="center" vertical="center"/>
    </xf>
    <xf numFmtId="0" fontId="12" fillId="5" borderId="0" xfId="0" applyFont="1" applyFill="1" applyBorder="1">
      <alignment vertical="center"/>
    </xf>
    <xf numFmtId="0" fontId="12" fillId="5" borderId="0" xfId="0" applyFont="1" applyFill="1" applyBorder="1" applyAlignment="1">
      <alignment vertical="center"/>
    </xf>
    <xf numFmtId="0" fontId="12" fillId="6" borderId="0" xfId="0" applyFont="1" applyFill="1" applyBorder="1" applyAlignment="1">
      <alignment horizontal="center" vertical="center"/>
    </xf>
    <xf numFmtId="0" fontId="12" fillId="6" borderId="0" xfId="0" applyFont="1" applyFill="1" applyBorder="1">
      <alignment vertical="center"/>
    </xf>
    <xf numFmtId="0" fontId="12" fillId="6" borderId="0" xfId="0" applyFont="1" applyFill="1" applyBorder="1" applyAlignment="1">
      <alignment vertical="center"/>
    </xf>
    <xf numFmtId="0" fontId="13" fillId="5" borderId="0" xfId="0" applyFont="1" applyFill="1" applyBorder="1" applyAlignment="1">
      <alignment vertical="center"/>
    </xf>
    <xf numFmtId="0" fontId="12" fillId="3" borderId="0" xfId="0" applyFont="1" applyFill="1" applyBorder="1" applyAlignment="1">
      <alignment horizontal="center" vertical="center" wrapText="1"/>
    </xf>
    <xf numFmtId="0" fontId="12" fillId="3" borderId="0" xfId="0" applyFont="1" applyFill="1" applyBorder="1" applyAlignment="1">
      <alignment vertical="center" wrapText="1"/>
    </xf>
    <xf numFmtId="0" fontId="12" fillId="5" borderId="0" xfId="0" applyFont="1" applyFill="1" applyBorder="1" applyAlignment="1">
      <alignment horizontal="center" vertical="center" wrapText="1"/>
    </xf>
    <xf numFmtId="0" fontId="12" fillId="5" borderId="0" xfId="0" applyFont="1" applyFill="1" applyBorder="1" applyAlignment="1">
      <alignment vertical="center" wrapText="1"/>
    </xf>
    <xf numFmtId="0" fontId="12" fillId="5" borderId="0"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4" borderId="0" xfId="0" applyFont="1" applyFill="1" applyBorder="1" applyAlignment="1">
      <alignment vertical="center" wrapText="1"/>
    </xf>
    <xf numFmtId="0" fontId="6" fillId="0" borderId="0" xfId="0" applyFont="1" applyBorder="1" applyAlignment="1">
      <alignment horizontal="center" vertical="center" wrapText="1"/>
    </xf>
    <xf numFmtId="0" fontId="6" fillId="0" borderId="0" xfId="0" applyFont="1" applyBorder="1" applyAlignment="1">
      <alignment vertical="center" wrapText="1"/>
    </xf>
    <xf numFmtId="0" fontId="12" fillId="6" borderId="0" xfId="0" applyFont="1" applyFill="1" applyBorder="1" applyAlignment="1">
      <alignment horizontal="center" vertical="center" wrapText="1"/>
    </xf>
    <xf numFmtId="0" fontId="12" fillId="6" borderId="0" xfId="0" applyFont="1" applyFill="1" applyBorder="1" applyAlignment="1">
      <alignment vertical="center" wrapText="1"/>
    </xf>
    <xf numFmtId="0" fontId="8" fillId="6" borderId="0" xfId="0" applyFont="1" applyFill="1" applyBorder="1" applyAlignment="1">
      <alignment horizontal="center" vertical="center" wrapText="1"/>
    </xf>
    <xf numFmtId="0" fontId="8" fillId="6" borderId="0" xfId="0" applyFont="1" applyFill="1" applyBorder="1" applyAlignment="1">
      <alignment vertical="center" wrapText="1"/>
    </xf>
    <xf numFmtId="0" fontId="9" fillId="0" borderId="0" xfId="0" applyFont="1" applyBorder="1" applyAlignment="1">
      <alignment horizontal="center" vertical="center" wrapText="1"/>
    </xf>
    <xf numFmtId="0" fontId="9" fillId="0" borderId="0" xfId="0" applyFont="1" applyBorder="1" applyAlignment="1">
      <alignment vertical="center" wrapText="1"/>
    </xf>
    <xf numFmtId="0" fontId="8" fillId="5" borderId="0" xfId="0" applyFont="1" applyFill="1" applyBorder="1">
      <alignment vertical="center"/>
    </xf>
    <xf numFmtId="0" fontId="9" fillId="0" borderId="0" xfId="0" applyFont="1" applyBorder="1">
      <alignment vertical="center"/>
    </xf>
    <xf numFmtId="0" fontId="8" fillId="5" borderId="0" xfId="0" applyFont="1" applyFill="1" applyBorder="1" applyAlignment="1">
      <alignment horizontal="center" vertical="center" wrapText="1"/>
    </xf>
    <xf numFmtId="0" fontId="8" fillId="5" borderId="0" xfId="0" applyFont="1" applyFill="1" applyBorder="1" applyAlignment="1">
      <alignment vertical="center" wrapText="1"/>
    </xf>
    <xf numFmtId="0" fontId="16" fillId="5" borderId="0" xfId="0" applyFont="1" applyFill="1" applyBorder="1" applyAlignment="1">
      <alignment vertical="center"/>
    </xf>
    <xf numFmtId="0" fontId="12" fillId="5" borderId="0" xfId="0" applyFont="1" applyFill="1" applyBorder="1" applyAlignment="1">
      <alignment horizontal="left" vertical="center"/>
    </xf>
    <xf numFmtId="0" fontId="6" fillId="0" borderId="0" xfId="0" applyFont="1" applyBorder="1" applyAlignment="1">
      <alignment horizontal="left" vertical="center"/>
    </xf>
    <xf numFmtId="0" fontId="7" fillId="3" borderId="0" xfId="0" applyFont="1" applyFill="1" applyBorder="1" applyAlignment="1">
      <alignment horizontal="center" vertical="center"/>
    </xf>
    <xf numFmtId="0" fontId="8" fillId="3" borderId="0" xfId="0" applyFont="1" applyFill="1" applyBorder="1" applyAlignment="1">
      <alignment horizontal="justify" vertical="center"/>
    </xf>
    <xf numFmtId="0" fontId="17" fillId="0" borderId="0" xfId="0" applyFont="1" applyBorder="1" applyAlignment="1">
      <alignment horizontal="center" vertical="center"/>
    </xf>
    <xf numFmtId="0" fontId="17" fillId="0" borderId="0" xfId="0" applyFont="1" applyBorder="1" applyAlignment="1">
      <alignment vertical="center"/>
    </xf>
    <xf numFmtId="0" fontId="9" fillId="4" borderId="0" xfId="0" applyFont="1" applyFill="1" applyBorder="1" applyAlignment="1">
      <alignment horizontal="center" vertical="center"/>
    </xf>
    <xf numFmtId="0" fontId="6" fillId="0" borderId="0" xfId="0" applyFont="1" applyAlignment="1">
      <alignment vertical="center"/>
    </xf>
    <xf numFmtId="0" fontId="8" fillId="3" borderId="0" xfId="0" applyFont="1" applyFill="1" applyBorder="1" applyAlignment="1">
      <alignment horizontal="left" vertical="center"/>
    </xf>
    <xf numFmtId="0" fontId="9" fillId="0" borderId="0" xfId="0" applyFont="1" applyBorder="1" applyAlignment="1">
      <alignment horizontal="left" vertical="center"/>
    </xf>
    <xf numFmtId="0" fontId="5" fillId="6" borderId="0" xfId="0" applyFont="1" applyFill="1" applyBorder="1" applyAlignment="1">
      <alignment horizontal="left" vertical="center"/>
    </xf>
    <xf numFmtId="0" fontId="2" fillId="3" borderId="0" xfId="0" applyFont="1" applyFill="1" applyBorder="1" applyAlignment="1">
      <alignment vertical="center"/>
    </xf>
    <xf numFmtId="0" fontId="18" fillId="3"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82EB0-2EC9-0340-85E8-99C0D1EC264B}">
  <dimension ref="A1:M417"/>
  <sheetViews>
    <sheetView tabSelected="1" workbookViewId="0">
      <pane ySplit="1" topLeftCell="A376" activePane="bottomLeft" state="frozen"/>
      <selection activeCell="E1" sqref="E1"/>
      <selection pane="bottomLeft" activeCell="F406" sqref="F406"/>
    </sheetView>
  </sheetViews>
  <sheetFormatPr baseColWidth="10" defaultRowHeight="18"/>
  <cols>
    <col min="1" max="1" width="4" style="22" bestFit="1" customWidth="1"/>
    <col min="2" max="2" width="5.83203125" style="22" bestFit="1" customWidth="1"/>
    <col min="3" max="3" width="20.5" style="22" bestFit="1" customWidth="1"/>
    <col min="4" max="4" width="46" style="22" customWidth="1"/>
    <col min="5" max="5" width="10.83203125" style="22"/>
    <col min="6" max="6" width="44.5" style="22" bestFit="1" customWidth="1"/>
    <col min="7" max="8" width="4.1640625" style="22" customWidth="1"/>
    <col min="9" max="9" width="15.83203125" style="22" bestFit="1" customWidth="1"/>
    <col min="10" max="10" width="28.33203125" style="22" bestFit="1" customWidth="1"/>
    <col min="11" max="11" width="24" style="22" bestFit="1" customWidth="1"/>
    <col min="12" max="12" width="26" style="22" bestFit="1" customWidth="1"/>
    <col min="13" max="13" width="23.5" style="22" bestFit="1" customWidth="1"/>
    <col min="14" max="16384" width="10.83203125" style="22"/>
  </cols>
  <sheetData>
    <row r="1" spans="1:13">
      <c r="C1" s="22" t="s">
        <v>1206</v>
      </c>
      <c r="D1" s="22" t="s">
        <v>1207</v>
      </c>
      <c r="E1" s="22" t="s">
        <v>1208</v>
      </c>
      <c r="F1" s="22" t="s">
        <v>1209</v>
      </c>
      <c r="I1" s="23" t="s">
        <v>570</v>
      </c>
      <c r="J1" s="23" t="s">
        <v>571</v>
      </c>
      <c r="K1" s="23" t="s">
        <v>572</v>
      </c>
      <c r="L1" s="23" t="s">
        <v>573</v>
      </c>
      <c r="M1" s="23" t="s">
        <v>574</v>
      </c>
    </row>
    <row r="2" spans="1:13">
      <c r="A2" s="24">
        <v>0</v>
      </c>
      <c r="B2" s="24" t="s">
        <v>705</v>
      </c>
      <c r="C2" s="25" t="s">
        <v>665</v>
      </c>
      <c r="D2" s="25" t="s">
        <v>706</v>
      </c>
      <c r="E2" s="25" t="s">
        <v>707</v>
      </c>
      <c r="F2" s="25" t="s">
        <v>708</v>
      </c>
      <c r="G2" s="22">
        <f>FIND(".",F2)</f>
        <v>5</v>
      </c>
      <c r="H2" s="22" t="e">
        <f>FIND(".",F2,G2+1)</f>
        <v>#VALUE!</v>
      </c>
      <c r="I2" s="22" t="str">
        <f>MID(F2,1,G2-1)</f>
        <v>Type</v>
      </c>
      <c r="J2" s="22" t="str">
        <f>IF(ISNUMBER(H2),
  MID(F2,G2+2,H2-G2-2),
  MID(F2,G2+2,LEN(F2)-G2-1))</f>
        <v>Details</v>
      </c>
      <c r="K2" s="22" t="str">
        <f>IF(ISNUMBER(H2),MID(F2,H2+2,LEN(F2)-H2-1),"")</f>
        <v/>
      </c>
      <c r="L2" s="22" t="str">
        <f>IF("ASCC"=B2,IF(ISNUMBER(H2),MID(F2,H2+2,LEN(F2)-H2-1),""),"")</f>
        <v/>
      </c>
      <c r="M2" s="22" t="str">
        <f>IF("RLCC"=B2,IF(ISNUMBER(H2),MID(F2,H2+2,LEN(F2)-H2-1),""),"")</f>
        <v/>
      </c>
    </row>
    <row r="3" spans="1:13">
      <c r="A3" s="26">
        <v>1</v>
      </c>
      <c r="B3" s="26" t="s">
        <v>709</v>
      </c>
      <c r="C3" s="27" t="s">
        <v>710</v>
      </c>
      <c r="D3" s="27" t="s">
        <v>711</v>
      </c>
      <c r="E3" s="27" t="s">
        <v>712</v>
      </c>
      <c r="F3" s="27" t="s">
        <v>713</v>
      </c>
      <c r="G3" s="22">
        <f t="shared" ref="G3:G66" si="0">FIND(".",F3)</f>
        <v>5</v>
      </c>
      <c r="H3" s="22">
        <f t="shared" ref="H3:H66" si="1">FIND(".",F3,G3+1)</f>
        <v>13</v>
      </c>
      <c r="I3" s="22" t="str">
        <f t="shared" ref="I3:I66" si="2">MID(F3,1,G3-1)</f>
        <v>Type</v>
      </c>
      <c r="J3" s="22" t="str">
        <f t="shared" ref="J3:J66" si="3">IF(ISNUMBER(H3),
  MID(F3,G3+2,H3-G3-2),
  MID(F3,G3+2,LEN(F3)-G3-1))</f>
        <v>Parent</v>
      </c>
      <c r="K3" s="22" t="str">
        <f t="shared" ref="K3:K66" si="4">IF(ISNUMBER(H3),MID(F3,H3+2,LEN(F3)-H3-1),"")</f>
        <v>Type</v>
      </c>
      <c r="L3" s="22" t="str">
        <f t="shared" ref="L3:L66" si="5">IF("ASCC"=B3,IF(ISNUMBER(H3),MID(F3,H3+2,LEN(F3)-H3-1),""),"")</f>
        <v/>
      </c>
      <c r="M3" s="22" t="str">
        <f t="shared" ref="M3:M66" si="6">IF("RLCC"=B3,IF(ISNUMBER(H3),MID(F3,H3+2,LEN(F3)-H3-1),""),"")</f>
        <v>Type</v>
      </c>
    </row>
    <row r="4" spans="1:13">
      <c r="A4" s="28">
        <v>2</v>
      </c>
      <c r="B4" s="28" t="s">
        <v>714</v>
      </c>
      <c r="C4" s="29" t="s">
        <v>715</v>
      </c>
      <c r="D4" s="29" t="s">
        <v>716</v>
      </c>
      <c r="E4" s="29" t="s">
        <v>717</v>
      </c>
      <c r="F4" s="29" t="s">
        <v>718</v>
      </c>
      <c r="G4" s="22">
        <f t="shared" si="0"/>
        <v>5</v>
      </c>
      <c r="H4" s="22">
        <f t="shared" si="1"/>
        <v>21</v>
      </c>
      <c r="I4" s="22" t="str">
        <f t="shared" si="2"/>
        <v>Type</v>
      </c>
      <c r="J4" s="22" t="str">
        <f t="shared" si="3"/>
        <v>Identification</v>
      </c>
      <c r="K4" s="22" t="str">
        <f t="shared" si="4"/>
        <v>Identifier</v>
      </c>
      <c r="L4" s="22" t="str">
        <f t="shared" si="5"/>
        <v/>
      </c>
      <c r="M4" s="22" t="str">
        <f t="shared" si="6"/>
        <v/>
      </c>
    </row>
    <row r="5" spans="1:13">
      <c r="A5" s="30">
        <v>3</v>
      </c>
      <c r="B5" s="30" t="s">
        <v>719</v>
      </c>
      <c r="C5" s="31" t="s">
        <v>720</v>
      </c>
      <c r="D5" s="31" t="s">
        <v>721</v>
      </c>
      <c r="E5" s="31" t="s">
        <v>722</v>
      </c>
      <c r="F5" s="31" t="s">
        <v>723</v>
      </c>
      <c r="G5" s="22">
        <f t="shared" si="0"/>
        <v>5</v>
      </c>
      <c r="H5" s="22">
        <f t="shared" si="1"/>
        <v>11</v>
      </c>
      <c r="I5" s="22" t="str">
        <f t="shared" si="2"/>
        <v>Type</v>
      </c>
      <c r="J5" s="22" t="str">
        <f t="shared" si="3"/>
        <v>Type</v>
      </c>
      <c r="K5" s="22" t="str">
        <f t="shared" si="4"/>
        <v>Code</v>
      </c>
      <c r="L5" s="22" t="str">
        <f t="shared" si="5"/>
        <v/>
      </c>
      <c r="M5" s="22" t="str">
        <f t="shared" si="6"/>
        <v/>
      </c>
    </row>
    <row r="6" spans="1:13">
      <c r="A6" s="30">
        <v>4</v>
      </c>
      <c r="B6" s="30" t="s">
        <v>719</v>
      </c>
      <c r="C6" s="31" t="s">
        <v>724</v>
      </c>
      <c r="D6" s="31" t="s">
        <v>725</v>
      </c>
      <c r="E6" s="31" t="s">
        <v>726</v>
      </c>
      <c r="F6" s="31" t="s">
        <v>727</v>
      </c>
      <c r="G6" s="22">
        <f t="shared" si="0"/>
        <v>5</v>
      </c>
      <c r="H6" s="22">
        <f t="shared" si="1"/>
        <v>11</v>
      </c>
      <c r="I6" s="22" t="str">
        <f t="shared" si="2"/>
        <v>Type</v>
      </c>
      <c r="J6" s="22" t="str">
        <f t="shared" si="3"/>
        <v>Name</v>
      </c>
      <c r="K6" s="22" t="str">
        <f t="shared" si="4"/>
        <v>Text</v>
      </c>
      <c r="L6" s="22" t="str">
        <f t="shared" si="5"/>
        <v/>
      </c>
      <c r="M6" s="22" t="str">
        <f t="shared" si="6"/>
        <v/>
      </c>
    </row>
    <row r="7" spans="1:13">
      <c r="A7" s="30">
        <v>5</v>
      </c>
      <c r="B7" s="30" t="s">
        <v>719</v>
      </c>
      <c r="C7" s="31" t="s">
        <v>728</v>
      </c>
      <c r="D7" s="31" t="s">
        <v>729</v>
      </c>
      <c r="E7" s="31" t="s">
        <v>730</v>
      </c>
      <c r="F7" s="31" t="s">
        <v>731</v>
      </c>
      <c r="G7" s="22">
        <f t="shared" si="0"/>
        <v>5</v>
      </c>
      <c r="H7" s="22">
        <f t="shared" si="1"/>
        <v>18</v>
      </c>
      <c r="I7" s="22" t="str">
        <f t="shared" si="2"/>
        <v>Type</v>
      </c>
      <c r="J7" s="22" t="str">
        <f t="shared" si="3"/>
        <v>Description</v>
      </c>
      <c r="K7" s="22" t="str">
        <f t="shared" si="4"/>
        <v>Text</v>
      </c>
      <c r="L7" s="22" t="str">
        <f t="shared" si="5"/>
        <v/>
      </c>
      <c r="M7" s="22" t="str">
        <f t="shared" si="6"/>
        <v/>
      </c>
    </row>
    <row r="8" spans="1:13">
      <c r="A8" s="30">
        <v>6</v>
      </c>
      <c r="B8" s="30" t="s">
        <v>719</v>
      </c>
      <c r="C8" s="31" t="s">
        <v>732</v>
      </c>
      <c r="D8" s="31" t="s">
        <v>733</v>
      </c>
      <c r="E8" s="31" t="s">
        <v>734</v>
      </c>
      <c r="F8" s="31" t="s">
        <v>735</v>
      </c>
      <c r="G8" s="22">
        <f t="shared" si="0"/>
        <v>5</v>
      </c>
      <c r="H8" s="22">
        <f t="shared" si="1"/>
        <v>19</v>
      </c>
      <c r="I8" s="22" t="str">
        <f t="shared" si="2"/>
        <v>Type</v>
      </c>
      <c r="J8" s="22" t="str">
        <f t="shared" si="3"/>
        <v>Abbreviation</v>
      </c>
      <c r="K8" s="22" t="str">
        <f t="shared" si="4"/>
        <v>Text</v>
      </c>
      <c r="L8" s="22" t="str">
        <f t="shared" si="5"/>
        <v/>
      </c>
      <c r="M8" s="22" t="str">
        <f t="shared" si="6"/>
        <v/>
      </c>
    </row>
    <row r="9" spans="1:13">
      <c r="A9" s="24">
        <v>0</v>
      </c>
      <c r="B9" s="24" t="s">
        <v>705</v>
      </c>
      <c r="C9" s="25" t="s">
        <v>25</v>
      </c>
      <c r="D9" s="25" t="s">
        <v>736</v>
      </c>
      <c r="E9" s="25" t="s">
        <v>737</v>
      </c>
      <c r="F9" s="25" t="s">
        <v>738</v>
      </c>
      <c r="G9" s="22">
        <f t="shared" si="0"/>
        <v>5</v>
      </c>
      <c r="H9" s="22" t="e">
        <f t="shared" si="1"/>
        <v>#VALUE!</v>
      </c>
      <c r="I9" s="22" t="str">
        <f t="shared" si="2"/>
        <v>Code</v>
      </c>
      <c r="J9" s="22" t="str">
        <f t="shared" si="3"/>
        <v>Details</v>
      </c>
      <c r="K9" s="22" t="str">
        <f t="shared" si="4"/>
        <v/>
      </c>
      <c r="L9" s="22" t="str">
        <f t="shared" si="5"/>
        <v/>
      </c>
      <c r="M9" s="22" t="str">
        <f t="shared" si="6"/>
        <v/>
      </c>
    </row>
    <row r="10" spans="1:13">
      <c r="A10" s="26">
        <v>1</v>
      </c>
      <c r="B10" s="26" t="s">
        <v>709</v>
      </c>
      <c r="C10" s="27" t="s">
        <v>710</v>
      </c>
      <c r="D10" s="27" t="s">
        <v>739</v>
      </c>
      <c r="E10" s="27" t="s">
        <v>740</v>
      </c>
      <c r="F10" s="27" t="s">
        <v>741</v>
      </c>
      <c r="G10" s="22">
        <f t="shared" si="0"/>
        <v>5</v>
      </c>
      <c r="H10" s="22">
        <f t="shared" si="1"/>
        <v>13</v>
      </c>
      <c r="I10" s="22" t="str">
        <f t="shared" si="2"/>
        <v>Code</v>
      </c>
      <c r="J10" s="22" t="str">
        <f t="shared" si="3"/>
        <v>Parent</v>
      </c>
      <c r="K10" s="22" t="str">
        <f t="shared" si="4"/>
        <v>Code</v>
      </c>
      <c r="L10" s="22" t="str">
        <f t="shared" si="5"/>
        <v/>
      </c>
      <c r="M10" s="22" t="str">
        <f t="shared" si="6"/>
        <v>Code</v>
      </c>
    </row>
    <row r="11" spans="1:13">
      <c r="A11" s="28">
        <v>2</v>
      </c>
      <c r="B11" s="28" t="s">
        <v>714</v>
      </c>
      <c r="C11" s="29" t="s">
        <v>742</v>
      </c>
      <c r="D11" s="29" t="s">
        <v>743</v>
      </c>
      <c r="E11" s="29" t="s">
        <v>744</v>
      </c>
      <c r="F11" s="29" t="s">
        <v>745</v>
      </c>
      <c r="G11" s="22">
        <f t="shared" si="0"/>
        <v>5</v>
      </c>
      <c r="H11" s="22">
        <f t="shared" si="1"/>
        <v>21</v>
      </c>
      <c r="I11" s="22" t="str">
        <f t="shared" si="2"/>
        <v>Code</v>
      </c>
      <c r="J11" s="22" t="str">
        <f t="shared" si="3"/>
        <v>Identification</v>
      </c>
      <c r="K11" s="22" t="str">
        <f t="shared" si="4"/>
        <v>Identifier</v>
      </c>
      <c r="L11" s="22" t="str">
        <f t="shared" si="5"/>
        <v/>
      </c>
      <c r="M11" s="22" t="str">
        <f t="shared" si="6"/>
        <v/>
      </c>
    </row>
    <row r="12" spans="1:13">
      <c r="A12" s="30">
        <v>3</v>
      </c>
      <c r="B12" s="30" t="s">
        <v>719</v>
      </c>
      <c r="C12" s="31" t="s">
        <v>724</v>
      </c>
      <c r="D12" s="31" t="s">
        <v>746</v>
      </c>
      <c r="E12" s="31" t="s">
        <v>747</v>
      </c>
      <c r="F12" s="31" t="s">
        <v>748</v>
      </c>
      <c r="G12" s="22">
        <f t="shared" si="0"/>
        <v>5</v>
      </c>
      <c r="H12" s="22">
        <f t="shared" si="1"/>
        <v>11</v>
      </c>
      <c r="I12" s="22" t="str">
        <f t="shared" si="2"/>
        <v>Code</v>
      </c>
      <c r="J12" s="22" t="str">
        <f t="shared" si="3"/>
        <v>Name</v>
      </c>
      <c r="K12" s="22" t="str">
        <f t="shared" si="4"/>
        <v>Text</v>
      </c>
      <c r="L12" s="22" t="str">
        <f t="shared" si="5"/>
        <v/>
      </c>
      <c r="M12" s="22" t="str">
        <f t="shared" si="6"/>
        <v/>
      </c>
    </row>
    <row r="13" spans="1:13">
      <c r="A13" s="30">
        <v>4</v>
      </c>
      <c r="B13" s="30" t="s">
        <v>719</v>
      </c>
      <c r="C13" s="31" t="s">
        <v>728</v>
      </c>
      <c r="D13" s="31" t="s">
        <v>749</v>
      </c>
      <c r="E13" s="31" t="s">
        <v>750</v>
      </c>
      <c r="F13" s="31" t="s">
        <v>751</v>
      </c>
      <c r="G13" s="22">
        <f t="shared" si="0"/>
        <v>5</v>
      </c>
      <c r="H13" s="22">
        <f t="shared" si="1"/>
        <v>18</v>
      </c>
      <c r="I13" s="22" t="str">
        <f t="shared" si="2"/>
        <v>Code</v>
      </c>
      <c r="J13" s="22" t="str">
        <f t="shared" si="3"/>
        <v>Description</v>
      </c>
      <c r="K13" s="22" t="str">
        <f t="shared" si="4"/>
        <v>Text</v>
      </c>
      <c r="L13" s="22" t="str">
        <f t="shared" si="5"/>
        <v/>
      </c>
      <c r="M13" s="22" t="str">
        <f t="shared" si="6"/>
        <v/>
      </c>
    </row>
    <row r="14" spans="1:13">
      <c r="A14" s="30">
        <v>5</v>
      </c>
      <c r="B14" s="30" t="s">
        <v>719</v>
      </c>
      <c r="C14" s="31" t="s">
        <v>752</v>
      </c>
      <c r="D14" s="31" t="s">
        <v>753</v>
      </c>
      <c r="E14" s="31" t="s">
        <v>754</v>
      </c>
      <c r="F14" s="31" t="s">
        <v>755</v>
      </c>
      <c r="G14" s="22">
        <f t="shared" si="0"/>
        <v>5</v>
      </c>
      <c r="H14" s="22">
        <f t="shared" si="1"/>
        <v>18</v>
      </c>
      <c r="I14" s="22" t="str">
        <f t="shared" si="2"/>
        <v>Code</v>
      </c>
      <c r="J14" s="22" t="str">
        <f t="shared" si="3"/>
        <v>[Specified]</v>
      </c>
      <c r="K14" s="22" t="str">
        <f t="shared" si="4"/>
        <v>Code</v>
      </c>
      <c r="L14" s="22" t="str">
        <f t="shared" si="5"/>
        <v/>
      </c>
      <c r="M14" s="22" t="str">
        <f t="shared" si="6"/>
        <v/>
      </c>
    </row>
    <row r="15" spans="1:13">
      <c r="A15" s="30">
        <v>6</v>
      </c>
      <c r="B15" s="30" t="s">
        <v>719</v>
      </c>
      <c r="C15" s="31" t="s">
        <v>756</v>
      </c>
      <c r="D15" s="31" t="s">
        <v>757</v>
      </c>
      <c r="E15" s="31" t="s">
        <v>758</v>
      </c>
      <c r="F15" s="31" t="s">
        <v>759</v>
      </c>
      <c r="G15" s="22">
        <f t="shared" si="0"/>
        <v>5</v>
      </c>
      <c r="H15" s="22">
        <f t="shared" si="1"/>
        <v>18</v>
      </c>
      <c r="I15" s="22" t="str">
        <f t="shared" si="2"/>
        <v>Code</v>
      </c>
      <c r="J15" s="22" t="str">
        <f t="shared" si="3"/>
        <v>[Specified]</v>
      </c>
      <c r="K15" s="22" t="str">
        <f t="shared" si="4"/>
        <v>Numeric</v>
      </c>
      <c r="L15" s="22" t="str">
        <f t="shared" si="5"/>
        <v/>
      </c>
      <c r="M15" s="22" t="str">
        <f t="shared" si="6"/>
        <v/>
      </c>
    </row>
    <row r="16" spans="1:13">
      <c r="A16" s="24">
        <v>0</v>
      </c>
      <c r="B16" s="24" t="s">
        <v>705</v>
      </c>
      <c r="C16" s="25" t="s">
        <v>760</v>
      </c>
      <c r="D16" s="25" t="s">
        <v>761</v>
      </c>
      <c r="E16" s="25" t="s">
        <v>762</v>
      </c>
      <c r="F16" s="25" t="s">
        <v>763</v>
      </c>
      <c r="G16" s="22">
        <f t="shared" si="0"/>
        <v>5</v>
      </c>
      <c r="H16" s="22" t="e">
        <f t="shared" si="1"/>
        <v>#VALUE!</v>
      </c>
      <c r="I16" s="22" t="str">
        <f t="shared" si="2"/>
        <v>List</v>
      </c>
      <c r="J16" s="22" t="str">
        <f t="shared" si="3"/>
        <v>Details</v>
      </c>
      <c r="K16" s="22" t="str">
        <f t="shared" si="4"/>
        <v/>
      </c>
      <c r="L16" s="22" t="str">
        <f t="shared" si="5"/>
        <v/>
      </c>
      <c r="M16" s="22" t="str">
        <f t="shared" si="6"/>
        <v/>
      </c>
    </row>
    <row r="17" spans="1:13">
      <c r="A17" s="26">
        <v>1</v>
      </c>
      <c r="B17" s="26" t="s">
        <v>709</v>
      </c>
      <c r="C17" s="27" t="s">
        <v>710</v>
      </c>
      <c r="D17" s="27" t="s">
        <v>764</v>
      </c>
      <c r="E17" s="27" t="s">
        <v>765</v>
      </c>
      <c r="F17" s="27" t="s">
        <v>766</v>
      </c>
      <c r="G17" s="22">
        <f t="shared" si="0"/>
        <v>5</v>
      </c>
      <c r="H17" s="22">
        <f t="shared" si="1"/>
        <v>13</v>
      </c>
      <c r="I17" s="22" t="str">
        <f t="shared" si="2"/>
        <v>List</v>
      </c>
      <c r="J17" s="22" t="str">
        <f t="shared" si="3"/>
        <v>Parent</v>
      </c>
      <c r="K17" s="22" t="str">
        <f t="shared" si="4"/>
        <v>List</v>
      </c>
      <c r="L17" s="22" t="str">
        <f t="shared" si="5"/>
        <v/>
      </c>
      <c r="M17" s="22" t="str">
        <f t="shared" si="6"/>
        <v>List</v>
      </c>
    </row>
    <row r="18" spans="1:13">
      <c r="A18" s="28">
        <v>2</v>
      </c>
      <c r="B18" s="28" t="s">
        <v>714</v>
      </c>
      <c r="C18" s="29" t="s">
        <v>767</v>
      </c>
      <c r="D18" s="29" t="s">
        <v>768</v>
      </c>
      <c r="E18" s="29" t="s">
        <v>769</v>
      </c>
      <c r="F18" s="29" t="s">
        <v>770</v>
      </c>
      <c r="G18" s="22">
        <f t="shared" si="0"/>
        <v>5</v>
      </c>
      <c r="H18" s="22">
        <f t="shared" si="1"/>
        <v>21</v>
      </c>
      <c r="I18" s="22" t="str">
        <f t="shared" si="2"/>
        <v>List</v>
      </c>
      <c r="J18" s="22" t="str">
        <f t="shared" si="3"/>
        <v>Identification</v>
      </c>
      <c r="K18" s="22" t="str">
        <f t="shared" si="4"/>
        <v>Identifier</v>
      </c>
      <c r="L18" s="22" t="str">
        <f t="shared" si="5"/>
        <v/>
      </c>
      <c r="M18" s="22" t="str">
        <f t="shared" si="6"/>
        <v/>
      </c>
    </row>
    <row r="19" spans="1:13">
      <c r="A19" s="30">
        <v>3</v>
      </c>
      <c r="B19" s="30" t="s">
        <v>719</v>
      </c>
      <c r="C19" s="31" t="s">
        <v>724</v>
      </c>
      <c r="D19" s="31" t="s">
        <v>771</v>
      </c>
      <c r="E19" s="31" t="s">
        <v>772</v>
      </c>
      <c r="F19" s="31" t="s">
        <v>773</v>
      </c>
      <c r="G19" s="22">
        <f t="shared" si="0"/>
        <v>5</v>
      </c>
      <c r="H19" s="22">
        <f t="shared" si="1"/>
        <v>11</v>
      </c>
      <c r="I19" s="22" t="str">
        <f t="shared" si="2"/>
        <v>List</v>
      </c>
      <c r="J19" s="22" t="str">
        <f t="shared" si="3"/>
        <v>Name</v>
      </c>
      <c r="K19" s="22" t="str">
        <f t="shared" si="4"/>
        <v>Text</v>
      </c>
      <c r="L19" s="22" t="str">
        <f t="shared" si="5"/>
        <v/>
      </c>
      <c r="M19" s="22" t="str">
        <f t="shared" si="6"/>
        <v/>
      </c>
    </row>
    <row r="20" spans="1:13">
      <c r="A20" s="30">
        <v>4</v>
      </c>
      <c r="B20" s="30" t="s">
        <v>719</v>
      </c>
      <c r="C20" s="31" t="s">
        <v>728</v>
      </c>
      <c r="D20" s="31" t="s">
        <v>774</v>
      </c>
      <c r="E20" s="31" t="s">
        <v>775</v>
      </c>
      <c r="F20" s="31" t="s">
        <v>776</v>
      </c>
      <c r="G20" s="22">
        <f t="shared" si="0"/>
        <v>5</v>
      </c>
      <c r="H20" s="22">
        <f t="shared" si="1"/>
        <v>18</v>
      </c>
      <c r="I20" s="22" t="str">
        <f t="shared" si="2"/>
        <v>List</v>
      </c>
      <c r="J20" s="22" t="str">
        <f t="shared" si="3"/>
        <v>Description</v>
      </c>
      <c r="K20" s="22" t="str">
        <f t="shared" si="4"/>
        <v>Text</v>
      </c>
      <c r="L20" s="22" t="str">
        <f t="shared" si="5"/>
        <v/>
      </c>
      <c r="M20" s="22" t="str">
        <f t="shared" si="6"/>
        <v/>
      </c>
    </row>
    <row r="21" spans="1:13">
      <c r="A21" s="30">
        <v>5</v>
      </c>
      <c r="B21" s="30" t="s">
        <v>719</v>
      </c>
      <c r="C21" s="31" t="s">
        <v>752</v>
      </c>
      <c r="D21" s="31" t="s">
        <v>777</v>
      </c>
      <c r="E21" s="31" t="s">
        <v>778</v>
      </c>
      <c r="F21" s="31" t="s">
        <v>779</v>
      </c>
      <c r="G21" s="22">
        <f t="shared" si="0"/>
        <v>5</v>
      </c>
      <c r="H21" s="22">
        <f t="shared" si="1"/>
        <v>18</v>
      </c>
      <c r="I21" s="22" t="str">
        <f t="shared" si="2"/>
        <v>List</v>
      </c>
      <c r="J21" s="22" t="str">
        <f t="shared" si="3"/>
        <v>[Specified]</v>
      </c>
      <c r="K21" s="22" t="str">
        <f t="shared" si="4"/>
        <v>Code</v>
      </c>
      <c r="L21" s="22" t="str">
        <f t="shared" si="5"/>
        <v/>
      </c>
      <c r="M21" s="22" t="str">
        <f t="shared" si="6"/>
        <v/>
      </c>
    </row>
    <row r="22" spans="1:13">
      <c r="A22" s="30">
        <v>6</v>
      </c>
      <c r="B22" s="30" t="s">
        <v>719</v>
      </c>
      <c r="C22" s="31" t="s">
        <v>780</v>
      </c>
      <c r="D22" s="31" t="s">
        <v>781</v>
      </c>
      <c r="E22" s="31" t="s">
        <v>782</v>
      </c>
      <c r="F22" s="31" t="s">
        <v>783</v>
      </c>
      <c r="G22" s="22">
        <f t="shared" si="0"/>
        <v>5</v>
      </c>
      <c r="H22" s="22">
        <f t="shared" si="1"/>
        <v>18</v>
      </c>
      <c r="I22" s="22" t="str">
        <f t="shared" si="2"/>
        <v>List</v>
      </c>
      <c r="J22" s="22" t="str">
        <f t="shared" si="3"/>
        <v>[Specified]</v>
      </c>
      <c r="K22" s="22" t="str">
        <f t="shared" si="4"/>
        <v>Text</v>
      </c>
      <c r="L22" s="22" t="str">
        <f t="shared" si="5"/>
        <v/>
      </c>
      <c r="M22" s="22" t="str">
        <f t="shared" si="6"/>
        <v/>
      </c>
    </row>
    <row r="23" spans="1:13">
      <c r="A23" s="30">
        <v>7</v>
      </c>
      <c r="B23" s="30" t="s">
        <v>719</v>
      </c>
      <c r="C23" s="31" t="s">
        <v>784</v>
      </c>
      <c r="D23" s="31" t="s">
        <v>785</v>
      </c>
      <c r="E23" s="31" t="s">
        <v>786</v>
      </c>
      <c r="F23" s="31" t="s">
        <v>787</v>
      </c>
      <c r="G23" s="22">
        <f t="shared" si="0"/>
        <v>5</v>
      </c>
      <c r="H23" s="22">
        <f t="shared" si="1"/>
        <v>18</v>
      </c>
      <c r="I23" s="22" t="str">
        <f t="shared" si="2"/>
        <v>List</v>
      </c>
      <c r="J23" s="22" t="str">
        <f t="shared" si="3"/>
        <v>[Specified]</v>
      </c>
      <c r="K23" s="22" t="str">
        <f t="shared" si="4"/>
        <v>Date</v>
      </c>
      <c r="L23" s="22" t="str">
        <f t="shared" si="5"/>
        <v/>
      </c>
      <c r="M23" s="22" t="str">
        <f t="shared" si="6"/>
        <v/>
      </c>
    </row>
    <row r="24" spans="1:13">
      <c r="A24" s="30">
        <v>8</v>
      </c>
      <c r="B24" s="30" t="s">
        <v>719</v>
      </c>
      <c r="C24" s="31" t="s">
        <v>756</v>
      </c>
      <c r="D24" s="31" t="s">
        <v>788</v>
      </c>
      <c r="E24" s="31" t="s">
        <v>789</v>
      </c>
      <c r="F24" s="31" t="s">
        <v>790</v>
      </c>
      <c r="G24" s="22">
        <f t="shared" si="0"/>
        <v>5</v>
      </c>
      <c r="H24" s="22">
        <f t="shared" si="1"/>
        <v>18</v>
      </c>
      <c r="I24" s="22" t="str">
        <f t="shared" si="2"/>
        <v>List</v>
      </c>
      <c r="J24" s="22" t="str">
        <f t="shared" si="3"/>
        <v>[Specified]</v>
      </c>
      <c r="K24" s="22" t="str">
        <f t="shared" si="4"/>
        <v>Numeric</v>
      </c>
      <c r="L24" s="22" t="str">
        <f t="shared" si="5"/>
        <v/>
      </c>
      <c r="M24" s="22" t="str">
        <f t="shared" si="6"/>
        <v/>
      </c>
    </row>
    <row r="25" spans="1:13">
      <c r="A25" s="30">
        <v>10</v>
      </c>
      <c r="B25" s="30" t="s">
        <v>719</v>
      </c>
      <c r="C25" s="31" t="s">
        <v>791</v>
      </c>
      <c r="D25" s="31" t="s">
        <v>792</v>
      </c>
      <c r="E25" s="31" t="s">
        <v>793</v>
      </c>
      <c r="F25" s="31" t="s">
        <v>794</v>
      </c>
      <c r="G25" s="22">
        <f t="shared" si="0"/>
        <v>5</v>
      </c>
      <c r="H25" s="22">
        <f t="shared" si="1"/>
        <v>18</v>
      </c>
      <c r="I25" s="22" t="str">
        <f t="shared" si="2"/>
        <v>List</v>
      </c>
      <c r="J25" s="22" t="str">
        <f t="shared" si="3"/>
        <v>[Specified]</v>
      </c>
      <c r="K25" s="22" t="str">
        <f t="shared" si="4"/>
        <v>Percentage</v>
      </c>
      <c r="L25" s="22" t="str">
        <f t="shared" si="5"/>
        <v/>
      </c>
      <c r="M25" s="22" t="str">
        <f t="shared" si="6"/>
        <v/>
      </c>
    </row>
    <row r="26" spans="1:13">
      <c r="A26" s="26">
        <v>11</v>
      </c>
      <c r="B26" s="26" t="s">
        <v>709</v>
      </c>
      <c r="C26" s="27" t="s">
        <v>795</v>
      </c>
      <c r="D26" s="27" t="s">
        <v>764</v>
      </c>
      <c r="E26" s="27" t="s">
        <v>796</v>
      </c>
      <c r="F26" s="27" t="s">
        <v>797</v>
      </c>
      <c r="G26" s="22">
        <f t="shared" si="0"/>
        <v>5</v>
      </c>
      <c r="H26" s="22">
        <f t="shared" si="1"/>
        <v>18</v>
      </c>
      <c r="I26" s="22" t="str">
        <f t="shared" si="2"/>
        <v>List</v>
      </c>
      <c r="J26" s="22" t="str">
        <f t="shared" si="3"/>
        <v>[Specified]</v>
      </c>
      <c r="K26" s="22" t="str">
        <f t="shared" si="4"/>
        <v>[Referenced Class]</v>
      </c>
      <c r="L26" s="22" t="str">
        <f t="shared" si="5"/>
        <v/>
      </c>
      <c r="M26" s="22" t="str">
        <f t="shared" si="6"/>
        <v>[Referenced Class]</v>
      </c>
    </row>
    <row r="27" spans="1:13">
      <c r="A27" s="24">
        <v>0</v>
      </c>
      <c r="B27" s="24" t="s">
        <v>705</v>
      </c>
      <c r="C27" s="25" t="s">
        <v>798</v>
      </c>
      <c r="D27" s="25" t="s">
        <v>799</v>
      </c>
      <c r="E27" s="25" t="s">
        <v>800</v>
      </c>
      <c r="F27" s="25" t="s">
        <v>801</v>
      </c>
      <c r="G27" s="22">
        <f t="shared" si="0"/>
        <v>8</v>
      </c>
      <c r="H27" s="22" t="e">
        <f t="shared" si="1"/>
        <v>#VALUE!</v>
      </c>
      <c r="I27" s="22" t="str">
        <f t="shared" si="2"/>
        <v>Address</v>
      </c>
      <c r="J27" s="22" t="str">
        <f t="shared" si="3"/>
        <v>Details</v>
      </c>
      <c r="K27" s="22" t="str">
        <f t="shared" si="4"/>
        <v/>
      </c>
      <c r="L27" s="22" t="str">
        <f t="shared" si="5"/>
        <v/>
      </c>
      <c r="M27" s="22" t="str">
        <f t="shared" si="6"/>
        <v/>
      </c>
    </row>
    <row r="28" spans="1:13">
      <c r="A28" s="30">
        <v>1</v>
      </c>
      <c r="B28" s="30" t="s">
        <v>719</v>
      </c>
      <c r="C28" s="31" t="s">
        <v>802</v>
      </c>
      <c r="D28" s="31" t="s">
        <v>803</v>
      </c>
      <c r="E28" s="31" t="s">
        <v>804</v>
      </c>
      <c r="F28" s="31" t="s">
        <v>805</v>
      </c>
      <c r="G28" s="22">
        <f t="shared" si="0"/>
        <v>8</v>
      </c>
      <c r="H28" s="22">
        <f t="shared" si="1"/>
        <v>18</v>
      </c>
      <c r="I28" s="22" t="str">
        <f t="shared" si="2"/>
        <v>Address</v>
      </c>
      <c r="J28" s="22" t="str">
        <f t="shared" si="3"/>
        <v>Line One</v>
      </c>
      <c r="K28" s="22" t="str">
        <f t="shared" si="4"/>
        <v>Text</v>
      </c>
      <c r="L28" s="22" t="str">
        <f t="shared" si="5"/>
        <v/>
      </c>
      <c r="M28" s="22" t="str">
        <f t="shared" si="6"/>
        <v/>
      </c>
    </row>
    <row r="29" spans="1:13">
      <c r="A29" s="30">
        <v>2</v>
      </c>
      <c r="B29" s="30" t="s">
        <v>719</v>
      </c>
      <c r="C29" s="31" t="s">
        <v>806</v>
      </c>
      <c r="D29" s="31" t="s">
        <v>807</v>
      </c>
      <c r="E29" s="31" t="s">
        <v>808</v>
      </c>
      <c r="F29" s="31" t="s">
        <v>809</v>
      </c>
      <c r="G29" s="22">
        <f t="shared" si="0"/>
        <v>8</v>
      </c>
      <c r="H29" s="22">
        <f t="shared" si="1"/>
        <v>18</v>
      </c>
      <c r="I29" s="22" t="str">
        <f t="shared" si="2"/>
        <v>Address</v>
      </c>
      <c r="J29" s="22" t="str">
        <f t="shared" si="3"/>
        <v>Line Two</v>
      </c>
      <c r="K29" s="22" t="str">
        <f t="shared" si="4"/>
        <v>Text</v>
      </c>
      <c r="L29" s="22" t="str">
        <f t="shared" si="5"/>
        <v/>
      </c>
      <c r="M29" s="22" t="str">
        <f t="shared" si="6"/>
        <v/>
      </c>
    </row>
    <row r="30" spans="1:13">
      <c r="A30" s="30">
        <v>3</v>
      </c>
      <c r="B30" s="30" t="s">
        <v>719</v>
      </c>
      <c r="C30" s="31" t="s">
        <v>810</v>
      </c>
      <c r="D30" s="31" t="s">
        <v>811</v>
      </c>
      <c r="E30" s="31" t="s">
        <v>812</v>
      </c>
      <c r="F30" s="31" t="s">
        <v>813</v>
      </c>
      <c r="G30" s="22">
        <f t="shared" si="0"/>
        <v>8</v>
      </c>
      <c r="H30" s="22">
        <f t="shared" si="1"/>
        <v>19</v>
      </c>
      <c r="I30" s="22" t="str">
        <f t="shared" si="2"/>
        <v>Address</v>
      </c>
      <c r="J30" s="22" t="str">
        <f t="shared" si="3"/>
        <v>City Name</v>
      </c>
      <c r="K30" s="22" t="str">
        <f t="shared" si="4"/>
        <v>Text</v>
      </c>
      <c r="L30" s="22" t="str">
        <f t="shared" si="5"/>
        <v/>
      </c>
      <c r="M30" s="22" t="str">
        <f t="shared" si="6"/>
        <v/>
      </c>
    </row>
    <row r="31" spans="1:13">
      <c r="A31" s="30">
        <v>4</v>
      </c>
      <c r="B31" s="30" t="s">
        <v>719</v>
      </c>
      <c r="C31" s="31" t="s">
        <v>814</v>
      </c>
      <c r="D31" s="31" t="s">
        <v>815</v>
      </c>
      <c r="E31" s="31" t="s">
        <v>816</v>
      </c>
      <c r="F31" s="31" t="s">
        <v>817</v>
      </c>
      <c r="G31" s="22">
        <f t="shared" si="0"/>
        <v>8</v>
      </c>
      <c r="H31" s="22">
        <f t="shared" si="1"/>
        <v>30</v>
      </c>
      <c r="I31" s="22" t="str">
        <f t="shared" si="2"/>
        <v>Address</v>
      </c>
      <c r="J31" s="22" t="str">
        <f t="shared" si="3"/>
        <v>Country Sub-Division</v>
      </c>
      <c r="K31" s="22" t="str">
        <f t="shared" si="4"/>
        <v>Identifier</v>
      </c>
      <c r="L31" s="22" t="str">
        <f t="shared" si="5"/>
        <v/>
      </c>
      <c r="M31" s="22" t="str">
        <f t="shared" si="6"/>
        <v/>
      </c>
    </row>
    <row r="32" spans="1:13">
      <c r="A32" s="30">
        <v>5</v>
      </c>
      <c r="B32" s="30" t="s">
        <v>719</v>
      </c>
      <c r="C32" s="31" t="s">
        <v>818</v>
      </c>
      <c r="D32" s="31" t="s">
        <v>819</v>
      </c>
      <c r="E32" s="31" t="s">
        <v>820</v>
      </c>
      <c r="F32" s="31" t="s">
        <v>821</v>
      </c>
      <c r="G32" s="22">
        <f t="shared" si="0"/>
        <v>8</v>
      </c>
      <c r="H32" s="22">
        <f t="shared" si="1"/>
        <v>18</v>
      </c>
      <c r="I32" s="22" t="str">
        <f t="shared" si="2"/>
        <v>Address</v>
      </c>
      <c r="J32" s="22" t="str">
        <f t="shared" si="3"/>
        <v>Postcode</v>
      </c>
      <c r="K32" s="22" t="str">
        <f t="shared" si="4"/>
        <v>Code</v>
      </c>
      <c r="L32" s="22" t="str">
        <f t="shared" si="5"/>
        <v/>
      </c>
      <c r="M32" s="22" t="str">
        <f t="shared" si="6"/>
        <v/>
      </c>
    </row>
    <row r="33" spans="1:13">
      <c r="A33" s="30">
        <v>6</v>
      </c>
      <c r="B33" s="30" t="s">
        <v>719</v>
      </c>
      <c r="C33" s="31" t="s">
        <v>822</v>
      </c>
      <c r="D33" s="31" t="s">
        <v>823</v>
      </c>
      <c r="E33" s="31" t="s">
        <v>824</v>
      </c>
      <c r="F33" s="31" t="s">
        <v>825</v>
      </c>
      <c r="G33" s="22">
        <f t="shared" si="0"/>
        <v>8</v>
      </c>
      <c r="H33" s="22">
        <f t="shared" si="1"/>
        <v>17</v>
      </c>
      <c r="I33" s="22" t="str">
        <f t="shared" si="2"/>
        <v>Address</v>
      </c>
      <c r="J33" s="22" t="str">
        <f t="shared" si="3"/>
        <v>Country</v>
      </c>
      <c r="K33" s="22" t="str">
        <f t="shared" si="4"/>
        <v>Identifier</v>
      </c>
      <c r="L33" s="22" t="str">
        <f t="shared" si="5"/>
        <v/>
      </c>
      <c r="M33" s="22" t="str">
        <f t="shared" si="6"/>
        <v/>
      </c>
    </row>
    <row r="34" spans="1:13">
      <c r="A34" s="24">
        <v>0</v>
      </c>
      <c r="B34" s="24" t="s">
        <v>705</v>
      </c>
      <c r="C34" s="25" t="s">
        <v>826</v>
      </c>
      <c r="D34" s="25" t="s">
        <v>827</v>
      </c>
      <c r="E34" s="25" t="s">
        <v>828</v>
      </c>
      <c r="F34" s="25" t="s">
        <v>829</v>
      </c>
      <c r="G34" s="22">
        <f t="shared" si="0"/>
        <v>6</v>
      </c>
      <c r="H34" s="22" t="e">
        <f t="shared" si="1"/>
        <v>#VALUE!</v>
      </c>
      <c r="I34" s="22" t="str">
        <f t="shared" si="2"/>
        <v>Party</v>
      </c>
      <c r="J34" s="22" t="str">
        <f t="shared" si="3"/>
        <v>Details</v>
      </c>
      <c r="K34" s="22" t="str">
        <f t="shared" si="4"/>
        <v/>
      </c>
      <c r="L34" s="22" t="str">
        <f t="shared" si="5"/>
        <v/>
      </c>
      <c r="M34" s="22" t="str">
        <f t="shared" si="6"/>
        <v/>
      </c>
    </row>
    <row r="35" spans="1:13">
      <c r="A35" s="28">
        <v>1</v>
      </c>
      <c r="B35" s="28" t="s">
        <v>714</v>
      </c>
      <c r="C35" s="29" t="s">
        <v>830</v>
      </c>
      <c r="D35" s="29" t="s">
        <v>831</v>
      </c>
      <c r="E35" s="29" t="s">
        <v>832</v>
      </c>
      <c r="F35" s="29" t="s">
        <v>833</v>
      </c>
      <c r="G35" s="22">
        <f t="shared" si="0"/>
        <v>6</v>
      </c>
      <c r="H35" s="22">
        <f t="shared" si="1"/>
        <v>22</v>
      </c>
      <c r="I35" s="22" t="str">
        <f t="shared" si="2"/>
        <v>Party</v>
      </c>
      <c r="J35" s="22" t="str">
        <f t="shared" si="3"/>
        <v>Identification</v>
      </c>
      <c r="K35" s="22" t="str">
        <f t="shared" si="4"/>
        <v>Identifier</v>
      </c>
      <c r="L35" s="22" t="str">
        <f t="shared" si="5"/>
        <v/>
      </c>
      <c r="M35" s="22" t="str">
        <f t="shared" si="6"/>
        <v/>
      </c>
    </row>
    <row r="36" spans="1:13">
      <c r="A36" s="30">
        <v>2</v>
      </c>
      <c r="B36" s="30" t="s">
        <v>719</v>
      </c>
      <c r="C36" s="31" t="s">
        <v>834</v>
      </c>
      <c r="D36" s="31" t="s">
        <v>835</v>
      </c>
      <c r="E36" s="31" t="s">
        <v>836</v>
      </c>
      <c r="F36" s="31" t="s">
        <v>837</v>
      </c>
      <c r="G36" s="22">
        <f t="shared" si="0"/>
        <v>6</v>
      </c>
      <c r="H36" s="22">
        <f t="shared" si="1"/>
        <v>22</v>
      </c>
      <c r="I36" s="22" t="str">
        <f t="shared" si="2"/>
        <v>Party</v>
      </c>
      <c r="J36" s="22" t="str">
        <f t="shared" si="3"/>
        <v>Identification</v>
      </c>
      <c r="K36" s="22" t="str">
        <f t="shared" si="4"/>
        <v>Code</v>
      </c>
      <c r="L36" s="22" t="str">
        <f t="shared" si="5"/>
        <v/>
      </c>
      <c r="M36" s="22" t="str">
        <f t="shared" si="6"/>
        <v/>
      </c>
    </row>
    <row r="37" spans="1:13">
      <c r="A37" s="30">
        <v>3</v>
      </c>
      <c r="B37" s="30" t="s">
        <v>719</v>
      </c>
      <c r="C37" s="31" t="s">
        <v>720</v>
      </c>
      <c r="D37" s="31" t="s">
        <v>838</v>
      </c>
      <c r="E37" s="31" t="s">
        <v>839</v>
      </c>
      <c r="F37" s="31" t="s">
        <v>840</v>
      </c>
      <c r="G37" s="22">
        <f t="shared" si="0"/>
        <v>6</v>
      </c>
      <c r="H37" s="22">
        <f t="shared" si="1"/>
        <v>12</v>
      </c>
      <c r="I37" s="22" t="str">
        <f t="shared" si="2"/>
        <v>Party</v>
      </c>
      <c r="J37" s="22" t="str">
        <f t="shared" si="3"/>
        <v>Type</v>
      </c>
      <c r="K37" s="22" t="str">
        <f t="shared" si="4"/>
        <v>Code</v>
      </c>
      <c r="L37" s="22" t="str">
        <f t="shared" si="5"/>
        <v/>
      </c>
      <c r="M37" s="22" t="str">
        <f t="shared" si="6"/>
        <v/>
      </c>
    </row>
    <row r="38" spans="1:13">
      <c r="A38" s="30">
        <v>4</v>
      </c>
      <c r="B38" s="30" t="s">
        <v>719</v>
      </c>
      <c r="C38" s="31" t="s">
        <v>724</v>
      </c>
      <c r="D38" s="31" t="s">
        <v>841</v>
      </c>
      <c r="E38" s="31" t="s">
        <v>842</v>
      </c>
      <c r="F38" s="31" t="s">
        <v>843</v>
      </c>
      <c r="G38" s="22">
        <f t="shared" si="0"/>
        <v>6</v>
      </c>
      <c r="H38" s="22">
        <f t="shared" si="1"/>
        <v>12</v>
      </c>
      <c r="I38" s="22" t="str">
        <f t="shared" si="2"/>
        <v>Party</v>
      </c>
      <c r="J38" s="22" t="str">
        <f t="shared" si="3"/>
        <v>Name</v>
      </c>
      <c r="K38" s="22" t="str">
        <f t="shared" si="4"/>
        <v>Text</v>
      </c>
      <c r="L38" s="22" t="str">
        <f t="shared" si="5"/>
        <v/>
      </c>
      <c r="M38" s="22" t="str">
        <f t="shared" si="6"/>
        <v/>
      </c>
    </row>
    <row r="39" spans="1:13">
      <c r="A39" s="30">
        <v>5</v>
      </c>
      <c r="B39" s="30" t="s">
        <v>719</v>
      </c>
      <c r="C39" s="31" t="s">
        <v>728</v>
      </c>
      <c r="D39" s="31" t="s">
        <v>844</v>
      </c>
      <c r="E39" s="31" t="s">
        <v>845</v>
      </c>
      <c r="F39" s="31" t="s">
        <v>846</v>
      </c>
      <c r="G39" s="22">
        <f t="shared" si="0"/>
        <v>6</v>
      </c>
      <c r="H39" s="22">
        <f t="shared" si="1"/>
        <v>19</v>
      </c>
      <c r="I39" s="22" t="str">
        <f t="shared" si="2"/>
        <v>Party</v>
      </c>
      <c r="J39" s="22" t="str">
        <f t="shared" si="3"/>
        <v>Description</v>
      </c>
      <c r="K39" s="22" t="str">
        <f t="shared" si="4"/>
        <v>Text</v>
      </c>
      <c r="L39" s="22" t="str">
        <f t="shared" si="5"/>
        <v/>
      </c>
      <c r="M39" s="22" t="str">
        <f t="shared" si="6"/>
        <v/>
      </c>
    </row>
    <row r="40" spans="1:13">
      <c r="A40" s="30">
        <v>6</v>
      </c>
      <c r="B40" s="30" t="s">
        <v>719</v>
      </c>
      <c r="C40" s="31" t="s">
        <v>847</v>
      </c>
      <c r="D40" s="31" t="s">
        <v>848</v>
      </c>
      <c r="E40" s="31" t="s">
        <v>849</v>
      </c>
      <c r="F40" s="31" t="s">
        <v>850</v>
      </c>
      <c r="G40" s="22">
        <f t="shared" si="0"/>
        <v>6</v>
      </c>
      <c r="H40" s="22">
        <f t="shared" si="1"/>
        <v>24</v>
      </c>
      <c r="I40" s="22" t="str">
        <f t="shared" si="2"/>
        <v>Party</v>
      </c>
      <c r="J40" s="22" t="str">
        <f t="shared" si="3"/>
        <v>Assigned To Role</v>
      </c>
      <c r="K40" s="22" t="str">
        <f t="shared" si="4"/>
        <v>Date Time</v>
      </c>
      <c r="L40" s="22" t="str">
        <f t="shared" si="5"/>
        <v/>
      </c>
      <c r="M40" s="22" t="str">
        <f t="shared" si="6"/>
        <v/>
      </c>
    </row>
    <row r="41" spans="1:13">
      <c r="A41" s="30">
        <v>7</v>
      </c>
      <c r="B41" s="30" t="s">
        <v>719</v>
      </c>
      <c r="C41" s="31" t="s">
        <v>851</v>
      </c>
      <c r="D41" s="31" t="s">
        <v>852</v>
      </c>
      <c r="E41" s="31" t="s">
        <v>853</v>
      </c>
      <c r="F41" s="31" t="s">
        <v>854</v>
      </c>
      <c r="G41" s="22">
        <f t="shared" si="0"/>
        <v>6</v>
      </c>
      <c r="H41" s="22">
        <f t="shared" si="1"/>
        <v>12</v>
      </c>
      <c r="I41" s="22" t="str">
        <f t="shared" si="2"/>
        <v>Party</v>
      </c>
      <c r="J41" s="22" t="str">
        <f t="shared" si="3"/>
        <v>Role</v>
      </c>
      <c r="K41" s="22" t="str">
        <f t="shared" si="4"/>
        <v>Text</v>
      </c>
      <c r="L41" s="22" t="str">
        <f t="shared" si="5"/>
        <v/>
      </c>
      <c r="M41" s="22" t="str">
        <f t="shared" si="6"/>
        <v/>
      </c>
    </row>
    <row r="42" spans="1:13">
      <c r="A42" s="30">
        <v>8</v>
      </c>
      <c r="B42" s="30" t="s">
        <v>719</v>
      </c>
      <c r="C42" s="31" t="s">
        <v>855</v>
      </c>
      <c r="D42" s="31" t="s">
        <v>856</v>
      </c>
      <c r="E42" s="31" t="s">
        <v>857</v>
      </c>
      <c r="F42" s="31" t="s">
        <v>858</v>
      </c>
      <c r="G42" s="22">
        <f t="shared" si="0"/>
        <v>6</v>
      </c>
      <c r="H42" s="22">
        <f t="shared" si="1"/>
        <v>13</v>
      </c>
      <c r="I42" s="22" t="str">
        <f t="shared" si="2"/>
        <v>Party</v>
      </c>
      <c r="J42" s="22" t="str">
        <f t="shared" si="3"/>
        <v>Group</v>
      </c>
      <c r="K42" s="22" t="str">
        <f t="shared" si="4"/>
        <v>Text</v>
      </c>
      <c r="L42" s="22" t="str">
        <f t="shared" si="5"/>
        <v/>
      </c>
      <c r="M42" s="22" t="str">
        <f t="shared" si="6"/>
        <v/>
      </c>
    </row>
    <row r="43" spans="1:13">
      <c r="A43" s="30">
        <v>9</v>
      </c>
      <c r="B43" s="30" t="s">
        <v>719</v>
      </c>
      <c r="C43" s="31" t="s">
        <v>859</v>
      </c>
      <c r="D43" s="31" t="s">
        <v>860</v>
      </c>
      <c r="E43" s="31" t="s">
        <v>861</v>
      </c>
      <c r="F43" s="31" t="s">
        <v>862</v>
      </c>
      <c r="G43" s="22">
        <f t="shared" si="0"/>
        <v>6</v>
      </c>
      <c r="H43" s="22">
        <f t="shared" si="1"/>
        <v>20</v>
      </c>
      <c r="I43" s="22" t="str">
        <f t="shared" si="2"/>
        <v>Party</v>
      </c>
      <c r="J43" s="22" t="str">
        <f t="shared" si="3"/>
        <v>Parent Party</v>
      </c>
      <c r="K43" s="22" t="str">
        <f t="shared" si="4"/>
        <v>Identifier</v>
      </c>
      <c r="L43" s="22" t="str">
        <f t="shared" si="5"/>
        <v/>
      </c>
      <c r="M43" s="22" t="str">
        <f t="shared" si="6"/>
        <v/>
      </c>
    </row>
    <row r="44" spans="1:13">
      <c r="A44" s="31">
        <v>10</v>
      </c>
      <c r="B44" s="31" t="s">
        <v>719</v>
      </c>
      <c r="C44" s="31" t="s">
        <v>863</v>
      </c>
      <c r="D44" s="31" t="s">
        <v>864</v>
      </c>
      <c r="E44" s="31" t="s">
        <v>865</v>
      </c>
      <c r="F44" s="31" t="s">
        <v>866</v>
      </c>
      <c r="G44" s="22">
        <f t="shared" si="0"/>
        <v>6</v>
      </c>
      <c r="H44" s="22">
        <f t="shared" si="1"/>
        <v>14</v>
      </c>
      <c r="I44" s="22" t="str">
        <f t="shared" si="2"/>
        <v>Party</v>
      </c>
      <c r="J44" s="22" t="str">
        <f t="shared" si="3"/>
        <v>Active</v>
      </c>
      <c r="K44" s="22" t="str">
        <f t="shared" si="4"/>
        <v>Indicator</v>
      </c>
      <c r="L44" s="22" t="str">
        <f t="shared" si="5"/>
        <v/>
      </c>
      <c r="M44" s="22" t="str">
        <f t="shared" si="6"/>
        <v/>
      </c>
    </row>
    <row r="45" spans="1:13">
      <c r="A45" s="30">
        <v>11</v>
      </c>
      <c r="B45" s="30" t="s">
        <v>719</v>
      </c>
      <c r="C45" s="31" t="s">
        <v>752</v>
      </c>
      <c r="D45" s="31" t="s">
        <v>867</v>
      </c>
      <c r="E45" s="31" t="s">
        <v>868</v>
      </c>
      <c r="F45" s="31" t="s">
        <v>869</v>
      </c>
      <c r="G45" s="22">
        <f t="shared" si="0"/>
        <v>6</v>
      </c>
      <c r="H45" s="22">
        <f t="shared" si="1"/>
        <v>19</v>
      </c>
      <c r="I45" s="22" t="str">
        <f t="shared" si="2"/>
        <v>Party</v>
      </c>
      <c r="J45" s="22" t="str">
        <f t="shared" si="3"/>
        <v>[Specified]</v>
      </c>
      <c r="K45" s="22" t="str">
        <f t="shared" si="4"/>
        <v>Code</v>
      </c>
      <c r="L45" s="22" t="str">
        <f t="shared" si="5"/>
        <v/>
      </c>
      <c r="M45" s="22" t="str">
        <f t="shared" si="6"/>
        <v/>
      </c>
    </row>
    <row r="46" spans="1:13">
      <c r="A46" s="30">
        <v>12</v>
      </c>
      <c r="B46" s="30" t="s">
        <v>719</v>
      </c>
      <c r="C46" s="31" t="s">
        <v>870</v>
      </c>
      <c r="D46" s="31" t="s">
        <v>871</v>
      </c>
      <c r="E46" s="31" t="s">
        <v>872</v>
      </c>
      <c r="F46" s="31" t="s">
        <v>873</v>
      </c>
      <c r="G46" s="22">
        <f t="shared" si="0"/>
        <v>6</v>
      </c>
      <c r="H46" s="22">
        <f t="shared" si="1"/>
        <v>19</v>
      </c>
      <c r="I46" s="22" t="str">
        <f t="shared" si="2"/>
        <v>Party</v>
      </c>
      <c r="J46" s="22" t="str">
        <f t="shared" si="3"/>
        <v>[Specified]</v>
      </c>
      <c r="K46" s="22" t="str">
        <f t="shared" si="4"/>
        <v>Amount</v>
      </c>
      <c r="L46" s="22" t="str">
        <f t="shared" si="5"/>
        <v/>
      </c>
      <c r="M46" s="22" t="str">
        <f t="shared" si="6"/>
        <v/>
      </c>
    </row>
    <row r="47" spans="1:13">
      <c r="A47" s="30">
        <v>13</v>
      </c>
      <c r="B47" s="30" t="s">
        <v>719</v>
      </c>
      <c r="C47" s="31" t="s">
        <v>784</v>
      </c>
      <c r="D47" s="31" t="s">
        <v>874</v>
      </c>
      <c r="E47" s="31" t="s">
        <v>875</v>
      </c>
      <c r="F47" s="31" t="s">
        <v>876</v>
      </c>
      <c r="G47" s="22">
        <f t="shared" si="0"/>
        <v>6</v>
      </c>
      <c r="H47" s="22">
        <f t="shared" si="1"/>
        <v>19</v>
      </c>
      <c r="I47" s="22" t="str">
        <f t="shared" si="2"/>
        <v>Party</v>
      </c>
      <c r="J47" s="22" t="str">
        <f t="shared" si="3"/>
        <v>[Specified]</v>
      </c>
      <c r="K47" s="22" t="str">
        <f t="shared" si="4"/>
        <v>Date</v>
      </c>
      <c r="L47" s="22" t="str">
        <f t="shared" si="5"/>
        <v/>
      </c>
      <c r="M47" s="22" t="str">
        <f t="shared" si="6"/>
        <v/>
      </c>
    </row>
    <row r="48" spans="1:13">
      <c r="A48" s="30">
        <v>14</v>
      </c>
      <c r="B48" s="30" t="s">
        <v>719</v>
      </c>
      <c r="C48" s="31" t="s">
        <v>791</v>
      </c>
      <c r="D48" s="31" t="s">
        <v>877</v>
      </c>
      <c r="E48" s="31" t="s">
        <v>878</v>
      </c>
      <c r="F48" s="31" t="s">
        <v>879</v>
      </c>
      <c r="G48" s="22">
        <f t="shared" si="0"/>
        <v>6</v>
      </c>
      <c r="H48" s="22">
        <f t="shared" si="1"/>
        <v>19</v>
      </c>
      <c r="I48" s="22" t="str">
        <f t="shared" si="2"/>
        <v>Party</v>
      </c>
      <c r="J48" s="22" t="str">
        <f t="shared" si="3"/>
        <v>[Specified]</v>
      </c>
      <c r="K48" s="22" t="str">
        <f t="shared" si="4"/>
        <v>Percentage</v>
      </c>
      <c r="L48" s="22" t="str">
        <f t="shared" si="5"/>
        <v/>
      </c>
      <c r="M48" s="22" t="str">
        <f t="shared" si="6"/>
        <v/>
      </c>
    </row>
    <row r="49" spans="1:13">
      <c r="A49" s="30">
        <v>15</v>
      </c>
      <c r="B49" s="30" t="s">
        <v>719</v>
      </c>
      <c r="C49" s="31" t="s">
        <v>880</v>
      </c>
      <c r="D49" s="31" t="s">
        <v>881</v>
      </c>
      <c r="E49" s="31" t="s">
        <v>882</v>
      </c>
      <c r="F49" s="31" t="s">
        <v>883</v>
      </c>
      <c r="G49" s="22">
        <f t="shared" si="0"/>
        <v>6</v>
      </c>
      <c r="H49" s="22">
        <f t="shared" si="1"/>
        <v>19</v>
      </c>
      <c r="I49" s="22" t="str">
        <f t="shared" si="2"/>
        <v>Party</v>
      </c>
      <c r="J49" s="22" t="str">
        <f t="shared" si="3"/>
        <v>[Specified]</v>
      </c>
      <c r="K49" s="22" t="str">
        <f t="shared" si="4"/>
        <v>Numeric</v>
      </c>
      <c r="L49" s="22" t="str">
        <f t="shared" si="5"/>
        <v/>
      </c>
      <c r="M49" s="22" t="str">
        <f t="shared" si="6"/>
        <v/>
      </c>
    </row>
    <row r="50" spans="1:13">
      <c r="A50" s="30">
        <v>16</v>
      </c>
      <c r="B50" s="30" t="s">
        <v>719</v>
      </c>
      <c r="C50" s="31" t="s">
        <v>780</v>
      </c>
      <c r="D50" s="31" t="s">
        <v>884</v>
      </c>
      <c r="E50" s="31" t="s">
        <v>885</v>
      </c>
      <c r="F50" s="31" t="s">
        <v>886</v>
      </c>
      <c r="G50" s="22">
        <f t="shared" si="0"/>
        <v>6</v>
      </c>
      <c r="H50" s="22" t="e">
        <f t="shared" si="1"/>
        <v>#VALUE!</v>
      </c>
      <c r="I50" s="22" t="str">
        <f t="shared" si="2"/>
        <v>Party</v>
      </c>
      <c r="J50" s="22" t="str">
        <f t="shared" si="3"/>
        <v>[RText</v>
      </c>
      <c r="K50" s="22" t="str">
        <f t="shared" si="4"/>
        <v/>
      </c>
      <c r="L50" s="22" t="str">
        <f t="shared" si="5"/>
        <v/>
      </c>
      <c r="M50" s="22" t="str">
        <f t="shared" si="6"/>
        <v/>
      </c>
    </row>
    <row r="51" spans="1:13">
      <c r="A51" s="26">
        <v>17</v>
      </c>
      <c r="B51" s="26" t="s">
        <v>709</v>
      </c>
      <c r="C51" s="27" t="s">
        <v>795</v>
      </c>
      <c r="D51" s="27" t="s">
        <v>887</v>
      </c>
      <c r="E51" s="27" t="s">
        <v>888</v>
      </c>
      <c r="F51" s="27" t="s">
        <v>889</v>
      </c>
      <c r="G51" s="22">
        <f t="shared" si="0"/>
        <v>6</v>
      </c>
      <c r="H51" s="22">
        <f t="shared" si="1"/>
        <v>17</v>
      </c>
      <c r="I51" s="22" t="str">
        <f t="shared" si="2"/>
        <v>Party</v>
      </c>
      <c r="J51" s="22" t="str">
        <f t="shared" si="3"/>
        <v>relation]</v>
      </c>
      <c r="K51" s="22" t="str">
        <f t="shared" si="4"/>
        <v>[Referenced Class ]</v>
      </c>
      <c r="L51" s="22" t="str">
        <f t="shared" si="5"/>
        <v/>
      </c>
      <c r="M51" s="22" t="str">
        <f t="shared" si="6"/>
        <v>[Referenced Class ]</v>
      </c>
    </row>
    <row r="52" spans="1:13">
      <c r="A52" s="32">
        <v>18</v>
      </c>
      <c r="B52" s="32" t="s">
        <v>890</v>
      </c>
      <c r="C52" s="33" t="s">
        <v>891</v>
      </c>
      <c r="D52" s="33" t="s">
        <v>892</v>
      </c>
      <c r="E52" s="33" t="s">
        <v>893</v>
      </c>
      <c r="F52" s="33" t="s">
        <v>894</v>
      </c>
      <c r="G52" s="22">
        <f t="shared" si="0"/>
        <v>6</v>
      </c>
      <c r="H52" s="22">
        <f t="shared" si="1"/>
        <v>17</v>
      </c>
      <c r="I52" s="22" t="str">
        <f t="shared" si="2"/>
        <v>Party</v>
      </c>
      <c r="J52" s="22" t="str">
        <f t="shared" si="3"/>
        <v>Specified</v>
      </c>
      <c r="K52" s="22" t="str">
        <f t="shared" si="4"/>
        <v>Contact</v>
      </c>
      <c r="L52" s="22" t="str">
        <f t="shared" si="5"/>
        <v>Contact</v>
      </c>
      <c r="M52" s="22" t="str">
        <f t="shared" si="6"/>
        <v/>
      </c>
    </row>
    <row r="53" spans="1:13">
      <c r="A53" s="32">
        <v>19</v>
      </c>
      <c r="B53" s="32" t="s">
        <v>890</v>
      </c>
      <c r="C53" s="33" t="s">
        <v>798</v>
      </c>
      <c r="D53" s="33" t="s">
        <v>895</v>
      </c>
      <c r="E53" s="33" t="s">
        <v>896</v>
      </c>
      <c r="F53" s="33" t="s">
        <v>897</v>
      </c>
      <c r="G53" s="22">
        <f t="shared" si="0"/>
        <v>6</v>
      </c>
      <c r="H53" s="22">
        <f t="shared" si="1"/>
        <v>17</v>
      </c>
      <c r="I53" s="22" t="str">
        <f t="shared" si="2"/>
        <v>Party</v>
      </c>
      <c r="J53" s="22" t="str">
        <f t="shared" si="3"/>
        <v>Specified</v>
      </c>
      <c r="K53" s="22" t="str">
        <f t="shared" si="4"/>
        <v>Address</v>
      </c>
      <c r="L53" s="22" t="str">
        <f t="shared" si="5"/>
        <v>Address</v>
      </c>
      <c r="M53" s="22" t="str">
        <f t="shared" si="6"/>
        <v/>
      </c>
    </row>
    <row r="54" spans="1:13">
      <c r="A54" s="32">
        <v>20</v>
      </c>
      <c r="B54" s="32" t="s">
        <v>890</v>
      </c>
      <c r="C54" s="33" t="s">
        <v>898</v>
      </c>
      <c r="D54" s="33" t="s">
        <v>899</v>
      </c>
      <c r="E54" s="33" t="s">
        <v>900</v>
      </c>
      <c r="F54" s="33" t="s">
        <v>901</v>
      </c>
      <c r="G54" s="22">
        <f t="shared" si="0"/>
        <v>6</v>
      </c>
      <c r="H54" s="22">
        <f t="shared" si="1"/>
        <v>16</v>
      </c>
      <c r="I54" s="22" t="str">
        <f t="shared" si="2"/>
        <v>Party</v>
      </c>
      <c r="J54" s="22" t="str">
        <f t="shared" si="3"/>
        <v>Physical</v>
      </c>
      <c r="K54" s="22" t="str">
        <f t="shared" si="4"/>
        <v>Address</v>
      </c>
      <c r="L54" s="22" t="str">
        <f t="shared" si="5"/>
        <v>Address</v>
      </c>
      <c r="M54" s="22" t="str">
        <f t="shared" si="6"/>
        <v/>
      </c>
    </row>
    <row r="55" spans="1:13">
      <c r="A55" s="32">
        <v>21</v>
      </c>
      <c r="B55" s="32" t="s">
        <v>890</v>
      </c>
      <c r="C55" s="33" t="s">
        <v>902</v>
      </c>
      <c r="D55" s="33" t="s">
        <v>903</v>
      </c>
      <c r="E55" s="33" t="s">
        <v>904</v>
      </c>
      <c r="F55" s="33" t="s">
        <v>905</v>
      </c>
      <c r="G55" s="22">
        <f t="shared" si="0"/>
        <v>6</v>
      </c>
      <c r="H55" s="22">
        <f t="shared" si="1"/>
        <v>15</v>
      </c>
      <c r="I55" s="22" t="str">
        <f t="shared" si="2"/>
        <v>Party</v>
      </c>
      <c r="J55" s="22" t="str">
        <f t="shared" si="3"/>
        <v>Billing</v>
      </c>
      <c r="K55" s="22" t="str">
        <f t="shared" si="4"/>
        <v>Address</v>
      </c>
      <c r="L55" s="22" t="str">
        <f t="shared" si="5"/>
        <v>Address</v>
      </c>
      <c r="M55" s="22" t="str">
        <f t="shared" si="6"/>
        <v/>
      </c>
    </row>
    <row r="56" spans="1:13">
      <c r="A56" s="32">
        <v>22</v>
      </c>
      <c r="B56" s="32" t="s">
        <v>890</v>
      </c>
      <c r="C56" s="33" t="s">
        <v>906</v>
      </c>
      <c r="D56" s="33" t="s">
        <v>907</v>
      </c>
      <c r="E56" s="33" t="s">
        <v>908</v>
      </c>
      <c r="F56" s="33" t="s">
        <v>909</v>
      </c>
      <c r="G56" s="22">
        <f t="shared" si="0"/>
        <v>6</v>
      </c>
      <c r="H56" s="22">
        <f t="shared" si="1"/>
        <v>17</v>
      </c>
      <c r="I56" s="22" t="str">
        <f t="shared" si="2"/>
        <v>Party</v>
      </c>
      <c r="J56" s="22" t="str">
        <f t="shared" si="3"/>
        <v>Specified</v>
      </c>
      <c r="K56" s="22" t="str">
        <f t="shared" si="4"/>
        <v>Activity</v>
      </c>
      <c r="L56" s="22" t="str">
        <f t="shared" si="5"/>
        <v>Activity</v>
      </c>
      <c r="M56" s="22" t="str">
        <f t="shared" si="6"/>
        <v/>
      </c>
    </row>
    <row r="57" spans="1:13">
      <c r="A57" s="32">
        <v>23</v>
      </c>
      <c r="B57" s="32" t="s">
        <v>890</v>
      </c>
      <c r="C57" s="33" t="s">
        <v>910</v>
      </c>
      <c r="D57" s="33" t="s">
        <v>911</v>
      </c>
      <c r="E57" s="33" t="s">
        <v>912</v>
      </c>
      <c r="F57" s="33" t="s">
        <v>913</v>
      </c>
      <c r="G57" s="22">
        <f t="shared" si="0"/>
        <v>6</v>
      </c>
      <c r="H57" s="22">
        <f t="shared" si="1"/>
        <v>18</v>
      </c>
      <c r="I57" s="22" t="str">
        <f t="shared" si="2"/>
        <v>Party</v>
      </c>
      <c r="J57" s="22" t="str">
        <f t="shared" si="3"/>
        <v>Associated</v>
      </c>
      <c r="K57" s="22" t="str">
        <f t="shared" si="4"/>
        <v>Party</v>
      </c>
      <c r="L57" s="22" t="str">
        <f t="shared" si="5"/>
        <v>Party</v>
      </c>
      <c r="M57" s="22" t="str">
        <f t="shared" si="6"/>
        <v/>
      </c>
    </row>
    <row r="58" spans="1:13">
      <c r="A58" s="24">
        <v>0</v>
      </c>
      <c r="B58" s="24" t="s">
        <v>705</v>
      </c>
      <c r="C58" s="25" t="s">
        <v>914</v>
      </c>
      <c r="D58" s="25" t="s">
        <v>915</v>
      </c>
      <c r="E58" s="25" t="s">
        <v>916</v>
      </c>
      <c r="F58" s="25" t="s">
        <v>917</v>
      </c>
      <c r="G58" s="22">
        <f t="shared" si="0"/>
        <v>13</v>
      </c>
      <c r="H58" s="22" t="e">
        <f t="shared" si="1"/>
        <v>#VALUE!</v>
      </c>
      <c r="I58" s="22" t="str">
        <f t="shared" si="2"/>
        <v>Organization</v>
      </c>
      <c r="J58" s="22" t="str">
        <f t="shared" si="3"/>
        <v>Details</v>
      </c>
      <c r="K58" s="22" t="str">
        <f t="shared" si="4"/>
        <v/>
      </c>
      <c r="L58" s="22" t="str">
        <f t="shared" si="5"/>
        <v/>
      </c>
      <c r="M58" s="22" t="str">
        <f t="shared" si="6"/>
        <v/>
      </c>
    </row>
    <row r="59" spans="1:13">
      <c r="A59" s="28">
        <v>1</v>
      </c>
      <c r="B59" s="28" t="s">
        <v>714</v>
      </c>
      <c r="C59" s="29" t="s">
        <v>918</v>
      </c>
      <c r="D59" s="29" t="s">
        <v>919</v>
      </c>
      <c r="E59" s="29" t="s">
        <v>920</v>
      </c>
      <c r="F59" s="29" t="s">
        <v>921</v>
      </c>
      <c r="G59" s="22">
        <f t="shared" si="0"/>
        <v>13</v>
      </c>
      <c r="H59" s="22">
        <f t="shared" si="1"/>
        <v>29</v>
      </c>
      <c r="I59" s="22" t="str">
        <f t="shared" si="2"/>
        <v>Organization</v>
      </c>
      <c r="J59" s="22" t="str">
        <f t="shared" si="3"/>
        <v>Identification</v>
      </c>
      <c r="K59" s="22" t="str">
        <f t="shared" si="4"/>
        <v>Identifier</v>
      </c>
      <c r="L59" s="22" t="str">
        <f t="shared" si="5"/>
        <v/>
      </c>
      <c r="M59" s="22" t="str">
        <f t="shared" si="6"/>
        <v/>
      </c>
    </row>
    <row r="60" spans="1:13">
      <c r="A60" s="30">
        <v>2</v>
      </c>
      <c r="B60" s="30" t="s">
        <v>719</v>
      </c>
      <c r="C60" s="31" t="s">
        <v>922</v>
      </c>
      <c r="D60" s="31" t="s">
        <v>923</v>
      </c>
      <c r="E60" s="31" t="s">
        <v>924</v>
      </c>
      <c r="F60" s="31" t="s">
        <v>925</v>
      </c>
      <c r="G60" s="22">
        <f t="shared" si="0"/>
        <v>13</v>
      </c>
      <c r="H60" s="22">
        <f t="shared" si="1"/>
        <v>28</v>
      </c>
      <c r="I60" s="22" t="str">
        <f t="shared" si="2"/>
        <v>Organization</v>
      </c>
      <c r="J60" s="22" t="str">
        <f t="shared" si="3"/>
        <v>Business Type</v>
      </c>
      <c r="K60" s="22" t="str">
        <f t="shared" si="4"/>
        <v>Code</v>
      </c>
      <c r="L60" s="22" t="str">
        <f t="shared" si="5"/>
        <v/>
      </c>
      <c r="M60" s="22" t="str">
        <f t="shared" si="6"/>
        <v/>
      </c>
    </row>
    <row r="61" spans="1:13">
      <c r="A61" s="30">
        <v>3</v>
      </c>
      <c r="B61" s="30" t="s">
        <v>719</v>
      </c>
      <c r="C61" s="31" t="s">
        <v>926</v>
      </c>
      <c r="D61" s="31" t="s">
        <v>927</v>
      </c>
      <c r="E61" s="31" t="s">
        <v>928</v>
      </c>
      <c r="F61" s="31" t="s">
        <v>929</v>
      </c>
      <c r="G61" s="22">
        <f t="shared" si="0"/>
        <v>13</v>
      </c>
      <c r="H61" s="22">
        <f t="shared" si="1"/>
        <v>35</v>
      </c>
      <c r="I61" s="22" t="str">
        <f t="shared" si="2"/>
        <v>Organization</v>
      </c>
      <c r="J61" s="22" t="str">
        <f t="shared" si="3"/>
        <v>Legal Classification</v>
      </c>
      <c r="K61" s="22" t="str">
        <f t="shared" si="4"/>
        <v>Code</v>
      </c>
      <c r="L61" s="22" t="str">
        <f t="shared" si="5"/>
        <v/>
      </c>
      <c r="M61" s="22" t="str">
        <f t="shared" si="6"/>
        <v/>
      </c>
    </row>
    <row r="62" spans="1:13">
      <c r="A62" s="30">
        <v>4</v>
      </c>
      <c r="B62" s="30" t="s">
        <v>719</v>
      </c>
      <c r="C62" s="31" t="s">
        <v>930</v>
      </c>
      <c r="D62" s="31" t="s">
        <v>931</v>
      </c>
      <c r="E62" s="31" t="s">
        <v>932</v>
      </c>
      <c r="F62" s="31" t="s">
        <v>933</v>
      </c>
      <c r="G62" s="22">
        <f t="shared" si="0"/>
        <v>13</v>
      </c>
      <c r="H62" s="22">
        <f t="shared" si="1"/>
        <v>31</v>
      </c>
      <c r="I62" s="22" t="str">
        <f t="shared" si="2"/>
        <v>Organization</v>
      </c>
      <c r="J62" s="22" t="str">
        <f t="shared" si="3"/>
        <v>Tax Registration</v>
      </c>
      <c r="K62" s="22" t="str">
        <f t="shared" si="4"/>
        <v>Identifier</v>
      </c>
      <c r="L62" s="22" t="str">
        <f t="shared" si="5"/>
        <v/>
      </c>
      <c r="M62" s="22" t="str">
        <f t="shared" si="6"/>
        <v/>
      </c>
    </row>
    <row r="63" spans="1:13">
      <c r="A63" s="30">
        <v>5</v>
      </c>
      <c r="B63" s="30" t="s">
        <v>719</v>
      </c>
      <c r="C63" s="31" t="s">
        <v>724</v>
      </c>
      <c r="D63" s="31" t="s">
        <v>934</v>
      </c>
      <c r="E63" s="31" t="s">
        <v>935</v>
      </c>
      <c r="F63" s="31" t="s">
        <v>936</v>
      </c>
      <c r="G63" s="22">
        <f t="shared" si="0"/>
        <v>13</v>
      </c>
      <c r="H63" s="22">
        <f t="shared" si="1"/>
        <v>19</v>
      </c>
      <c r="I63" s="22" t="str">
        <f t="shared" si="2"/>
        <v>Organization</v>
      </c>
      <c r="J63" s="22" t="str">
        <f t="shared" si="3"/>
        <v>Name</v>
      </c>
      <c r="K63" s="22" t="str">
        <f t="shared" si="4"/>
        <v>Text</v>
      </c>
      <c r="L63" s="22" t="str">
        <f t="shared" si="5"/>
        <v/>
      </c>
      <c r="M63" s="22" t="str">
        <f t="shared" si="6"/>
        <v/>
      </c>
    </row>
    <row r="64" spans="1:13">
      <c r="A64" s="30">
        <v>6</v>
      </c>
      <c r="B64" s="30" t="s">
        <v>719</v>
      </c>
      <c r="C64" s="31" t="s">
        <v>728</v>
      </c>
      <c r="D64" s="31" t="s">
        <v>937</v>
      </c>
      <c r="E64" s="31" t="s">
        <v>938</v>
      </c>
      <c r="F64" s="31" t="s">
        <v>939</v>
      </c>
      <c r="G64" s="22">
        <f t="shared" si="0"/>
        <v>13</v>
      </c>
      <c r="H64" s="22">
        <f t="shared" si="1"/>
        <v>26</v>
      </c>
      <c r="I64" s="22" t="str">
        <f t="shared" si="2"/>
        <v>Organization</v>
      </c>
      <c r="J64" s="22" t="str">
        <f t="shared" si="3"/>
        <v>Description</v>
      </c>
      <c r="K64" s="22" t="str">
        <f t="shared" si="4"/>
        <v>Text</v>
      </c>
      <c r="L64" s="22" t="str">
        <f t="shared" si="5"/>
        <v/>
      </c>
      <c r="M64" s="22" t="str">
        <f t="shared" si="6"/>
        <v/>
      </c>
    </row>
    <row r="65" spans="1:13">
      <c r="A65" s="26">
        <v>7</v>
      </c>
      <c r="B65" s="26" t="s">
        <v>709</v>
      </c>
      <c r="C65" s="27" t="s">
        <v>940</v>
      </c>
      <c r="D65" s="27" t="s">
        <v>941</v>
      </c>
      <c r="E65" s="27" t="s">
        <v>942</v>
      </c>
      <c r="F65" s="27" t="s">
        <v>943</v>
      </c>
      <c r="G65" s="22">
        <f t="shared" si="0"/>
        <v>13</v>
      </c>
      <c r="H65" s="22">
        <f t="shared" si="1"/>
        <v>24</v>
      </c>
      <c r="I65" s="22" t="str">
        <f t="shared" si="2"/>
        <v>Organization</v>
      </c>
      <c r="J65" s="22" t="str">
        <f t="shared" si="3"/>
        <v>Reference</v>
      </c>
      <c r="K65" s="22" t="str">
        <f t="shared" si="4"/>
        <v>District</v>
      </c>
      <c r="L65" s="22" t="str">
        <f t="shared" si="5"/>
        <v/>
      </c>
      <c r="M65" s="22" t="str">
        <f t="shared" si="6"/>
        <v>District</v>
      </c>
    </row>
    <row r="66" spans="1:13">
      <c r="A66" s="26">
        <v>19</v>
      </c>
      <c r="B66" s="26" t="s">
        <v>709</v>
      </c>
      <c r="C66" s="27" t="s">
        <v>944</v>
      </c>
      <c r="D66" s="27" t="s">
        <v>945</v>
      </c>
      <c r="E66" s="27" t="s">
        <v>946</v>
      </c>
      <c r="F66" s="27" t="s">
        <v>947</v>
      </c>
      <c r="G66" s="22">
        <f t="shared" si="0"/>
        <v>13</v>
      </c>
      <c r="H66" s="22">
        <f t="shared" si="1"/>
        <v>24</v>
      </c>
      <c r="I66" s="22" t="str">
        <f t="shared" si="2"/>
        <v>Organization</v>
      </c>
      <c r="J66" s="22" t="str">
        <f t="shared" si="3"/>
        <v>Reference</v>
      </c>
      <c r="K66" s="22" t="str">
        <f t="shared" si="4"/>
        <v>Organizational Unit</v>
      </c>
      <c r="L66" s="22" t="str">
        <f t="shared" si="5"/>
        <v/>
      </c>
      <c r="M66" s="22" t="str">
        <f t="shared" si="6"/>
        <v>Organizational Unit</v>
      </c>
    </row>
    <row r="67" spans="1:13">
      <c r="A67" s="30">
        <v>20</v>
      </c>
      <c r="B67" s="30" t="s">
        <v>719</v>
      </c>
      <c r="C67" s="31" t="s">
        <v>948</v>
      </c>
      <c r="D67" s="31" t="s">
        <v>949</v>
      </c>
      <c r="E67" s="31" t="s">
        <v>950</v>
      </c>
      <c r="F67" s="31" t="s">
        <v>951</v>
      </c>
      <c r="G67" s="22">
        <f t="shared" ref="G67:G116" si="7">FIND(".",F67)</f>
        <v>13</v>
      </c>
      <c r="H67" s="22">
        <f t="shared" ref="H67:H116" si="8">FIND(".",F67,G67+1)</f>
        <v>21</v>
      </c>
      <c r="I67" s="22" t="str">
        <f t="shared" ref="I67:I116" si="9">MID(F67,1,G67-1)</f>
        <v>Organization</v>
      </c>
      <c r="J67" s="22" t="str">
        <f t="shared" ref="J67:J116" si="10">IF(ISNUMBER(H67),
  MID(F67,G67+2,H67-G67-2),
  MID(F67,G67+2,LEN(F67)-G67-1))</f>
        <v>Active</v>
      </c>
      <c r="K67" s="22" t="str">
        <f t="shared" ref="K67:K116" si="11">IF(ISNUMBER(H67),MID(F67,H67+2,LEN(F67)-H67-1),"")</f>
        <v>Indicator</v>
      </c>
      <c r="L67" s="22" t="str">
        <f t="shared" ref="L67:L116" si="12">IF("ASCC"=B67,IF(ISNUMBER(H67),MID(F67,H67+2,LEN(F67)-H67-1),""),"")</f>
        <v/>
      </c>
      <c r="M67" s="22" t="str">
        <f t="shared" ref="M67:M130" si="13">IF("RLCC"=B67,IF(ISNUMBER(H67),MID(F67,H67+2,LEN(F67)-H67-1),""),"")</f>
        <v/>
      </c>
    </row>
    <row r="68" spans="1:13">
      <c r="A68" s="30">
        <v>21</v>
      </c>
      <c r="B68" s="30" t="s">
        <v>719</v>
      </c>
      <c r="C68" s="31" t="s">
        <v>728</v>
      </c>
      <c r="D68" s="31" t="s">
        <v>952</v>
      </c>
      <c r="E68" s="31" t="s">
        <v>953</v>
      </c>
      <c r="F68" s="31" t="s">
        <v>954</v>
      </c>
      <c r="G68" s="22">
        <f t="shared" si="7"/>
        <v>13</v>
      </c>
      <c r="H68" s="22">
        <f t="shared" si="8"/>
        <v>37</v>
      </c>
      <c r="I68" s="22" t="str">
        <f t="shared" si="9"/>
        <v>Organization</v>
      </c>
      <c r="J68" s="22" t="str">
        <f t="shared" si="10"/>
        <v>Operations Description</v>
      </c>
      <c r="K68" s="22" t="str">
        <f t="shared" si="11"/>
        <v>Text</v>
      </c>
      <c r="L68" s="22" t="str">
        <f t="shared" si="12"/>
        <v/>
      </c>
      <c r="M68" s="22" t="str">
        <f t="shared" si="13"/>
        <v/>
      </c>
    </row>
    <row r="69" spans="1:13">
      <c r="A69" s="30">
        <v>22</v>
      </c>
      <c r="B69" s="30" t="s">
        <v>719</v>
      </c>
      <c r="C69" s="31" t="s">
        <v>955</v>
      </c>
      <c r="D69" s="31" t="s">
        <v>956</v>
      </c>
      <c r="E69" s="31" t="s">
        <v>957</v>
      </c>
      <c r="F69" s="31" t="s">
        <v>958</v>
      </c>
      <c r="G69" s="22">
        <f t="shared" si="7"/>
        <v>13</v>
      </c>
      <c r="H69" s="22">
        <f t="shared" si="8"/>
        <v>21</v>
      </c>
      <c r="I69" s="22" t="str">
        <f t="shared" si="9"/>
        <v>Organization</v>
      </c>
      <c r="J69" s="22" t="str">
        <f t="shared" si="10"/>
        <v>Parent</v>
      </c>
      <c r="K69" s="22" t="str">
        <f t="shared" si="11"/>
        <v>Text</v>
      </c>
      <c r="L69" s="22" t="str">
        <f t="shared" si="12"/>
        <v/>
      </c>
      <c r="M69" s="22" t="str">
        <f t="shared" si="13"/>
        <v/>
      </c>
    </row>
    <row r="70" spans="1:13">
      <c r="A70" s="30">
        <v>23</v>
      </c>
      <c r="B70" s="30" t="s">
        <v>719</v>
      </c>
      <c r="C70" s="31" t="s">
        <v>959</v>
      </c>
      <c r="D70" s="31" t="s">
        <v>960</v>
      </c>
      <c r="E70" s="31" t="s">
        <v>961</v>
      </c>
      <c r="F70" s="31" t="s">
        <v>962</v>
      </c>
      <c r="G70" s="22">
        <f t="shared" si="7"/>
        <v>13</v>
      </c>
      <c r="H70" s="22">
        <f t="shared" si="8"/>
        <v>21</v>
      </c>
      <c r="I70" s="22" t="str">
        <f t="shared" si="9"/>
        <v>Organization</v>
      </c>
      <c r="J70" s="22" t="str">
        <f t="shared" si="10"/>
        <v>Parent</v>
      </c>
      <c r="K70" s="22" t="str">
        <f t="shared" si="11"/>
        <v>Identifier</v>
      </c>
      <c r="L70" s="22" t="str">
        <f t="shared" si="12"/>
        <v/>
      </c>
      <c r="M70" s="22" t="str">
        <f t="shared" si="13"/>
        <v/>
      </c>
    </row>
    <row r="71" spans="1:13">
      <c r="A71" s="32">
        <v>25</v>
      </c>
      <c r="B71" s="32" t="s">
        <v>890</v>
      </c>
      <c r="C71" s="33" t="s">
        <v>963</v>
      </c>
      <c r="D71" s="33" t="s">
        <v>964</v>
      </c>
      <c r="E71" s="33" t="s">
        <v>965</v>
      </c>
      <c r="F71" s="33" t="s">
        <v>966</v>
      </c>
      <c r="G71" s="22">
        <f t="shared" si="7"/>
        <v>13</v>
      </c>
      <c r="H71" s="22">
        <f t="shared" si="8"/>
        <v>22</v>
      </c>
      <c r="I71" s="22" t="str">
        <f t="shared" si="9"/>
        <v>Organization</v>
      </c>
      <c r="J71" s="22" t="str">
        <f t="shared" si="10"/>
        <v>Primary</v>
      </c>
      <c r="K71" s="22" t="str">
        <f t="shared" si="11"/>
        <v>Contact</v>
      </c>
      <c r="L71" s="22" t="str">
        <f t="shared" si="12"/>
        <v>Contact</v>
      </c>
      <c r="M71" s="22" t="str">
        <f t="shared" si="13"/>
        <v/>
      </c>
    </row>
    <row r="72" spans="1:13">
      <c r="A72" s="32">
        <v>26</v>
      </c>
      <c r="B72" s="32" t="s">
        <v>890</v>
      </c>
      <c r="C72" s="33" t="s">
        <v>967</v>
      </c>
      <c r="D72" s="33" t="s">
        <v>968</v>
      </c>
      <c r="E72" s="33" t="s">
        <v>969</v>
      </c>
      <c r="F72" s="33" t="s">
        <v>970</v>
      </c>
      <c r="G72" s="22">
        <f t="shared" si="7"/>
        <v>13</v>
      </c>
      <c r="H72" s="22">
        <f t="shared" si="8"/>
        <v>21</v>
      </c>
      <c r="I72" s="22" t="str">
        <f t="shared" si="9"/>
        <v>Organization</v>
      </c>
      <c r="J72" s="22" t="str">
        <f t="shared" si="10"/>
        <v>Postal</v>
      </c>
      <c r="K72" s="22" t="str">
        <f t="shared" si="11"/>
        <v>Address</v>
      </c>
      <c r="L72" s="22" t="str">
        <f t="shared" si="12"/>
        <v>Address</v>
      </c>
      <c r="M72" s="22" t="str">
        <f t="shared" si="13"/>
        <v/>
      </c>
    </row>
    <row r="73" spans="1:13">
      <c r="A73" s="32">
        <v>27</v>
      </c>
      <c r="B73" s="32" t="s">
        <v>890</v>
      </c>
      <c r="C73" s="33" t="s">
        <v>898</v>
      </c>
      <c r="D73" s="33" t="s">
        <v>971</v>
      </c>
      <c r="E73" s="33" t="s">
        <v>972</v>
      </c>
      <c r="F73" s="33" t="s">
        <v>973</v>
      </c>
      <c r="G73" s="22">
        <f t="shared" si="7"/>
        <v>13</v>
      </c>
      <c r="H73" s="22">
        <f t="shared" si="8"/>
        <v>23</v>
      </c>
      <c r="I73" s="22" t="str">
        <f t="shared" si="9"/>
        <v>Organization</v>
      </c>
      <c r="J73" s="22" t="str">
        <f t="shared" si="10"/>
        <v>Physical</v>
      </c>
      <c r="K73" s="22" t="str">
        <f t="shared" si="11"/>
        <v>Address</v>
      </c>
      <c r="L73" s="22" t="str">
        <f t="shared" si="12"/>
        <v>Address</v>
      </c>
      <c r="M73" s="22" t="str">
        <f t="shared" si="13"/>
        <v/>
      </c>
    </row>
    <row r="74" spans="1:13">
      <c r="A74" s="32">
        <v>30</v>
      </c>
      <c r="B74" s="32" t="s">
        <v>890</v>
      </c>
      <c r="C74" s="33" t="s">
        <v>974</v>
      </c>
      <c r="D74" s="33" t="s">
        <v>975</v>
      </c>
      <c r="E74" s="33" t="s">
        <v>976</v>
      </c>
      <c r="F74" s="33" t="s">
        <v>977</v>
      </c>
      <c r="G74" s="22">
        <f t="shared" si="7"/>
        <v>13</v>
      </c>
      <c r="H74" s="22">
        <f t="shared" si="8"/>
        <v>24</v>
      </c>
      <c r="I74" s="22" t="str">
        <f t="shared" si="9"/>
        <v>Organization</v>
      </c>
      <c r="J74" s="22" t="str">
        <f t="shared" si="10"/>
        <v>Operating</v>
      </c>
      <c r="K74" s="22" t="str">
        <f t="shared" si="11"/>
        <v>Period</v>
      </c>
      <c r="L74" s="22" t="str">
        <f t="shared" si="12"/>
        <v>Period</v>
      </c>
      <c r="M74" s="22" t="str">
        <f t="shared" si="13"/>
        <v/>
      </c>
    </row>
    <row r="75" spans="1:13">
      <c r="A75" s="32">
        <v>32</v>
      </c>
      <c r="B75" s="32" t="s">
        <v>890</v>
      </c>
      <c r="C75" s="33" t="s">
        <v>955</v>
      </c>
      <c r="D75" s="33" t="s">
        <v>978</v>
      </c>
      <c r="E75" s="33" t="s">
        <v>979</v>
      </c>
      <c r="F75" s="33" t="s">
        <v>980</v>
      </c>
      <c r="G75" s="22">
        <f t="shared" si="7"/>
        <v>13</v>
      </c>
      <c r="H75" s="22">
        <f t="shared" si="8"/>
        <v>21</v>
      </c>
      <c r="I75" s="22" t="str">
        <f t="shared" si="9"/>
        <v>Organization</v>
      </c>
      <c r="J75" s="22" t="str">
        <f t="shared" si="10"/>
        <v>Parent</v>
      </c>
      <c r="K75" s="22" t="str">
        <f t="shared" si="11"/>
        <v>Organization</v>
      </c>
      <c r="L75" s="22" t="str">
        <f t="shared" si="12"/>
        <v>Organization</v>
      </c>
      <c r="M75" s="22" t="str">
        <f t="shared" si="13"/>
        <v/>
      </c>
    </row>
    <row r="76" spans="1:13">
      <c r="A76" s="24">
        <v>0</v>
      </c>
      <c r="B76" s="24" t="s">
        <v>705</v>
      </c>
      <c r="C76" s="25" t="s">
        <v>891</v>
      </c>
      <c r="D76" s="25" t="s">
        <v>981</v>
      </c>
      <c r="E76" s="25" t="s">
        <v>982</v>
      </c>
      <c r="F76" s="25" t="s">
        <v>983</v>
      </c>
      <c r="G76" s="22">
        <f t="shared" si="7"/>
        <v>8</v>
      </c>
      <c r="H76" s="22" t="e">
        <f t="shared" si="8"/>
        <v>#VALUE!</v>
      </c>
      <c r="I76" s="22" t="str">
        <f t="shared" si="9"/>
        <v>Contact</v>
      </c>
      <c r="J76" s="22" t="str">
        <f t="shared" si="10"/>
        <v>Details</v>
      </c>
      <c r="K76" s="22" t="str">
        <f t="shared" si="11"/>
        <v/>
      </c>
      <c r="L76" s="22" t="str">
        <f t="shared" si="12"/>
        <v/>
      </c>
      <c r="M76" s="22" t="str">
        <f t="shared" si="13"/>
        <v/>
      </c>
    </row>
    <row r="77" spans="1:13">
      <c r="A77" s="28">
        <v>1</v>
      </c>
      <c r="B77" s="28" t="s">
        <v>714</v>
      </c>
      <c r="C77" s="29" t="s">
        <v>984</v>
      </c>
      <c r="D77" s="29" t="s">
        <v>985</v>
      </c>
      <c r="E77" s="29" t="s">
        <v>986</v>
      </c>
      <c r="F77" s="29" t="s">
        <v>987</v>
      </c>
      <c r="G77" s="22">
        <f t="shared" si="7"/>
        <v>8</v>
      </c>
      <c r="H77" s="22">
        <f t="shared" si="8"/>
        <v>24</v>
      </c>
      <c r="I77" s="22" t="str">
        <f t="shared" si="9"/>
        <v>Contact</v>
      </c>
      <c r="J77" s="22" t="str">
        <f t="shared" si="10"/>
        <v>Identification</v>
      </c>
      <c r="K77" s="22" t="str">
        <f t="shared" si="11"/>
        <v>Identifier</v>
      </c>
      <c r="L77" s="22" t="str">
        <f t="shared" si="12"/>
        <v/>
      </c>
      <c r="M77" s="22" t="str">
        <f t="shared" si="13"/>
        <v/>
      </c>
    </row>
    <row r="78" spans="1:13">
      <c r="A78" s="30">
        <v>2</v>
      </c>
      <c r="B78" s="30" t="s">
        <v>719</v>
      </c>
      <c r="C78" s="31" t="s">
        <v>724</v>
      </c>
      <c r="D78" s="31" t="s">
        <v>988</v>
      </c>
      <c r="E78" s="31" t="s">
        <v>989</v>
      </c>
      <c r="F78" s="31" t="s">
        <v>990</v>
      </c>
      <c r="G78" s="22">
        <f t="shared" si="7"/>
        <v>8</v>
      </c>
      <c r="H78" s="22">
        <f t="shared" si="8"/>
        <v>21</v>
      </c>
      <c r="I78" s="22" t="str">
        <f t="shared" si="9"/>
        <v>Contact</v>
      </c>
      <c r="J78" s="22" t="str">
        <f t="shared" si="10"/>
        <v>Person Name</v>
      </c>
      <c r="K78" s="22" t="str">
        <f t="shared" si="11"/>
        <v>Text</v>
      </c>
      <c r="L78" s="22" t="str">
        <f t="shared" si="12"/>
        <v/>
      </c>
      <c r="M78" s="22" t="str">
        <f t="shared" si="13"/>
        <v/>
      </c>
    </row>
    <row r="79" spans="1:13">
      <c r="A79" s="30">
        <v>3</v>
      </c>
      <c r="B79" s="30" t="s">
        <v>719</v>
      </c>
      <c r="C79" s="31" t="s">
        <v>991</v>
      </c>
      <c r="D79" s="31" t="s">
        <v>992</v>
      </c>
      <c r="E79" s="31" t="s">
        <v>993</v>
      </c>
      <c r="F79" s="31" t="s">
        <v>994</v>
      </c>
      <c r="G79" s="22">
        <f t="shared" si="7"/>
        <v>8</v>
      </c>
      <c r="H79" s="22">
        <f t="shared" si="8"/>
        <v>19</v>
      </c>
      <c r="I79" s="22" t="str">
        <f t="shared" si="9"/>
        <v>Contact</v>
      </c>
      <c r="J79" s="22" t="str">
        <f t="shared" si="10"/>
        <v>Telephone</v>
      </c>
      <c r="K79" s="22" t="str">
        <f t="shared" si="11"/>
        <v>Code</v>
      </c>
      <c r="L79" s="22" t="str">
        <f t="shared" si="12"/>
        <v/>
      </c>
      <c r="M79" s="22" t="str">
        <f t="shared" si="13"/>
        <v/>
      </c>
    </row>
    <row r="80" spans="1:13">
      <c r="A80" s="30">
        <v>4</v>
      </c>
      <c r="B80" s="30" t="s">
        <v>719</v>
      </c>
      <c r="C80" s="31" t="s">
        <v>995</v>
      </c>
      <c r="D80" s="31" t="s">
        <v>996</v>
      </c>
      <c r="E80" s="31" t="s">
        <v>997</v>
      </c>
      <c r="F80" s="31" t="s">
        <v>998</v>
      </c>
      <c r="G80" s="22">
        <f t="shared" si="7"/>
        <v>8</v>
      </c>
      <c r="H80" s="22">
        <f t="shared" si="8"/>
        <v>13</v>
      </c>
      <c r="I80" s="22" t="str">
        <f t="shared" si="9"/>
        <v>Contact</v>
      </c>
      <c r="J80" s="22" t="str">
        <f t="shared" si="10"/>
        <v>Fax</v>
      </c>
      <c r="K80" s="22" t="str">
        <f t="shared" si="11"/>
        <v>Code</v>
      </c>
      <c r="L80" s="22" t="str">
        <f t="shared" si="12"/>
        <v/>
      </c>
      <c r="M80" s="22" t="str">
        <f t="shared" si="13"/>
        <v/>
      </c>
    </row>
    <row r="81" spans="1:13">
      <c r="A81" s="30">
        <v>5</v>
      </c>
      <c r="B81" s="30" t="s">
        <v>719</v>
      </c>
      <c r="C81" s="31" t="s">
        <v>999</v>
      </c>
      <c r="D81" s="31" t="s">
        <v>1000</v>
      </c>
      <c r="E81" s="31" t="s">
        <v>1001</v>
      </c>
      <c r="F81" s="31" t="s">
        <v>1002</v>
      </c>
      <c r="G81" s="22">
        <f t="shared" si="7"/>
        <v>8</v>
      </c>
      <c r="H81" s="22">
        <f t="shared" si="8"/>
        <v>13</v>
      </c>
      <c r="I81" s="22" t="str">
        <f t="shared" si="9"/>
        <v>Contact</v>
      </c>
      <c r="J81" s="22" t="str">
        <f t="shared" si="10"/>
        <v>URI</v>
      </c>
      <c r="K81" s="22" t="str">
        <f t="shared" si="11"/>
        <v>Code</v>
      </c>
      <c r="L81" s="22" t="str">
        <f t="shared" si="12"/>
        <v/>
      </c>
      <c r="M81" s="22" t="str">
        <f t="shared" si="13"/>
        <v/>
      </c>
    </row>
    <row r="82" spans="1:13">
      <c r="A82" s="24">
        <v>0</v>
      </c>
      <c r="B82" s="24" t="s">
        <v>705</v>
      </c>
      <c r="C82" s="25" t="s">
        <v>1003</v>
      </c>
      <c r="D82" s="25" t="s">
        <v>1004</v>
      </c>
      <c r="E82" s="25" t="s">
        <v>1005</v>
      </c>
      <c r="F82" s="25" t="s">
        <v>1006</v>
      </c>
      <c r="G82" s="22">
        <f t="shared" si="7"/>
        <v>7</v>
      </c>
      <c r="H82" s="22" t="e">
        <f t="shared" si="8"/>
        <v>#VALUE!</v>
      </c>
      <c r="I82" s="22" t="str">
        <f t="shared" si="9"/>
        <v>Person</v>
      </c>
      <c r="J82" s="22" t="str">
        <f t="shared" si="10"/>
        <v>Details</v>
      </c>
      <c r="K82" s="22" t="str">
        <f t="shared" si="11"/>
        <v/>
      </c>
      <c r="L82" s="22" t="str">
        <f t="shared" si="12"/>
        <v/>
      </c>
      <c r="M82" s="22" t="str">
        <f t="shared" si="13"/>
        <v/>
      </c>
    </row>
    <row r="83" spans="1:13">
      <c r="A83" s="28">
        <v>1</v>
      </c>
      <c r="B83" s="28" t="s">
        <v>714</v>
      </c>
      <c r="C83" s="29" t="s">
        <v>1007</v>
      </c>
      <c r="D83" s="29" t="s">
        <v>1008</v>
      </c>
      <c r="E83" s="29" t="s">
        <v>1009</v>
      </c>
      <c r="F83" s="29" t="s">
        <v>1010</v>
      </c>
      <c r="G83" s="22">
        <f t="shared" si="7"/>
        <v>7</v>
      </c>
      <c r="H83" s="22">
        <f t="shared" si="8"/>
        <v>23</v>
      </c>
      <c r="I83" s="22" t="str">
        <f t="shared" si="9"/>
        <v>Person</v>
      </c>
      <c r="J83" s="22" t="str">
        <f t="shared" si="10"/>
        <v>Identification</v>
      </c>
      <c r="K83" s="22" t="str">
        <f t="shared" si="11"/>
        <v>Identifier</v>
      </c>
      <c r="L83" s="22" t="str">
        <f t="shared" si="12"/>
        <v/>
      </c>
      <c r="M83" s="22" t="str">
        <f t="shared" si="13"/>
        <v/>
      </c>
    </row>
    <row r="84" spans="1:13">
      <c r="A84" s="30">
        <v>2</v>
      </c>
      <c r="B84" s="30" t="s">
        <v>719</v>
      </c>
      <c r="C84" s="31" t="s">
        <v>724</v>
      </c>
      <c r="D84" s="31" t="s">
        <v>1011</v>
      </c>
      <c r="E84" s="31" t="s">
        <v>1012</v>
      </c>
      <c r="F84" s="31" t="s">
        <v>1013</v>
      </c>
      <c r="G84" s="22">
        <f t="shared" si="7"/>
        <v>7</v>
      </c>
      <c r="H84" s="22">
        <f t="shared" si="8"/>
        <v>13</v>
      </c>
      <c r="I84" s="22" t="str">
        <f t="shared" si="9"/>
        <v>Person</v>
      </c>
      <c r="J84" s="22" t="str">
        <f t="shared" si="10"/>
        <v>Name</v>
      </c>
      <c r="K84" s="22" t="str">
        <f t="shared" si="11"/>
        <v>Text</v>
      </c>
      <c r="L84" s="22" t="str">
        <f t="shared" si="12"/>
        <v/>
      </c>
      <c r="M84" s="22" t="str">
        <f t="shared" si="13"/>
        <v/>
      </c>
    </row>
    <row r="85" spans="1:13">
      <c r="A85" s="30">
        <v>3</v>
      </c>
      <c r="B85" s="30" t="s">
        <v>719</v>
      </c>
      <c r="C85" s="31" t="s">
        <v>728</v>
      </c>
      <c r="D85" s="31" t="s">
        <v>1014</v>
      </c>
      <c r="E85" s="31" t="s">
        <v>1015</v>
      </c>
      <c r="F85" s="31" t="s">
        <v>1016</v>
      </c>
      <c r="G85" s="22">
        <f t="shared" si="7"/>
        <v>7</v>
      </c>
      <c r="H85" s="22">
        <f t="shared" si="8"/>
        <v>20</v>
      </c>
      <c r="I85" s="22" t="str">
        <f t="shared" si="9"/>
        <v>Person</v>
      </c>
      <c r="J85" s="22" t="str">
        <f t="shared" si="10"/>
        <v>Description</v>
      </c>
      <c r="K85" s="22" t="str">
        <f t="shared" si="11"/>
        <v>Text</v>
      </c>
      <c r="L85" s="22" t="str">
        <f t="shared" si="12"/>
        <v/>
      </c>
      <c r="M85" s="22" t="str">
        <f t="shared" si="13"/>
        <v/>
      </c>
    </row>
    <row r="86" spans="1:13">
      <c r="A86" s="30">
        <v>4</v>
      </c>
      <c r="B86" s="30" t="s">
        <v>719</v>
      </c>
      <c r="C86" s="31" t="s">
        <v>1017</v>
      </c>
      <c r="D86" s="31" t="s">
        <v>1018</v>
      </c>
      <c r="E86" s="31" t="s">
        <v>1019</v>
      </c>
      <c r="F86" s="31" t="s">
        <v>1020</v>
      </c>
      <c r="G86" s="22">
        <f t="shared" si="7"/>
        <v>7</v>
      </c>
      <c r="H86" s="22">
        <f t="shared" si="8"/>
        <v>14</v>
      </c>
      <c r="I86" s="22" t="str">
        <f t="shared" si="9"/>
        <v>Person</v>
      </c>
      <c r="J86" s="22" t="str">
        <f t="shared" si="10"/>
        <v>Title</v>
      </c>
      <c r="K86" s="22" t="str">
        <f t="shared" si="11"/>
        <v>Code</v>
      </c>
      <c r="L86" s="22" t="str">
        <f t="shared" si="12"/>
        <v/>
      </c>
      <c r="M86" s="22" t="str">
        <f t="shared" si="13"/>
        <v/>
      </c>
    </row>
    <row r="87" spans="1:13">
      <c r="A87" s="30">
        <v>5</v>
      </c>
      <c r="B87" s="30" t="s">
        <v>719</v>
      </c>
      <c r="C87" s="31" t="s">
        <v>1021</v>
      </c>
      <c r="D87" s="31" t="s">
        <v>1022</v>
      </c>
      <c r="E87" s="31" t="s">
        <v>1023</v>
      </c>
      <c r="F87" s="31" t="s">
        <v>1024</v>
      </c>
      <c r="G87" s="22">
        <f t="shared" si="7"/>
        <v>7</v>
      </c>
      <c r="H87" s="22">
        <f t="shared" si="8"/>
        <v>21</v>
      </c>
      <c r="I87" s="22" t="str">
        <f t="shared" si="9"/>
        <v>Person</v>
      </c>
      <c r="J87" s="22" t="str">
        <f t="shared" si="10"/>
        <v>Abbrebiation</v>
      </c>
      <c r="K87" s="22" t="str">
        <f t="shared" si="11"/>
        <v>Text</v>
      </c>
      <c r="L87" s="22" t="str">
        <f t="shared" si="12"/>
        <v/>
      </c>
      <c r="M87" s="22" t="str">
        <f t="shared" si="13"/>
        <v/>
      </c>
    </row>
    <row r="88" spans="1:13">
      <c r="A88" s="30">
        <v>6</v>
      </c>
      <c r="B88" s="30" t="s">
        <v>719</v>
      </c>
      <c r="C88" s="31" t="s">
        <v>1025</v>
      </c>
      <c r="D88" s="31" t="s">
        <v>1026</v>
      </c>
      <c r="E88" s="31" t="s">
        <v>1027</v>
      </c>
      <c r="F88" s="31" t="s">
        <v>1028</v>
      </c>
      <c r="G88" s="22">
        <f t="shared" si="7"/>
        <v>7</v>
      </c>
      <c r="H88" s="22">
        <f t="shared" si="8"/>
        <v>19</v>
      </c>
      <c r="I88" s="22" t="str">
        <f t="shared" si="9"/>
        <v>Person</v>
      </c>
      <c r="J88" s="22" t="str">
        <f t="shared" si="10"/>
        <v>Retirement</v>
      </c>
      <c r="K88" s="22" t="str">
        <f t="shared" si="11"/>
        <v>Date Time</v>
      </c>
      <c r="L88" s="22" t="str">
        <f t="shared" si="12"/>
        <v/>
      </c>
      <c r="M88" s="22" t="str">
        <f t="shared" si="13"/>
        <v/>
      </c>
    </row>
    <row r="89" spans="1:13">
      <c r="A89" s="30">
        <v>7</v>
      </c>
      <c r="B89" s="30" t="s">
        <v>719</v>
      </c>
      <c r="C89" s="31" t="s">
        <v>784</v>
      </c>
      <c r="D89" s="31" t="s">
        <v>1029</v>
      </c>
      <c r="E89" s="31" t="s">
        <v>1030</v>
      </c>
      <c r="F89" s="31" t="s">
        <v>1031</v>
      </c>
      <c r="G89" s="22">
        <f t="shared" si="7"/>
        <v>7</v>
      </c>
      <c r="H89" s="22">
        <f t="shared" si="8"/>
        <v>20</v>
      </c>
      <c r="I89" s="22" t="str">
        <f t="shared" si="9"/>
        <v>Person</v>
      </c>
      <c r="J89" s="22" t="str">
        <f t="shared" si="10"/>
        <v>[Specified]</v>
      </c>
      <c r="K89" s="22" t="str">
        <f t="shared" si="11"/>
        <v>Date Time</v>
      </c>
      <c r="L89" s="22" t="str">
        <f t="shared" si="12"/>
        <v/>
      </c>
      <c r="M89" s="22" t="str">
        <f t="shared" si="13"/>
        <v/>
      </c>
    </row>
    <row r="90" spans="1:13">
      <c r="A90" s="30">
        <v>8</v>
      </c>
      <c r="B90" s="30" t="s">
        <v>719</v>
      </c>
      <c r="C90" s="31" t="s">
        <v>752</v>
      </c>
      <c r="D90" s="31" t="s">
        <v>1032</v>
      </c>
      <c r="E90" s="31" t="s">
        <v>1033</v>
      </c>
      <c r="F90" s="31" t="s">
        <v>1034</v>
      </c>
      <c r="G90" s="22">
        <f t="shared" si="7"/>
        <v>7</v>
      </c>
      <c r="H90" s="22">
        <f t="shared" si="8"/>
        <v>20</v>
      </c>
      <c r="I90" s="22" t="str">
        <f t="shared" si="9"/>
        <v>Person</v>
      </c>
      <c r="J90" s="22" t="str">
        <f t="shared" si="10"/>
        <v>[Specified]</v>
      </c>
      <c r="K90" s="22" t="str">
        <f t="shared" si="11"/>
        <v>Code</v>
      </c>
      <c r="L90" s="22" t="str">
        <f t="shared" si="12"/>
        <v/>
      </c>
      <c r="M90" s="22" t="str">
        <f t="shared" si="13"/>
        <v/>
      </c>
    </row>
    <row r="91" spans="1:13">
      <c r="A91" s="30">
        <v>9</v>
      </c>
      <c r="B91" s="30" t="s">
        <v>719</v>
      </c>
      <c r="C91" s="31" t="s">
        <v>1035</v>
      </c>
      <c r="D91" s="31" t="s">
        <v>1036</v>
      </c>
      <c r="E91" s="31" t="s">
        <v>1037</v>
      </c>
      <c r="F91" s="31" t="s">
        <v>1038</v>
      </c>
      <c r="G91" s="22">
        <f t="shared" si="7"/>
        <v>7</v>
      </c>
      <c r="H91" s="22">
        <f t="shared" si="8"/>
        <v>26</v>
      </c>
      <c r="I91" s="22" t="str">
        <f t="shared" si="9"/>
        <v>Person</v>
      </c>
      <c r="J91" s="22" t="str">
        <f t="shared" si="10"/>
        <v>Employment Status</v>
      </c>
      <c r="K91" s="22" t="str">
        <f t="shared" si="11"/>
        <v>Code</v>
      </c>
      <c r="L91" s="22" t="str">
        <f t="shared" si="12"/>
        <v/>
      </c>
      <c r="M91" s="22" t="str">
        <f t="shared" si="13"/>
        <v/>
      </c>
    </row>
    <row r="92" spans="1:13">
      <c r="A92" s="30">
        <v>10</v>
      </c>
      <c r="B92" s="30" t="s">
        <v>719</v>
      </c>
      <c r="C92" s="31" t="s">
        <v>1039</v>
      </c>
      <c r="D92" s="31" t="s">
        <v>1040</v>
      </c>
      <c r="E92" s="31" t="s">
        <v>1041</v>
      </c>
      <c r="F92" s="31" t="s">
        <v>1042</v>
      </c>
      <c r="G92" s="22">
        <f t="shared" si="7"/>
        <v>7</v>
      </c>
      <c r="H92" s="22">
        <f t="shared" si="8"/>
        <v>13</v>
      </c>
      <c r="I92" s="22" t="str">
        <f t="shared" si="9"/>
        <v>Person</v>
      </c>
      <c r="J92" s="22" t="str">
        <f t="shared" si="10"/>
        <v>Role</v>
      </c>
      <c r="K92" s="22" t="str">
        <f t="shared" si="11"/>
        <v>Code</v>
      </c>
      <c r="L92" s="22" t="str">
        <f t="shared" si="12"/>
        <v/>
      </c>
      <c r="M92" s="22" t="str">
        <f t="shared" si="13"/>
        <v/>
      </c>
    </row>
    <row r="93" spans="1:13">
      <c r="A93" s="30">
        <v>11</v>
      </c>
      <c r="B93" s="30" t="s">
        <v>719</v>
      </c>
      <c r="C93" s="31" t="s">
        <v>1043</v>
      </c>
      <c r="D93" s="31" t="s">
        <v>1044</v>
      </c>
      <c r="E93" s="31" t="s">
        <v>1045</v>
      </c>
      <c r="F93" s="31" t="s">
        <v>1046</v>
      </c>
      <c r="G93" s="22">
        <f t="shared" si="7"/>
        <v>7</v>
      </c>
      <c r="H93" s="22">
        <f t="shared" si="8"/>
        <v>13</v>
      </c>
      <c r="I93" s="22" t="str">
        <f t="shared" si="9"/>
        <v>Person</v>
      </c>
      <c r="J93" s="22" t="str">
        <f t="shared" si="10"/>
        <v>Role</v>
      </c>
      <c r="K93" s="22" t="str">
        <f t="shared" si="11"/>
        <v>Text</v>
      </c>
      <c r="L93" s="22" t="str">
        <f t="shared" si="12"/>
        <v/>
      </c>
      <c r="M93" s="22" t="str">
        <f t="shared" si="13"/>
        <v/>
      </c>
    </row>
    <row r="94" spans="1:13">
      <c r="A94" s="30">
        <v>12</v>
      </c>
      <c r="B94" s="30" t="s">
        <v>709</v>
      </c>
      <c r="C94" s="31" t="s">
        <v>1047</v>
      </c>
      <c r="D94" s="31" t="s">
        <v>1048</v>
      </c>
      <c r="E94" s="31" t="s">
        <v>1049</v>
      </c>
      <c r="F94" s="31" t="s">
        <v>1050</v>
      </c>
      <c r="G94" s="22">
        <f t="shared" si="7"/>
        <v>7</v>
      </c>
      <c r="H94" s="22">
        <f t="shared" si="8"/>
        <v>18</v>
      </c>
      <c r="I94" s="22" t="str">
        <f t="shared" si="9"/>
        <v>Person</v>
      </c>
      <c r="J94" s="22" t="str">
        <f t="shared" si="10"/>
        <v>Reference</v>
      </c>
      <c r="K94" s="22" t="str">
        <f t="shared" si="11"/>
        <v>{Reference Class]</v>
      </c>
      <c r="L94" s="22" t="str">
        <f t="shared" si="12"/>
        <v/>
      </c>
      <c r="M94" s="22" t="str">
        <f t="shared" si="13"/>
        <v>{Reference Class]</v>
      </c>
    </row>
    <row r="95" spans="1:13">
      <c r="A95" s="32">
        <v>13</v>
      </c>
      <c r="B95" s="32" t="s">
        <v>890</v>
      </c>
      <c r="C95" s="33" t="s">
        <v>891</v>
      </c>
      <c r="D95" s="33" t="s">
        <v>1051</v>
      </c>
      <c r="E95" s="33" t="s">
        <v>1052</v>
      </c>
      <c r="F95" s="33" t="s">
        <v>1053</v>
      </c>
      <c r="G95" s="22">
        <f t="shared" si="7"/>
        <v>7</v>
      </c>
      <c r="H95" s="22">
        <f t="shared" si="8"/>
        <v>18</v>
      </c>
      <c r="I95" s="22" t="str">
        <f t="shared" si="9"/>
        <v>Person</v>
      </c>
      <c r="J95" s="22" t="str">
        <f t="shared" si="10"/>
        <v>Specified</v>
      </c>
      <c r="K95" s="22" t="str">
        <f t="shared" si="11"/>
        <v>Contact</v>
      </c>
      <c r="L95" s="22" t="str">
        <f t="shared" si="12"/>
        <v>Contact</v>
      </c>
      <c r="M95" s="22" t="str">
        <f t="shared" si="13"/>
        <v/>
      </c>
    </row>
    <row r="96" spans="1:13">
      <c r="A96" s="24">
        <v>0</v>
      </c>
      <c r="B96" s="24" t="s">
        <v>705</v>
      </c>
      <c r="C96" s="25" t="s">
        <v>1054</v>
      </c>
      <c r="D96" s="25" t="s">
        <v>1055</v>
      </c>
      <c r="E96" s="25" t="s">
        <v>1056</v>
      </c>
      <c r="F96" s="25" t="s">
        <v>1057</v>
      </c>
      <c r="G96" s="22">
        <f t="shared" si="7"/>
        <v>9</v>
      </c>
      <c r="H96" s="22" t="e">
        <f t="shared" si="8"/>
        <v>#VALUE!</v>
      </c>
      <c r="I96" s="22" t="str">
        <f t="shared" si="9"/>
        <v>Employee</v>
      </c>
      <c r="J96" s="22" t="str">
        <f t="shared" si="10"/>
        <v>Details</v>
      </c>
      <c r="K96" s="22" t="str">
        <f t="shared" si="11"/>
        <v/>
      </c>
      <c r="L96" s="22" t="str">
        <f t="shared" si="12"/>
        <v/>
      </c>
      <c r="M96" s="22" t="str">
        <f t="shared" si="13"/>
        <v/>
      </c>
    </row>
    <row r="97" spans="1:13">
      <c r="A97" s="28">
        <v>1</v>
      </c>
      <c r="B97" s="28" t="s">
        <v>714</v>
      </c>
      <c r="C97" s="29" t="s">
        <v>1058</v>
      </c>
      <c r="D97" s="29" t="s">
        <v>1059</v>
      </c>
      <c r="E97" s="29" t="s">
        <v>1060</v>
      </c>
      <c r="F97" s="29" t="s">
        <v>1061</v>
      </c>
      <c r="G97" s="22">
        <f t="shared" si="7"/>
        <v>9</v>
      </c>
      <c r="H97" s="22">
        <f t="shared" si="8"/>
        <v>43</v>
      </c>
      <c r="I97" s="22" t="str">
        <f t="shared" si="9"/>
        <v>Employee</v>
      </c>
      <c r="J97" s="22" t="str">
        <f t="shared" si="10"/>
        <v>Employer Assigned Identification</v>
      </c>
      <c r="K97" s="22" t="str">
        <f t="shared" si="11"/>
        <v>Identifier</v>
      </c>
      <c r="L97" s="22" t="str">
        <f t="shared" si="12"/>
        <v/>
      </c>
      <c r="M97" s="22" t="str">
        <f t="shared" si="13"/>
        <v/>
      </c>
    </row>
    <row r="98" spans="1:13">
      <c r="A98" s="30">
        <v>2</v>
      </c>
      <c r="B98" s="30" t="s">
        <v>719</v>
      </c>
      <c r="C98" s="31" t="s">
        <v>1062</v>
      </c>
      <c r="D98" s="31" t="s">
        <v>1063</v>
      </c>
      <c r="E98" s="31" t="s">
        <v>1064</v>
      </c>
      <c r="F98" s="31" t="s">
        <v>1065</v>
      </c>
      <c r="G98" s="22">
        <f t="shared" si="7"/>
        <v>9</v>
      </c>
      <c r="H98" s="22">
        <f t="shared" si="8"/>
        <v>34</v>
      </c>
      <c r="I98" s="22" t="str">
        <f t="shared" si="9"/>
        <v>Employee</v>
      </c>
      <c r="J98" s="22" t="str">
        <f t="shared" si="10"/>
        <v>Assigned Identification</v>
      </c>
      <c r="K98" s="22" t="str">
        <f t="shared" si="11"/>
        <v>Code</v>
      </c>
      <c r="L98" s="22" t="str">
        <f t="shared" si="12"/>
        <v/>
      </c>
      <c r="M98" s="22" t="str">
        <f t="shared" si="13"/>
        <v/>
      </c>
    </row>
    <row r="99" spans="1:13">
      <c r="A99" s="30">
        <v>3</v>
      </c>
      <c r="B99" s="30" t="s">
        <v>719</v>
      </c>
      <c r="C99" s="31" t="s">
        <v>1066</v>
      </c>
      <c r="D99" s="31" t="s">
        <v>1067</v>
      </c>
      <c r="E99" s="31" t="s">
        <v>1068</v>
      </c>
      <c r="F99" s="31" t="s">
        <v>1069</v>
      </c>
      <c r="G99" s="22">
        <f t="shared" si="7"/>
        <v>9</v>
      </c>
      <c r="H99" s="22">
        <f t="shared" si="8"/>
        <v>15</v>
      </c>
      <c r="I99" s="22" t="str">
        <f t="shared" si="9"/>
        <v>Employee</v>
      </c>
      <c r="J99" s="22" t="str">
        <f t="shared" si="10"/>
        <v>Name</v>
      </c>
      <c r="K99" s="22" t="str">
        <f t="shared" si="11"/>
        <v>Text</v>
      </c>
      <c r="L99" s="22" t="str">
        <f t="shared" si="12"/>
        <v/>
      </c>
      <c r="M99" s="22" t="str">
        <f t="shared" si="13"/>
        <v/>
      </c>
    </row>
    <row r="100" spans="1:13">
      <c r="A100" s="30">
        <v>4</v>
      </c>
      <c r="B100" s="30" t="s">
        <v>719</v>
      </c>
      <c r="C100" s="31" t="s">
        <v>948</v>
      </c>
      <c r="D100" s="31" t="s">
        <v>1070</v>
      </c>
      <c r="E100" s="31" t="s">
        <v>1071</v>
      </c>
      <c r="F100" s="31" t="s">
        <v>1072</v>
      </c>
      <c r="G100" s="22">
        <f t="shared" si="7"/>
        <v>9</v>
      </c>
      <c r="H100" s="22">
        <f t="shared" si="8"/>
        <v>17</v>
      </c>
      <c r="I100" s="22" t="str">
        <f t="shared" si="9"/>
        <v>Employee</v>
      </c>
      <c r="J100" s="22" t="str">
        <f t="shared" si="10"/>
        <v>Active</v>
      </c>
      <c r="K100" s="22" t="str">
        <f t="shared" si="11"/>
        <v>Indicator</v>
      </c>
      <c r="L100" s="22" t="str">
        <f t="shared" si="12"/>
        <v/>
      </c>
      <c r="M100" s="22" t="str">
        <f t="shared" si="13"/>
        <v/>
      </c>
    </row>
    <row r="101" spans="1:13">
      <c r="A101" s="30">
        <v>5</v>
      </c>
      <c r="B101" s="30" t="s">
        <v>719</v>
      </c>
      <c r="C101" s="31" t="s">
        <v>720</v>
      </c>
      <c r="D101" s="31" t="s">
        <v>1073</v>
      </c>
      <c r="E101" s="31" t="s">
        <v>1074</v>
      </c>
      <c r="F101" s="31" t="s">
        <v>1075</v>
      </c>
      <c r="G101" s="22">
        <f t="shared" si="7"/>
        <v>9</v>
      </c>
      <c r="H101" s="22">
        <f t="shared" si="8"/>
        <v>15</v>
      </c>
      <c r="I101" s="22" t="str">
        <f t="shared" si="9"/>
        <v>Employee</v>
      </c>
      <c r="J101" s="22" t="str">
        <f t="shared" si="10"/>
        <v>Type</v>
      </c>
      <c r="K101" s="22" t="str">
        <f t="shared" si="11"/>
        <v>Code</v>
      </c>
      <c r="L101" s="22" t="str">
        <f t="shared" si="12"/>
        <v/>
      </c>
      <c r="M101" s="22" t="str">
        <f t="shared" si="13"/>
        <v/>
      </c>
    </row>
    <row r="102" spans="1:13">
      <c r="A102" s="30">
        <v>6</v>
      </c>
      <c r="B102" s="30" t="s">
        <v>719</v>
      </c>
      <c r="C102" s="31" t="s">
        <v>1076</v>
      </c>
      <c r="D102" s="31" t="s">
        <v>1077</v>
      </c>
      <c r="E102" s="31" t="s">
        <v>1078</v>
      </c>
      <c r="F102" s="31" t="s">
        <v>1079</v>
      </c>
      <c r="G102" s="22">
        <f t="shared" si="7"/>
        <v>9</v>
      </c>
      <c r="H102" s="22">
        <f t="shared" si="8"/>
        <v>15</v>
      </c>
      <c r="I102" s="22" t="str">
        <f t="shared" si="9"/>
        <v>Employee</v>
      </c>
      <c r="J102" s="22" t="str">
        <f t="shared" si="10"/>
        <v>Type</v>
      </c>
      <c r="K102" s="22" t="str">
        <f t="shared" si="11"/>
        <v>Text</v>
      </c>
      <c r="L102" s="22" t="str">
        <f t="shared" si="12"/>
        <v/>
      </c>
      <c r="M102" s="22" t="str">
        <f t="shared" si="13"/>
        <v/>
      </c>
    </row>
    <row r="103" spans="1:13">
      <c r="A103" s="30">
        <v>7</v>
      </c>
      <c r="B103" s="30" t="s">
        <v>719</v>
      </c>
      <c r="C103" s="31" t="s">
        <v>1080</v>
      </c>
      <c r="D103" s="31" t="s">
        <v>1081</v>
      </c>
      <c r="E103" s="31" t="s">
        <v>1082</v>
      </c>
      <c r="F103" s="31" t="s">
        <v>1083</v>
      </c>
      <c r="G103" s="22">
        <f t="shared" si="7"/>
        <v>9</v>
      </c>
      <c r="H103" s="22">
        <f t="shared" si="8"/>
        <v>31</v>
      </c>
      <c r="I103" s="22" t="str">
        <f t="shared" si="9"/>
        <v>Employee</v>
      </c>
      <c r="J103" s="22" t="str">
        <f t="shared" si="10"/>
        <v>Reporting Department</v>
      </c>
      <c r="K103" s="22" t="str">
        <f t="shared" si="11"/>
        <v>Code</v>
      </c>
      <c r="L103" s="22" t="str">
        <f t="shared" si="12"/>
        <v/>
      </c>
      <c r="M103" s="22" t="str">
        <f t="shared" si="13"/>
        <v/>
      </c>
    </row>
    <row r="104" spans="1:13">
      <c r="A104" s="30">
        <v>8</v>
      </c>
      <c r="B104" s="30" t="s">
        <v>719</v>
      </c>
      <c r="C104" s="31" t="s">
        <v>1084</v>
      </c>
      <c r="D104" s="31" t="s">
        <v>1085</v>
      </c>
      <c r="E104" s="31" t="s">
        <v>1086</v>
      </c>
      <c r="F104" s="31" t="s">
        <v>1087</v>
      </c>
      <c r="G104" s="22">
        <f t="shared" si="7"/>
        <v>9</v>
      </c>
      <c r="H104" s="22">
        <f t="shared" si="8"/>
        <v>31</v>
      </c>
      <c r="I104" s="22" t="str">
        <f t="shared" si="9"/>
        <v>Employee</v>
      </c>
      <c r="J104" s="22" t="str">
        <f t="shared" si="10"/>
        <v>Reporting Department</v>
      </c>
      <c r="K104" s="22" t="str">
        <f t="shared" si="11"/>
        <v>Text</v>
      </c>
      <c r="L104" s="22" t="str">
        <f t="shared" si="12"/>
        <v/>
      </c>
      <c r="M104" s="22" t="str">
        <f t="shared" si="13"/>
        <v/>
      </c>
    </row>
    <row r="105" spans="1:13">
      <c r="A105" s="30">
        <v>9</v>
      </c>
      <c r="B105" s="30" t="s">
        <v>719</v>
      </c>
      <c r="C105" s="31" t="s">
        <v>1088</v>
      </c>
      <c r="D105" s="31" t="s">
        <v>1089</v>
      </c>
      <c r="E105" s="31" t="s">
        <v>1090</v>
      </c>
      <c r="F105" s="31" t="s">
        <v>1091</v>
      </c>
      <c r="G105" s="22">
        <f t="shared" si="7"/>
        <v>9</v>
      </c>
      <c r="H105" s="22">
        <f t="shared" si="8"/>
        <v>20</v>
      </c>
      <c r="I105" s="22" t="str">
        <f t="shared" si="9"/>
        <v>Employee</v>
      </c>
      <c r="J105" s="22" t="str">
        <f t="shared" si="10"/>
        <v>Job Title</v>
      </c>
      <c r="K105" s="22" t="str">
        <f t="shared" si="11"/>
        <v>Text</v>
      </c>
      <c r="L105" s="22" t="str">
        <f t="shared" si="12"/>
        <v/>
      </c>
      <c r="M105" s="22" t="str">
        <f t="shared" si="13"/>
        <v/>
      </c>
    </row>
    <row r="106" spans="1:13">
      <c r="A106" s="30">
        <v>10</v>
      </c>
      <c r="B106" s="30" t="s">
        <v>719</v>
      </c>
      <c r="C106" s="31" t="s">
        <v>1092</v>
      </c>
      <c r="D106" s="31" t="s">
        <v>1093</v>
      </c>
      <c r="E106" s="31" t="s">
        <v>1094</v>
      </c>
      <c r="F106" s="31" t="s">
        <v>1095</v>
      </c>
      <c r="G106" s="22">
        <f t="shared" si="7"/>
        <v>9</v>
      </c>
      <c r="H106" s="22">
        <f t="shared" si="8"/>
        <v>15</v>
      </c>
      <c r="I106" s="22" t="str">
        <f t="shared" si="9"/>
        <v>Employee</v>
      </c>
      <c r="J106" s="22" t="str">
        <f t="shared" si="10"/>
        <v>Role</v>
      </c>
      <c r="K106" s="22" t="str">
        <f t="shared" si="11"/>
        <v>Text</v>
      </c>
      <c r="L106" s="22" t="str">
        <f t="shared" si="12"/>
        <v/>
      </c>
      <c r="M106" s="22" t="str">
        <f t="shared" si="13"/>
        <v/>
      </c>
    </row>
    <row r="107" spans="1:13">
      <c r="A107" s="31">
        <v>11</v>
      </c>
      <c r="B107" s="31" t="s">
        <v>719</v>
      </c>
      <c r="C107" s="31" t="s">
        <v>1096</v>
      </c>
      <c r="D107" s="31" t="s">
        <v>1097</v>
      </c>
      <c r="E107" s="31" t="s">
        <v>1098</v>
      </c>
      <c r="F107" s="31" t="s">
        <v>1099</v>
      </c>
      <c r="G107" s="22">
        <f t="shared" si="7"/>
        <v>9</v>
      </c>
      <c r="H107" s="22">
        <f t="shared" si="8"/>
        <v>26</v>
      </c>
      <c r="I107" s="22" t="str">
        <f t="shared" si="9"/>
        <v>Employee</v>
      </c>
      <c r="J107" s="22" t="str">
        <f t="shared" si="10"/>
        <v>Academic degree</v>
      </c>
      <c r="K107" s="22" t="str">
        <f t="shared" si="11"/>
        <v>Text</v>
      </c>
      <c r="L107" s="22" t="str">
        <f t="shared" si="12"/>
        <v/>
      </c>
      <c r="M107" s="22" t="str">
        <f t="shared" si="13"/>
        <v/>
      </c>
    </row>
    <row r="108" spans="1:13">
      <c r="A108" s="30">
        <v>12</v>
      </c>
      <c r="B108" s="30" t="s">
        <v>719</v>
      </c>
      <c r="C108" s="31" t="s">
        <v>1100</v>
      </c>
      <c r="D108" s="31" t="s">
        <v>1101</v>
      </c>
      <c r="E108" s="31" t="s">
        <v>1102</v>
      </c>
      <c r="F108" s="31" t="s">
        <v>1103</v>
      </c>
      <c r="G108" s="22">
        <f t="shared" si="7"/>
        <v>9</v>
      </c>
      <c r="H108" s="22">
        <f t="shared" si="8"/>
        <v>21</v>
      </c>
      <c r="I108" s="22" t="str">
        <f t="shared" si="9"/>
        <v>Employee</v>
      </c>
      <c r="J108" s="22" t="str">
        <f t="shared" si="10"/>
        <v>Employment</v>
      </c>
      <c r="K108" s="22" t="str">
        <f t="shared" si="11"/>
        <v>Date Time</v>
      </c>
      <c r="L108" s="22" t="str">
        <f t="shared" si="12"/>
        <v/>
      </c>
      <c r="M108" s="22" t="str">
        <f t="shared" si="13"/>
        <v/>
      </c>
    </row>
    <row r="109" spans="1:13">
      <c r="A109" s="30">
        <v>13</v>
      </c>
      <c r="B109" s="30" t="s">
        <v>719</v>
      </c>
      <c r="C109" s="31" t="s">
        <v>1104</v>
      </c>
      <c r="D109" s="31" t="s">
        <v>1105</v>
      </c>
      <c r="E109" s="31" t="s">
        <v>1106</v>
      </c>
      <c r="F109" s="31" t="s">
        <v>1107</v>
      </c>
      <c r="G109" s="22">
        <f t="shared" si="7"/>
        <v>9</v>
      </c>
      <c r="H109" s="22">
        <f t="shared" si="8"/>
        <v>22</v>
      </c>
      <c r="I109" s="22" t="str">
        <f t="shared" si="9"/>
        <v>Employee</v>
      </c>
      <c r="J109" s="22" t="str">
        <f t="shared" si="10"/>
        <v>Termination</v>
      </c>
      <c r="K109" s="22" t="str">
        <f t="shared" si="11"/>
        <v>Date Time</v>
      </c>
      <c r="L109" s="22" t="str">
        <f t="shared" si="12"/>
        <v/>
      </c>
      <c r="M109" s="22" t="str">
        <f t="shared" si="13"/>
        <v/>
      </c>
    </row>
    <row r="110" spans="1:13">
      <c r="A110" s="26">
        <v>14</v>
      </c>
      <c r="B110" s="26" t="s">
        <v>709</v>
      </c>
      <c r="C110" s="27" t="s">
        <v>1108</v>
      </c>
      <c r="D110" s="27" t="s">
        <v>1109</v>
      </c>
      <c r="E110" s="27" t="s">
        <v>1110</v>
      </c>
      <c r="F110" s="27" t="s">
        <v>1111</v>
      </c>
      <c r="G110" s="22">
        <f t="shared" si="7"/>
        <v>9</v>
      </c>
      <c r="H110" s="22">
        <f t="shared" si="8"/>
        <v>20</v>
      </c>
      <c r="I110" s="22" t="str">
        <f t="shared" si="9"/>
        <v>Employee</v>
      </c>
      <c r="J110" s="22" t="str">
        <f t="shared" si="10"/>
        <v>Reference</v>
      </c>
      <c r="K110" s="22" t="str">
        <f t="shared" si="11"/>
        <v>User</v>
      </c>
      <c r="L110" s="22" t="str">
        <f t="shared" si="12"/>
        <v/>
      </c>
      <c r="M110" s="22" t="str">
        <f t="shared" si="13"/>
        <v>User</v>
      </c>
    </row>
    <row r="111" spans="1:13">
      <c r="A111" s="24">
        <v>0</v>
      </c>
      <c r="B111" s="24" t="s">
        <v>705</v>
      </c>
      <c r="C111" s="25" t="s">
        <v>1112</v>
      </c>
      <c r="D111" s="25" t="s">
        <v>1113</v>
      </c>
      <c r="E111" s="25" t="s">
        <v>1114</v>
      </c>
      <c r="F111" s="25" t="s">
        <v>1115</v>
      </c>
      <c r="G111" s="22">
        <f t="shared" si="7"/>
        <v>12</v>
      </c>
      <c r="H111" s="22" t="e">
        <f t="shared" si="8"/>
        <v>#VALUE!</v>
      </c>
      <c r="I111" s="22" t="str">
        <f t="shared" si="9"/>
        <v>System User</v>
      </c>
      <c r="J111" s="22" t="str">
        <f t="shared" si="10"/>
        <v>Detail</v>
      </c>
      <c r="K111" s="22" t="str">
        <f t="shared" si="11"/>
        <v/>
      </c>
      <c r="L111" s="22" t="str">
        <f t="shared" si="12"/>
        <v/>
      </c>
      <c r="M111" s="22" t="str">
        <f t="shared" si="13"/>
        <v/>
      </c>
    </row>
    <row r="112" spans="1:13">
      <c r="A112" s="28">
        <v>1</v>
      </c>
      <c r="B112" s="28" t="s">
        <v>714</v>
      </c>
      <c r="C112" s="29" t="s">
        <v>1116</v>
      </c>
      <c r="D112" s="29" t="s">
        <v>1117</v>
      </c>
      <c r="E112" s="29" t="s">
        <v>1118</v>
      </c>
      <c r="F112" s="29" t="s">
        <v>1119</v>
      </c>
      <c r="G112" s="22">
        <f t="shared" si="7"/>
        <v>12</v>
      </c>
      <c r="H112" s="22">
        <f t="shared" si="8"/>
        <v>28</v>
      </c>
      <c r="I112" s="22" t="str">
        <f t="shared" si="9"/>
        <v>System User</v>
      </c>
      <c r="J112" s="22" t="str">
        <f t="shared" si="10"/>
        <v>Identification</v>
      </c>
      <c r="K112" s="22" t="str">
        <f t="shared" si="11"/>
        <v>Identifier</v>
      </c>
      <c r="L112" s="22" t="str">
        <f t="shared" si="12"/>
        <v/>
      </c>
      <c r="M112" s="22" t="str">
        <f t="shared" si="13"/>
        <v/>
      </c>
    </row>
    <row r="113" spans="1:13">
      <c r="A113" s="31">
        <v>2</v>
      </c>
      <c r="B113" s="31" t="s">
        <v>719</v>
      </c>
      <c r="C113" s="31" t="s">
        <v>1120</v>
      </c>
      <c r="D113" s="31" t="s">
        <v>1121</v>
      </c>
      <c r="E113" s="31" t="s">
        <v>1122</v>
      </c>
      <c r="F113" s="31" t="s">
        <v>1123</v>
      </c>
      <c r="G113" s="22">
        <f t="shared" si="7"/>
        <v>12</v>
      </c>
      <c r="H113" s="22">
        <f t="shared" si="8"/>
        <v>27</v>
      </c>
      <c r="I113" s="22" t="str">
        <f t="shared" si="9"/>
        <v>System User</v>
      </c>
      <c r="J113" s="22" t="str">
        <f t="shared" si="10"/>
        <v>Active Status</v>
      </c>
      <c r="K113" s="22" t="str">
        <f t="shared" si="11"/>
        <v>Indicator</v>
      </c>
      <c r="L113" s="22" t="str">
        <f t="shared" si="12"/>
        <v/>
      </c>
      <c r="M113" s="22" t="str">
        <f t="shared" si="13"/>
        <v/>
      </c>
    </row>
    <row r="114" spans="1:13">
      <c r="A114" s="30">
        <v>3</v>
      </c>
      <c r="B114" s="30" t="s">
        <v>719</v>
      </c>
      <c r="C114" s="31" t="s">
        <v>1124</v>
      </c>
      <c r="D114" s="31" t="s">
        <v>1125</v>
      </c>
      <c r="E114" s="31" t="s">
        <v>1126</v>
      </c>
      <c r="F114" s="31" t="s">
        <v>1127</v>
      </c>
      <c r="G114" s="22">
        <f t="shared" si="7"/>
        <v>12</v>
      </c>
      <c r="H114" s="22">
        <f t="shared" si="8"/>
        <v>29</v>
      </c>
      <c r="I114" s="22" t="str">
        <f t="shared" si="9"/>
        <v>System User</v>
      </c>
      <c r="J114" s="22" t="str">
        <f t="shared" si="10"/>
        <v>Status Modified</v>
      </c>
      <c r="K114" s="22" t="str">
        <f t="shared" si="11"/>
        <v>Date</v>
      </c>
      <c r="L114" s="22" t="str">
        <f t="shared" si="12"/>
        <v/>
      </c>
      <c r="M114" s="22" t="str">
        <f t="shared" si="13"/>
        <v/>
      </c>
    </row>
    <row r="115" spans="1:13">
      <c r="A115" s="30">
        <v>4</v>
      </c>
      <c r="B115" s="30" t="s">
        <v>719</v>
      </c>
      <c r="C115" s="31" t="s">
        <v>724</v>
      </c>
      <c r="D115" s="31" t="s">
        <v>1128</v>
      </c>
      <c r="E115" s="31" t="s">
        <v>1129</v>
      </c>
      <c r="F115" s="31" t="s">
        <v>1130</v>
      </c>
      <c r="G115" s="22">
        <f t="shared" si="7"/>
        <v>12</v>
      </c>
      <c r="H115" s="22">
        <f t="shared" si="8"/>
        <v>18</v>
      </c>
      <c r="I115" s="22" t="str">
        <f t="shared" si="9"/>
        <v>System User</v>
      </c>
      <c r="J115" s="22" t="str">
        <f t="shared" si="10"/>
        <v>Name</v>
      </c>
      <c r="K115" s="22" t="str">
        <f t="shared" si="11"/>
        <v>Text</v>
      </c>
      <c r="L115" s="22" t="str">
        <f t="shared" si="12"/>
        <v/>
      </c>
      <c r="M115" s="22" t="str">
        <f t="shared" si="13"/>
        <v/>
      </c>
    </row>
    <row r="116" spans="1:13">
      <c r="A116" s="31">
        <v>5</v>
      </c>
      <c r="B116" s="31" t="s">
        <v>719</v>
      </c>
      <c r="C116" s="31" t="s">
        <v>1088</v>
      </c>
      <c r="D116" s="31" t="s">
        <v>1131</v>
      </c>
      <c r="E116" s="31" t="s">
        <v>1132</v>
      </c>
      <c r="F116" s="31" t="s">
        <v>1133</v>
      </c>
      <c r="G116" s="22">
        <f t="shared" si="7"/>
        <v>12</v>
      </c>
      <c r="H116" s="22">
        <f t="shared" si="8"/>
        <v>23</v>
      </c>
      <c r="I116" s="22" t="str">
        <f t="shared" si="9"/>
        <v>System User</v>
      </c>
      <c r="J116" s="22" t="str">
        <f t="shared" si="10"/>
        <v>Job Title</v>
      </c>
      <c r="K116" s="22" t="str">
        <f t="shared" si="11"/>
        <v>Text</v>
      </c>
      <c r="L116" s="22" t="str">
        <f t="shared" si="12"/>
        <v/>
      </c>
      <c r="M116" s="22" t="str">
        <f t="shared" si="13"/>
        <v/>
      </c>
    </row>
    <row r="117" spans="1:13">
      <c r="A117" s="30">
        <v>6</v>
      </c>
      <c r="B117" s="30" t="s">
        <v>709</v>
      </c>
      <c r="C117" s="31" t="s">
        <v>1080</v>
      </c>
      <c r="D117" s="31" t="s">
        <v>1134</v>
      </c>
      <c r="E117" s="31" t="s">
        <v>1135</v>
      </c>
      <c r="F117" s="31" t="s">
        <v>1136</v>
      </c>
      <c r="G117" s="22">
        <f>FIND(".",F117)</f>
        <v>12</v>
      </c>
      <c r="H117" s="22">
        <f>FIND(".",F117,G117+1)</f>
        <v>24</v>
      </c>
      <c r="I117" s="22" t="str">
        <f>MID(F117,1,G117-1)</f>
        <v>Syatem User</v>
      </c>
      <c r="J117" s="22" t="str">
        <f>IF(ISNUMBER(H117),
  MID(F117,G117+2,H117-G117-2),
  MID(F117,G117+2,LEN(F117)-G117-1))</f>
        <v>Department</v>
      </c>
      <c r="K117" s="22" t="str">
        <f>IF(ISNUMBER(H117),MID(F117,H117+2,LEN(F117)-H117-1),"")</f>
        <v>Code</v>
      </c>
      <c r="L117" s="22" t="str">
        <f>IF("ASCC"=B117,IF(ISNUMBER(H117),MID(F117,H117+2,LEN(F117)-H117-1),""),"")</f>
        <v/>
      </c>
      <c r="M117" s="22" t="str">
        <f t="shared" si="13"/>
        <v>Code</v>
      </c>
    </row>
    <row r="118" spans="1:13">
      <c r="A118" s="30">
        <v>7</v>
      </c>
      <c r="B118" s="30" t="s">
        <v>719</v>
      </c>
      <c r="C118" s="31" t="s">
        <v>1092</v>
      </c>
      <c r="D118" s="31" t="s">
        <v>1137</v>
      </c>
      <c r="E118" s="31" t="s">
        <v>1138</v>
      </c>
      <c r="F118" s="31" t="s">
        <v>1139</v>
      </c>
      <c r="G118" s="22">
        <f t="shared" ref="G118:G181" si="14">FIND(".",F118)</f>
        <v>12</v>
      </c>
      <c r="H118" s="22">
        <f t="shared" ref="H118:H141" si="15">FIND(".",F118,G118+1)</f>
        <v>33</v>
      </c>
      <c r="I118" s="22" t="str">
        <f t="shared" ref="I118:I141" si="16">MID(F118,1,G118-1)</f>
        <v>Syatem User</v>
      </c>
      <c r="J118" s="22" t="str">
        <f t="shared" ref="J118:J141" si="17">IF(ISNUMBER(H118),
  MID(F118,G118+2,H118-G118-2),
  MID(F118,G118+2,LEN(F118)-G118-1))</f>
        <v>Role Responsibility</v>
      </c>
      <c r="K118" s="22" t="str">
        <f t="shared" ref="K118:K141" si="18">IF(ISNUMBER(H118),MID(F118,H118+2,LEN(F118)-H118-1),"")</f>
        <v>Text</v>
      </c>
      <c r="L118" s="22" t="str">
        <f t="shared" ref="L118:L141" si="19">IF("ASCC"=B118,IF(ISNUMBER(H118),MID(F118,H118+2,LEN(F118)-H118-1),""),"")</f>
        <v/>
      </c>
      <c r="M118" s="22" t="str">
        <f t="shared" si="13"/>
        <v/>
      </c>
    </row>
    <row r="119" spans="1:13">
      <c r="A119" s="24">
        <v>0</v>
      </c>
      <c r="B119" s="24" t="s">
        <v>705</v>
      </c>
      <c r="C119" s="25" t="s">
        <v>1140</v>
      </c>
      <c r="D119" s="25" t="s">
        <v>1141</v>
      </c>
      <c r="E119" s="25" t="s">
        <v>1142</v>
      </c>
      <c r="F119" s="25" t="s">
        <v>1143</v>
      </c>
      <c r="G119" s="22">
        <f t="shared" si="14"/>
        <v>9</v>
      </c>
      <c r="H119" s="22" t="e">
        <f t="shared" si="15"/>
        <v>#VALUE!</v>
      </c>
      <c r="I119" s="22" t="str">
        <f t="shared" si="16"/>
        <v>Activity</v>
      </c>
      <c r="J119" s="22" t="str">
        <f t="shared" si="17"/>
        <v>Details</v>
      </c>
      <c r="K119" s="22" t="str">
        <f t="shared" si="18"/>
        <v/>
      </c>
      <c r="L119" s="22" t="str">
        <f t="shared" si="19"/>
        <v/>
      </c>
      <c r="M119" s="22" t="str">
        <f t="shared" si="13"/>
        <v/>
      </c>
    </row>
    <row r="120" spans="1:13">
      <c r="A120" s="30">
        <v>1</v>
      </c>
      <c r="B120" s="30" t="s">
        <v>719</v>
      </c>
      <c r="C120" s="31" t="s">
        <v>1144</v>
      </c>
      <c r="D120" s="31" t="s">
        <v>1145</v>
      </c>
      <c r="E120" s="31" t="s">
        <v>1146</v>
      </c>
      <c r="F120" s="31" t="s">
        <v>1147</v>
      </c>
      <c r="G120" s="22">
        <f t="shared" si="14"/>
        <v>9</v>
      </c>
      <c r="H120" s="22">
        <f t="shared" si="15"/>
        <v>23</v>
      </c>
      <c r="I120" s="22" t="str">
        <f t="shared" si="16"/>
        <v>Activity</v>
      </c>
      <c r="J120" s="22" t="str">
        <f t="shared" si="17"/>
        <v>Performed By</v>
      </c>
      <c r="K120" s="22" t="str">
        <f t="shared" si="18"/>
        <v>System User</v>
      </c>
      <c r="L120" s="22" t="str">
        <f t="shared" si="19"/>
        <v/>
      </c>
      <c r="M120" s="22" t="str">
        <f t="shared" si="13"/>
        <v/>
      </c>
    </row>
    <row r="121" spans="1:13">
      <c r="A121" s="30">
        <v>2</v>
      </c>
      <c r="B121" s="30" t="s">
        <v>719</v>
      </c>
      <c r="C121" s="31" t="s">
        <v>1148</v>
      </c>
      <c r="D121" s="31" t="s">
        <v>1149</v>
      </c>
      <c r="E121" s="31" t="s">
        <v>1150</v>
      </c>
      <c r="F121" s="31" t="s">
        <v>1151</v>
      </c>
      <c r="G121" s="22">
        <f t="shared" si="14"/>
        <v>9</v>
      </c>
      <c r="H121" s="22">
        <f t="shared" si="15"/>
        <v>15</v>
      </c>
      <c r="I121" s="22" t="str">
        <f t="shared" si="16"/>
        <v>Activity</v>
      </c>
      <c r="J121" s="22" t="str">
        <f t="shared" si="17"/>
        <v>Type</v>
      </c>
      <c r="K121" s="22" t="str">
        <f t="shared" si="18"/>
        <v>Code</v>
      </c>
      <c r="L121" s="22" t="str">
        <f t="shared" si="19"/>
        <v/>
      </c>
      <c r="M121" s="22" t="str">
        <f t="shared" si="13"/>
        <v/>
      </c>
    </row>
    <row r="122" spans="1:13">
      <c r="A122" s="30">
        <v>3</v>
      </c>
      <c r="B122" s="30" t="s">
        <v>719</v>
      </c>
      <c r="C122" s="31" t="s">
        <v>1152</v>
      </c>
      <c r="D122" s="31" t="s">
        <v>1153</v>
      </c>
      <c r="E122" s="31" t="s">
        <v>1154</v>
      </c>
      <c r="F122" s="31" t="s">
        <v>1155</v>
      </c>
      <c r="G122" s="22">
        <f t="shared" si="14"/>
        <v>9</v>
      </c>
      <c r="H122" s="22">
        <f t="shared" si="15"/>
        <v>19</v>
      </c>
      <c r="I122" s="22" t="str">
        <f t="shared" si="16"/>
        <v>Activity</v>
      </c>
      <c r="J122" s="22" t="str">
        <f t="shared" si="17"/>
        <v>Occurred</v>
      </c>
      <c r="K122" s="22" t="str">
        <f t="shared" si="18"/>
        <v>Date Time</v>
      </c>
      <c r="L122" s="22" t="str">
        <f t="shared" si="19"/>
        <v/>
      </c>
      <c r="M122" s="22" t="str">
        <f t="shared" si="13"/>
        <v/>
      </c>
    </row>
    <row r="123" spans="1:13">
      <c r="A123" s="30">
        <v>4</v>
      </c>
      <c r="B123" s="30" t="s">
        <v>719</v>
      </c>
      <c r="C123" s="31" t="s">
        <v>1156</v>
      </c>
      <c r="D123" s="31" t="s">
        <v>1157</v>
      </c>
      <c r="E123" s="31" t="s">
        <v>1158</v>
      </c>
      <c r="F123" s="31" t="s">
        <v>1159</v>
      </c>
      <c r="G123" s="22">
        <f t="shared" si="14"/>
        <v>9</v>
      </c>
      <c r="H123" s="22">
        <f t="shared" si="15"/>
        <v>19</v>
      </c>
      <c r="I123" s="22" t="str">
        <f t="shared" si="16"/>
        <v>Activity</v>
      </c>
      <c r="J123" s="22" t="str">
        <f t="shared" si="17"/>
        <v>Occurred</v>
      </c>
      <c r="K123" s="22" t="str">
        <f t="shared" si="18"/>
        <v>Date</v>
      </c>
      <c r="L123" s="22" t="str">
        <f t="shared" si="19"/>
        <v/>
      </c>
      <c r="M123" s="22" t="str">
        <f t="shared" si="13"/>
        <v/>
      </c>
    </row>
    <row r="124" spans="1:13">
      <c r="A124" s="30">
        <v>5</v>
      </c>
      <c r="B124" s="30" t="s">
        <v>719</v>
      </c>
      <c r="C124" s="31" t="s">
        <v>1160</v>
      </c>
      <c r="D124" s="31" t="s">
        <v>1161</v>
      </c>
      <c r="E124" s="31" t="s">
        <v>1162</v>
      </c>
      <c r="F124" s="31" t="s">
        <v>1163</v>
      </c>
      <c r="G124" s="22">
        <f t="shared" si="14"/>
        <v>9</v>
      </c>
      <c r="H124" s="22">
        <f t="shared" si="15"/>
        <v>19</v>
      </c>
      <c r="I124" s="22" t="str">
        <f t="shared" si="16"/>
        <v>Activity</v>
      </c>
      <c r="J124" s="22" t="str">
        <f t="shared" si="17"/>
        <v>Occurred</v>
      </c>
      <c r="K124" s="22" t="str">
        <f t="shared" si="18"/>
        <v>Time</v>
      </c>
      <c r="L124" s="22" t="str">
        <f t="shared" si="19"/>
        <v/>
      </c>
      <c r="M124" s="22" t="str">
        <f t="shared" si="13"/>
        <v/>
      </c>
    </row>
    <row r="125" spans="1:13">
      <c r="A125" s="30">
        <v>6</v>
      </c>
      <c r="B125" s="30" t="s">
        <v>719</v>
      </c>
      <c r="C125" s="31" t="s">
        <v>1164</v>
      </c>
      <c r="D125" s="31" t="s">
        <v>1165</v>
      </c>
      <c r="E125" s="31" t="s">
        <v>1166</v>
      </c>
      <c r="F125" s="31" t="s">
        <v>1167</v>
      </c>
      <c r="G125" s="22">
        <f t="shared" si="14"/>
        <v>9</v>
      </c>
      <c r="H125" s="22">
        <f t="shared" si="15"/>
        <v>17</v>
      </c>
      <c r="I125" s="22" t="str">
        <f t="shared" si="16"/>
        <v>Activity</v>
      </c>
      <c r="J125" s="22" t="str">
        <f t="shared" si="17"/>
        <v>Reason</v>
      </c>
      <c r="K125" s="22" t="str">
        <f t="shared" si="18"/>
        <v>Code</v>
      </c>
      <c r="L125" s="22" t="str">
        <f t="shared" si="19"/>
        <v/>
      </c>
      <c r="M125" s="22" t="str">
        <f t="shared" si="13"/>
        <v/>
      </c>
    </row>
    <row r="126" spans="1:13">
      <c r="A126" s="24">
        <v>0</v>
      </c>
      <c r="B126" s="24" t="s">
        <v>705</v>
      </c>
      <c r="C126" s="25" t="s">
        <v>680</v>
      </c>
      <c r="D126" s="25" t="s">
        <v>681</v>
      </c>
      <c r="E126" s="25" t="s">
        <v>1168</v>
      </c>
      <c r="F126" s="25" t="s">
        <v>1169</v>
      </c>
      <c r="G126" s="22">
        <f t="shared" si="14"/>
        <v>18</v>
      </c>
      <c r="H126" s="22" t="e">
        <f t="shared" si="15"/>
        <v>#VALUE!</v>
      </c>
      <c r="I126" s="22" t="str">
        <f t="shared" si="16"/>
        <v>Entered_ Activity</v>
      </c>
      <c r="J126" s="22" t="str">
        <f t="shared" si="17"/>
        <v>Details</v>
      </c>
      <c r="K126" s="22" t="str">
        <f t="shared" si="18"/>
        <v/>
      </c>
      <c r="L126" s="22" t="str">
        <f t="shared" si="19"/>
        <v/>
      </c>
      <c r="M126" s="22" t="str">
        <f t="shared" si="13"/>
        <v/>
      </c>
    </row>
    <row r="127" spans="1:13">
      <c r="A127" s="26">
        <v>1</v>
      </c>
      <c r="B127" s="26" t="s">
        <v>709</v>
      </c>
      <c r="C127" s="27" t="s">
        <v>683</v>
      </c>
      <c r="D127" s="27" t="s">
        <v>1170</v>
      </c>
      <c r="E127" s="27" t="s">
        <v>1171</v>
      </c>
      <c r="F127" s="27" t="s">
        <v>1172</v>
      </c>
      <c r="G127" s="22">
        <f t="shared" si="14"/>
        <v>18</v>
      </c>
      <c r="H127" s="22">
        <f t="shared" si="15"/>
        <v>32</v>
      </c>
      <c r="I127" s="22" t="str">
        <f t="shared" si="16"/>
        <v>Entered_ Activity</v>
      </c>
      <c r="J127" s="22" t="str">
        <f t="shared" si="17"/>
        <v>Performed By</v>
      </c>
      <c r="K127" s="22" t="str">
        <f t="shared" si="18"/>
        <v>System User</v>
      </c>
      <c r="L127" s="22" t="str">
        <f t="shared" si="19"/>
        <v/>
      </c>
      <c r="M127" s="22" t="str">
        <f t="shared" si="13"/>
        <v>System User</v>
      </c>
    </row>
    <row r="128" spans="1:13">
      <c r="A128" s="30">
        <v>2</v>
      </c>
      <c r="B128" s="30" t="s">
        <v>719</v>
      </c>
      <c r="C128" s="31" t="s">
        <v>686</v>
      </c>
      <c r="D128" s="31" t="s">
        <v>1157</v>
      </c>
      <c r="E128" s="31" t="s">
        <v>1173</v>
      </c>
      <c r="F128" s="31" t="s">
        <v>1174</v>
      </c>
      <c r="G128" s="22">
        <f t="shared" si="14"/>
        <v>18</v>
      </c>
      <c r="H128" s="22">
        <f t="shared" si="15"/>
        <v>28</v>
      </c>
      <c r="I128" s="22" t="str">
        <f t="shared" si="16"/>
        <v>Entered_ Activity</v>
      </c>
      <c r="J128" s="22" t="str">
        <f t="shared" si="17"/>
        <v>Occurred</v>
      </c>
      <c r="K128" s="22" t="str">
        <f t="shared" si="18"/>
        <v>Date</v>
      </c>
      <c r="L128" s="22" t="str">
        <f t="shared" si="19"/>
        <v/>
      </c>
      <c r="M128" s="22" t="str">
        <f t="shared" si="13"/>
        <v/>
      </c>
    </row>
    <row r="129" spans="1:13">
      <c r="A129" s="30">
        <v>3</v>
      </c>
      <c r="B129" s="30" t="s">
        <v>719</v>
      </c>
      <c r="C129" s="31" t="s">
        <v>688</v>
      </c>
      <c r="D129" s="31" t="s">
        <v>1161</v>
      </c>
      <c r="E129" s="31" t="s">
        <v>1175</v>
      </c>
      <c r="F129" s="31" t="s">
        <v>1176</v>
      </c>
      <c r="G129" s="22">
        <f t="shared" si="14"/>
        <v>18</v>
      </c>
      <c r="H129" s="22">
        <f t="shared" si="15"/>
        <v>28</v>
      </c>
      <c r="I129" s="22" t="str">
        <f t="shared" si="16"/>
        <v>Entered_ Activity</v>
      </c>
      <c r="J129" s="22" t="str">
        <f t="shared" si="17"/>
        <v>Occurred</v>
      </c>
      <c r="K129" s="22" t="str">
        <f t="shared" si="18"/>
        <v>Time</v>
      </c>
      <c r="L129" s="22" t="str">
        <f t="shared" si="19"/>
        <v/>
      </c>
      <c r="M129" s="22" t="str">
        <f t="shared" si="13"/>
        <v/>
      </c>
    </row>
    <row r="130" spans="1:13">
      <c r="A130" s="24">
        <v>0</v>
      </c>
      <c r="B130" s="24" t="s">
        <v>705</v>
      </c>
      <c r="C130" s="25" t="s">
        <v>72</v>
      </c>
      <c r="D130" s="25" t="s">
        <v>1177</v>
      </c>
      <c r="E130" s="25" t="s">
        <v>1178</v>
      </c>
      <c r="F130" s="25" t="s">
        <v>1179</v>
      </c>
      <c r="G130" s="22">
        <f t="shared" si="14"/>
        <v>19</v>
      </c>
      <c r="H130" s="22" t="e">
        <f t="shared" si="15"/>
        <v>#VALUE!</v>
      </c>
      <c r="I130" s="22" t="str">
        <f t="shared" si="16"/>
        <v>Approved_ Activity</v>
      </c>
      <c r="J130" s="22" t="str">
        <f t="shared" si="17"/>
        <v>Details</v>
      </c>
      <c r="K130" s="22" t="str">
        <f t="shared" si="18"/>
        <v/>
      </c>
      <c r="L130" s="22" t="str">
        <f t="shared" si="19"/>
        <v/>
      </c>
      <c r="M130" s="22" t="str">
        <f t="shared" si="13"/>
        <v/>
      </c>
    </row>
    <row r="131" spans="1:13">
      <c r="A131" s="26">
        <v>1</v>
      </c>
      <c r="B131" s="26" t="s">
        <v>709</v>
      </c>
      <c r="C131" s="27" t="s">
        <v>75</v>
      </c>
      <c r="D131" s="27" t="s">
        <v>1180</v>
      </c>
      <c r="E131" s="27" t="s">
        <v>1181</v>
      </c>
      <c r="F131" s="27" t="s">
        <v>1182</v>
      </c>
      <c r="G131" s="22">
        <f t="shared" si="14"/>
        <v>19</v>
      </c>
      <c r="H131" s="22">
        <f t="shared" si="15"/>
        <v>33</v>
      </c>
      <c r="I131" s="22" t="str">
        <f t="shared" si="16"/>
        <v>Approved_ Activity</v>
      </c>
      <c r="J131" s="22" t="str">
        <f t="shared" si="17"/>
        <v>Performed By</v>
      </c>
      <c r="K131" s="22" t="str">
        <f t="shared" si="18"/>
        <v>ADS_ System User</v>
      </c>
      <c r="L131" s="22" t="str">
        <f t="shared" si="19"/>
        <v/>
      </c>
      <c r="M131" s="22" t="str">
        <f t="shared" ref="M131:M194" si="20">IF("RLCC"=B131,IF(ISNUMBER(H131),MID(F131,H131+2,LEN(F131)-H131-1),""),"")</f>
        <v>ADS_ System User</v>
      </c>
    </row>
    <row r="132" spans="1:13">
      <c r="A132" s="30">
        <v>2</v>
      </c>
      <c r="B132" s="30" t="s">
        <v>719</v>
      </c>
      <c r="C132" s="31" t="s">
        <v>175</v>
      </c>
      <c r="D132" s="31" t="s">
        <v>1157</v>
      </c>
      <c r="E132" s="31" t="s">
        <v>1183</v>
      </c>
      <c r="F132" s="31" t="s">
        <v>1184</v>
      </c>
      <c r="G132" s="22">
        <f t="shared" si="14"/>
        <v>19</v>
      </c>
      <c r="H132" s="22">
        <f t="shared" si="15"/>
        <v>29</v>
      </c>
      <c r="I132" s="22" t="str">
        <f t="shared" si="16"/>
        <v>Approved_ Activity</v>
      </c>
      <c r="J132" s="22" t="str">
        <f t="shared" si="17"/>
        <v>Occurred</v>
      </c>
      <c r="K132" s="22" t="str">
        <f t="shared" si="18"/>
        <v>Date</v>
      </c>
      <c r="L132" s="22" t="str">
        <f t="shared" si="19"/>
        <v/>
      </c>
      <c r="M132" s="22" t="str">
        <f t="shared" si="20"/>
        <v/>
      </c>
    </row>
    <row r="133" spans="1:13">
      <c r="A133" s="30">
        <v>3</v>
      </c>
      <c r="B133" s="30" t="s">
        <v>719</v>
      </c>
      <c r="C133" s="31" t="s">
        <v>291</v>
      </c>
      <c r="D133" s="31" t="s">
        <v>1161</v>
      </c>
      <c r="E133" s="31" t="s">
        <v>1146</v>
      </c>
      <c r="F133" s="31" t="s">
        <v>1185</v>
      </c>
      <c r="G133" s="22">
        <f t="shared" si="14"/>
        <v>19</v>
      </c>
      <c r="H133" s="22">
        <f t="shared" si="15"/>
        <v>29</v>
      </c>
      <c r="I133" s="22" t="str">
        <f t="shared" si="16"/>
        <v>Approved_ Activity</v>
      </c>
      <c r="J133" s="22" t="str">
        <f t="shared" si="17"/>
        <v>Occurred</v>
      </c>
      <c r="K133" s="22" t="str">
        <f t="shared" si="18"/>
        <v>Time</v>
      </c>
      <c r="L133" s="22" t="str">
        <f t="shared" si="19"/>
        <v/>
      </c>
      <c r="M133" s="22" t="str">
        <f t="shared" si="20"/>
        <v/>
      </c>
    </row>
    <row r="134" spans="1:13">
      <c r="A134" s="24">
        <v>0</v>
      </c>
      <c r="B134" s="24" t="s">
        <v>705</v>
      </c>
      <c r="C134" s="25" t="s">
        <v>178</v>
      </c>
      <c r="D134" s="25" t="s">
        <v>1186</v>
      </c>
      <c r="E134" s="25" t="s">
        <v>1187</v>
      </c>
      <c r="F134" s="25" t="s">
        <v>1188</v>
      </c>
      <c r="G134" s="22">
        <f t="shared" si="14"/>
        <v>24</v>
      </c>
      <c r="H134" s="22" t="e">
        <f t="shared" si="15"/>
        <v>#VALUE!</v>
      </c>
      <c r="I134" s="22" t="str">
        <f t="shared" si="16"/>
        <v>Last Modified_ Activity</v>
      </c>
      <c r="J134" s="22" t="str">
        <f t="shared" si="17"/>
        <v>Details</v>
      </c>
      <c r="K134" s="22" t="str">
        <f t="shared" si="18"/>
        <v/>
      </c>
      <c r="L134" s="22" t="str">
        <f t="shared" si="19"/>
        <v/>
      </c>
      <c r="M134" s="22" t="str">
        <f t="shared" si="20"/>
        <v/>
      </c>
    </row>
    <row r="135" spans="1:13">
      <c r="A135" s="26">
        <v>1</v>
      </c>
      <c r="B135" s="26" t="s">
        <v>709</v>
      </c>
      <c r="C135" s="27" t="s">
        <v>181</v>
      </c>
      <c r="D135" s="27" t="s">
        <v>1189</v>
      </c>
      <c r="E135" s="27" t="s">
        <v>1190</v>
      </c>
      <c r="F135" s="27" t="s">
        <v>1191</v>
      </c>
      <c r="G135" s="22">
        <f t="shared" si="14"/>
        <v>24</v>
      </c>
      <c r="H135" s="22">
        <f t="shared" si="15"/>
        <v>38</v>
      </c>
      <c r="I135" s="22" t="str">
        <f t="shared" si="16"/>
        <v>Last Modified_ Activity</v>
      </c>
      <c r="J135" s="22" t="str">
        <f t="shared" si="17"/>
        <v>Performed By</v>
      </c>
      <c r="K135" s="22" t="str">
        <f t="shared" si="18"/>
        <v>System User</v>
      </c>
      <c r="L135" s="22" t="str">
        <f t="shared" si="19"/>
        <v/>
      </c>
      <c r="M135" s="22" t="str">
        <f t="shared" si="20"/>
        <v>System User</v>
      </c>
    </row>
    <row r="136" spans="1:13">
      <c r="A136" s="30">
        <v>2</v>
      </c>
      <c r="B136" s="30" t="s">
        <v>719</v>
      </c>
      <c r="C136" s="31" t="s">
        <v>184</v>
      </c>
      <c r="D136" s="31" t="s">
        <v>1157</v>
      </c>
      <c r="E136" s="31" t="s">
        <v>1192</v>
      </c>
      <c r="F136" s="31" t="s">
        <v>1193</v>
      </c>
      <c r="G136" s="22">
        <f t="shared" si="14"/>
        <v>24</v>
      </c>
      <c r="H136" s="22">
        <f t="shared" si="15"/>
        <v>34</v>
      </c>
      <c r="I136" s="22" t="str">
        <f t="shared" si="16"/>
        <v>Last Modified_ Activity</v>
      </c>
      <c r="J136" s="22" t="str">
        <f t="shared" si="17"/>
        <v>Occurred</v>
      </c>
      <c r="K136" s="22" t="str">
        <f t="shared" si="18"/>
        <v>Date</v>
      </c>
      <c r="L136" s="22" t="str">
        <f t="shared" si="19"/>
        <v/>
      </c>
      <c r="M136" s="22" t="str">
        <f t="shared" si="20"/>
        <v/>
      </c>
    </row>
    <row r="137" spans="1:13">
      <c r="A137" s="30">
        <v>3</v>
      </c>
      <c r="B137" s="30" t="s">
        <v>719</v>
      </c>
      <c r="C137" s="31" t="s">
        <v>295</v>
      </c>
      <c r="D137" s="31" t="s">
        <v>1161</v>
      </c>
      <c r="E137" s="31" t="s">
        <v>1194</v>
      </c>
      <c r="F137" s="31" t="s">
        <v>1195</v>
      </c>
      <c r="G137" s="22">
        <f t="shared" si="14"/>
        <v>24</v>
      </c>
      <c r="H137" s="22">
        <f t="shared" si="15"/>
        <v>34</v>
      </c>
      <c r="I137" s="22" t="str">
        <f t="shared" si="16"/>
        <v>Last Modified_ Activity</v>
      </c>
      <c r="J137" s="22" t="str">
        <f t="shared" si="17"/>
        <v>Occurred</v>
      </c>
      <c r="K137" s="22" t="str">
        <f t="shared" si="18"/>
        <v>Time</v>
      </c>
      <c r="L137" s="22" t="str">
        <f t="shared" si="19"/>
        <v/>
      </c>
      <c r="M137" s="22" t="str">
        <f t="shared" si="20"/>
        <v/>
      </c>
    </row>
    <row r="138" spans="1:13">
      <c r="A138" s="24">
        <v>0</v>
      </c>
      <c r="B138" s="24" t="s">
        <v>705</v>
      </c>
      <c r="C138" s="25" t="s">
        <v>63</v>
      </c>
      <c r="D138" s="25" t="s">
        <v>1196</v>
      </c>
      <c r="E138" s="25" t="s">
        <v>1197</v>
      </c>
      <c r="F138" s="25" t="s">
        <v>1198</v>
      </c>
      <c r="G138" s="22">
        <f t="shared" si="14"/>
        <v>18</v>
      </c>
      <c r="H138" s="22" t="e">
        <f t="shared" si="15"/>
        <v>#VALUE!</v>
      </c>
      <c r="I138" s="22" t="str">
        <f t="shared" si="16"/>
        <v>Created_ Activity</v>
      </c>
      <c r="J138" s="22" t="str">
        <f t="shared" si="17"/>
        <v>Details</v>
      </c>
      <c r="K138" s="22" t="str">
        <f t="shared" si="18"/>
        <v/>
      </c>
      <c r="L138" s="22" t="str">
        <f t="shared" si="19"/>
        <v/>
      </c>
      <c r="M138" s="22" t="str">
        <f t="shared" si="20"/>
        <v/>
      </c>
    </row>
    <row r="139" spans="1:13">
      <c r="A139" s="26">
        <v>1</v>
      </c>
      <c r="B139" s="26" t="s">
        <v>709</v>
      </c>
      <c r="C139" s="27" t="s">
        <v>66</v>
      </c>
      <c r="D139" s="27" t="s">
        <v>1199</v>
      </c>
      <c r="E139" s="27" t="s">
        <v>1200</v>
      </c>
      <c r="F139" s="27" t="s">
        <v>1201</v>
      </c>
      <c r="G139" s="22">
        <f t="shared" si="14"/>
        <v>18</v>
      </c>
      <c r="H139" s="22">
        <f t="shared" si="15"/>
        <v>32</v>
      </c>
      <c r="I139" s="22" t="str">
        <f t="shared" si="16"/>
        <v>Created_ Activity</v>
      </c>
      <c r="J139" s="22" t="str">
        <f t="shared" si="17"/>
        <v>Performed By</v>
      </c>
      <c r="K139" s="22" t="str">
        <f t="shared" si="18"/>
        <v>System User</v>
      </c>
      <c r="L139" s="22" t="str">
        <f t="shared" si="19"/>
        <v/>
      </c>
      <c r="M139" s="22" t="str">
        <f t="shared" si="20"/>
        <v>System User</v>
      </c>
    </row>
    <row r="140" spans="1:13">
      <c r="A140" s="30">
        <v>2</v>
      </c>
      <c r="B140" s="30" t="s">
        <v>719</v>
      </c>
      <c r="C140" s="31" t="s">
        <v>69</v>
      </c>
      <c r="D140" s="31" t="s">
        <v>1157</v>
      </c>
      <c r="E140" s="31" t="s">
        <v>1202</v>
      </c>
      <c r="F140" s="31" t="s">
        <v>1203</v>
      </c>
      <c r="G140" s="22">
        <f t="shared" si="14"/>
        <v>18</v>
      </c>
      <c r="H140" s="22">
        <f t="shared" si="15"/>
        <v>28</v>
      </c>
      <c r="I140" s="22" t="str">
        <f t="shared" si="16"/>
        <v>Created_ Activity</v>
      </c>
      <c r="J140" s="22" t="str">
        <f t="shared" si="17"/>
        <v>Occurred</v>
      </c>
      <c r="K140" s="22" t="str">
        <f t="shared" si="18"/>
        <v>Date</v>
      </c>
      <c r="L140" s="22" t="str">
        <f t="shared" si="19"/>
        <v/>
      </c>
      <c r="M140" s="22" t="str">
        <f t="shared" si="20"/>
        <v/>
      </c>
    </row>
    <row r="141" spans="1:13">
      <c r="A141" s="30">
        <v>3</v>
      </c>
      <c r="B141" s="30" t="s">
        <v>719</v>
      </c>
      <c r="C141" s="31" t="s">
        <v>169</v>
      </c>
      <c r="D141" s="31" t="s">
        <v>1161</v>
      </c>
      <c r="E141" s="31" t="s">
        <v>1204</v>
      </c>
      <c r="F141" s="31" t="s">
        <v>1205</v>
      </c>
      <c r="G141" s="22">
        <f t="shared" si="14"/>
        <v>18</v>
      </c>
      <c r="H141" s="22">
        <f t="shared" si="15"/>
        <v>28</v>
      </c>
      <c r="I141" s="22" t="str">
        <f t="shared" si="16"/>
        <v>Created_ Activity</v>
      </c>
      <c r="J141" s="22" t="str">
        <f t="shared" si="17"/>
        <v>Occurred</v>
      </c>
      <c r="K141" s="22" t="str">
        <f t="shared" si="18"/>
        <v>Time</v>
      </c>
      <c r="L141" s="22" t="str">
        <f t="shared" si="19"/>
        <v/>
      </c>
      <c r="M141" s="22" t="str">
        <f t="shared" si="20"/>
        <v/>
      </c>
    </row>
    <row r="142" spans="1:13">
      <c r="A142" s="24">
        <v>0</v>
      </c>
      <c r="B142" s="24" t="s">
        <v>705</v>
      </c>
      <c r="C142" s="25" t="s">
        <v>1210</v>
      </c>
      <c r="D142" s="25" t="s">
        <v>1211</v>
      </c>
      <c r="E142" s="25" t="s">
        <v>1212</v>
      </c>
      <c r="F142" s="25" t="s">
        <v>1213</v>
      </c>
      <c r="G142" s="22">
        <f t="shared" si="14"/>
        <v>22</v>
      </c>
      <c r="H142" s="22" t="e">
        <f t="shared" ref="H142:H205" si="21">FIND(".",F142,G142+1)</f>
        <v>#VALUE!</v>
      </c>
      <c r="I142" s="22" t="str">
        <f t="shared" ref="I142:I205" si="22">MID(F142,1,G142-1)</f>
        <v>Financial Institution</v>
      </c>
      <c r="J142" s="22" t="str">
        <f t="shared" ref="J142:J205" si="23">IF(ISNUMBER(H142),
  MID(F142,G142+2,H142-G142-2),
  MID(F142,G142+2,LEN(F142)-G142-1))</f>
        <v>Details</v>
      </c>
      <c r="K142" s="22" t="str">
        <f t="shared" ref="K142:K205" si="24">IF(ISNUMBER(H142),MID(F142,H142+2,LEN(F142)-H142-1),"")</f>
        <v/>
      </c>
      <c r="L142" s="22" t="str">
        <f t="shared" ref="L142:L205" si="25">IF("ASCC"=B142,IF(ISNUMBER(H142),MID(F142,H142+2,LEN(F142)-H142-1),""),"")</f>
        <v/>
      </c>
      <c r="M142" s="22" t="str">
        <f t="shared" si="20"/>
        <v/>
      </c>
    </row>
    <row r="143" spans="1:13">
      <c r="A143" s="28">
        <v>1</v>
      </c>
      <c r="B143" s="28" t="s">
        <v>714</v>
      </c>
      <c r="C143" s="29" t="s">
        <v>1214</v>
      </c>
      <c r="D143" s="29" t="s">
        <v>1215</v>
      </c>
      <c r="E143" s="29" t="s">
        <v>1216</v>
      </c>
      <c r="F143" s="29" t="s">
        <v>1217</v>
      </c>
      <c r="G143" s="22">
        <f t="shared" si="14"/>
        <v>22</v>
      </c>
      <c r="H143" s="22">
        <f t="shared" si="21"/>
        <v>38</v>
      </c>
      <c r="I143" s="22" t="str">
        <f t="shared" si="22"/>
        <v>Financial Institution</v>
      </c>
      <c r="J143" s="22" t="str">
        <f t="shared" si="23"/>
        <v>Identification</v>
      </c>
      <c r="K143" s="22" t="str">
        <f t="shared" si="24"/>
        <v>Identifier</v>
      </c>
      <c r="L143" s="22" t="str">
        <f t="shared" si="25"/>
        <v/>
      </c>
      <c r="M143" s="22" t="str">
        <f t="shared" si="20"/>
        <v/>
      </c>
    </row>
    <row r="144" spans="1:13">
      <c r="A144" s="30">
        <v>2</v>
      </c>
      <c r="B144" s="30" t="s">
        <v>719</v>
      </c>
      <c r="C144" s="31" t="s">
        <v>1218</v>
      </c>
      <c r="D144" s="31" t="s">
        <v>1219</v>
      </c>
      <c r="E144" s="31" t="s">
        <v>1220</v>
      </c>
      <c r="F144" s="31" t="s">
        <v>1221</v>
      </c>
      <c r="G144" s="22">
        <f t="shared" si="14"/>
        <v>22</v>
      </c>
      <c r="H144" s="22">
        <f t="shared" si="21"/>
        <v>27</v>
      </c>
      <c r="I144" s="22" t="str">
        <f t="shared" si="22"/>
        <v>Financial Institution</v>
      </c>
      <c r="J144" s="22" t="str">
        <f t="shared" si="23"/>
        <v>BEI</v>
      </c>
      <c r="K144" s="22" t="str">
        <f t="shared" si="24"/>
        <v>Identifier</v>
      </c>
      <c r="L144" s="22" t="str">
        <f t="shared" si="25"/>
        <v/>
      </c>
      <c r="M144" s="22" t="str">
        <f t="shared" si="20"/>
        <v/>
      </c>
    </row>
    <row r="145" spans="1:13">
      <c r="A145" s="30">
        <v>3</v>
      </c>
      <c r="B145" s="30" t="s">
        <v>719</v>
      </c>
      <c r="C145" s="31" t="s">
        <v>1222</v>
      </c>
      <c r="D145" s="31" t="s">
        <v>1223</v>
      </c>
      <c r="E145" s="31" t="s">
        <v>1224</v>
      </c>
      <c r="F145" s="31" t="s">
        <v>1225</v>
      </c>
      <c r="G145" s="22">
        <f t="shared" si="14"/>
        <v>22</v>
      </c>
      <c r="H145" s="22">
        <f t="shared" si="21"/>
        <v>27</v>
      </c>
      <c r="I145" s="22" t="str">
        <f t="shared" si="22"/>
        <v>Financial Institution</v>
      </c>
      <c r="J145" s="22" t="str">
        <f t="shared" si="23"/>
        <v>BIC</v>
      </c>
      <c r="K145" s="22" t="str">
        <f t="shared" si="24"/>
        <v>Identifier</v>
      </c>
      <c r="L145" s="22" t="str">
        <f t="shared" si="25"/>
        <v/>
      </c>
      <c r="M145" s="22" t="str">
        <f t="shared" si="20"/>
        <v/>
      </c>
    </row>
    <row r="146" spans="1:13">
      <c r="A146" s="30">
        <v>4</v>
      </c>
      <c r="B146" s="30" t="s">
        <v>719</v>
      </c>
      <c r="C146" s="31" t="s">
        <v>1226</v>
      </c>
      <c r="D146" s="31" t="s">
        <v>1227</v>
      </c>
      <c r="E146" s="31" t="s">
        <v>1228</v>
      </c>
      <c r="F146" s="31" t="s">
        <v>1229</v>
      </c>
      <c r="G146" s="22">
        <f t="shared" si="14"/>
        <v>22</v>
      </c>
      <c r="H146" s="22">
        <f t="shared" si="21"/>
        <v>27</v>
      </c>
      <c r="I146" s="22" t="str">
        <f t="shared" si="22"/>
        <v>Financial Institution</v>
      </c>
      <c r="J146" s="22" t="str">
        <f t="shared" si="23"/>
        <v>GLN</v>
      </c>
      <c r="K146" s="22" t="str">
        <f t="shared" si="24"/>
        <v>Identifier</v>
      </c>
      <c r="L146" s="22" t="str">
        <f t="shared" si="25"/>
        <v/>
      </c>
      <c r="M146" s="22" t="str">
        <f t="shared" si="20"/>
        <v/>
      </c>
    </row>
    <row r="147" spans="1:13">
      <c r="A147" s="30">
        <v>5</v>
      </c>
      <c r="B147" s="30" t="s">
        <v>719</v>
      </c>
      <c r="C147" s="31" t="s">
        <v>1230</v>
      </c>
      <c r="D147" s="31" t="s">
        <v>1231</v>
      </c>
      <c r="E147" s="31" t="s">
        <v>1232</v>
      </c>
      <c r="F147" s="31" t="s">
        <v>1233</v>
      </c>
      <c r="G147" s="22">
        <f t="shared" si="14"/>
        <v>22</v>
      </c>
      <c r="H147" s="22">
        <f t="shared" si="21"/>
        <v>27</v>
      </c>
      <c r="I147" s="22" t="str">
        <f t="shared" si="22"/>
        <v>Financial Institution</v>
      </c>
      <c r="J147" s="22" t="str">
        <f t="shared" si="23"/>
        <v>LEI</v>
      </c>
      <c r="K147" s="22" t="str">
        <f t="shared" si="24"/>
        <v>Identifier</v>
      </c>
      <c r="L147" s="22" t="str">
        <f t="shared" si="25"/>
        <v/>
      </c>
      <c r="M147" s="22" t="str">
        <f t="shared" si="20"/>
        <v/>
      </c>
    </row>
    <row r="148" spans="1:13">
      <c r="A148" s="30">
        <v>6</v>
      </c>
      <c r="B148" s="30" t="s">
        <v>719</v>
      </c>
      <c r="C148" s="31" t="s">
        <v>724</v>
      </c>
      <c r="D148" s="31" t="s">
        <v>1234</v>
      </c>
      <c r="E148" s="31" t="s">
        <v>1235</v>
      </c>
      <c r="F148" s="31" t="s">
        <v>1236</v>
      </c>
      <c r="G148" s="22">
        <f t="shared" si="14"/>
        <v>22</v>
      </c>
      <c r="H148" s="22">
        <f t="shared" si="21"/>
        <v>28</v>
      </c>
      <c r="I148" s="22" t="str">
        <f t="shared" si="22"/>
        <v>Financial Institution</v>
      </c>
      <c r="J148" s="22" t="str">
        <f t="shared" si="23"/>
        <v>Name</v>
      </c>
      <c r="K148" s="22" t="str">
        <f t="shared" si="24"/>
        <v>Text</v>
      </c>
      <c r="L148" s="22" t="str">
        <f t="shared" si="25"/>
        <v/>
      </c>
      <c r="M148" s="22" t="str">
        <f t="shared" si="20"/>
        <v/>
      </c>
    </row>
    <row r="149" spans="1:13">
      <c r="A149" s="30">
        <v>7</v>
      </c>
      <c r="B149" s="30" t="s">
        <v>719</v>
      </c>
      <c r="C149" s="31" t="s">
        <v>1039</v>
      </c>
      <c r="D149" s="31" t="s">
        <v>1237</v>
      </c>
      <c r="E149" s="31" t="s">
        <v>1238</v>
      </c>
      <c r="F149" s="31" t="s">
        <v>1239</v>
      </c>
      <c r="G149" s="22">
        <f t="shared" si="14"/>
        <v>22</v>
      </c>
      <c r="H149" s="22">
        <f t="shared" si="21"/>
        <v>28</v>
      </c>
      <c r="I149" s="22" t="str">
        <f t="shared" si="22"/>
        <v>Financial Institution</v>
      </c>
      <c r="J149" s="22" t="str">
        <f t="shared" si="23"/>
        <v>Role</v>
      </c>
      <c r="K149" s="22" t="str">
        <f t="shared" si="24"/>
        <v>Code</v>
      </c>
      <c r="L149" s="22" t="str">
        <f t="shared" si="25"/>
        <v/>
      </c>
      <c r="M149" s="22" t="str">
        <f t="shared" si="20"/>
        <v/>
      </c>
    </row>
    <row r="150" spans="1:13">
      <c r="A150" s="30">
        <v>8</v>
      </c>
      <c r="B150" s="30" t="s">
        <v>719</v>
      </c>
      <c r="C150" s="31" t="s">
        <v>1240</v>
      </c>
      <c r="D150" s="31" t="s">
        <v>1241</v>
      </c>
      <c r="E150" s="31" t="s">
        <v>1242</v>
      </c>
      <c r="F150" s="31" t="s">
        <v>1243</v>
      </c>
      <c r="G150" s="22">
        <f t="shared" si="14"/>
        <v>22</v>
      </c>
      <c r="H150" s="22">
        <f t="shared" si="21"/>
        <v>44</v>
      </c>
      <c r="I150" s="22" t="str">
        <f t="shared" si="22"/>
        <v>Financial Institution</v>
      </c>
      <c r="J150" s="22" t="str">
        <f t="shared" si="23"/>
        <v>Clearing System Name</v>
      </c>
      <c r="K150" s="22" t="str">
        <f t="shared" si="24"/>
        <v>Text</v>
      </c>
      <c r="L150" s="22" t="str">
        <f t="shared" si="25"/>
        <v/>
      </c>
      <c r="M150" s="22" t="str">
        <f t="shared" si="20"/>
        <v/>
      </c>
    </row>
    <row r="151" spans="1:13">
      <c r="A151" s="30">
        <v>9</v>
      </c>
      <c r="B151" s="30" t="s">
        <v>719</v>
      </c>
      <c r="C151" s="31" t="s">
        <v>1244</v>
      </c>
      <c r="D151" s="31" t="s">
        <v>1245</v>
      </c>
      <c r="E151" s="31" t="s">
        <v>1246</v>
      </c>
      <c r="F151" s="31" t="s">
        <v>1247</v>
      </c>
      <c r="G151" s="22">
        <f t="shared" si="14"/>
        <v>22</v>
      </c>
      <c r="H151" s="22">
        <f t="shared" si="21"/>
        <v>39</v>
      </c>
      <c r="I151" s="22" t="str">
        <f t="shared" si="22"/>
        <v>Financial Institution</v>
      </c>
      <c r="J151" s="22" t="str">
        <f t="shared" si="23"/>
        <v>Clearing System</v>
      </c>
      <c r="K151" s="22" t="str">
        <f t="shared" si="24"/>
        <v>Identifier</v>
      </c>
      <c r="L151" s="22" t="str">
        <f t="shared" si="25"/>
        <v/>
      </c>
      <c r="M151" s="22" t="str">
        <f t="shared" si="20"/>
        <v/>
      </c>
    </row>
    <row r="152" spans="1:13">
      <c r="A152" s="32">
        <v>10</v>
      </c>
      <c r="B152" s="32" t="s">
        <v>890</v>
      </c>
      <c r="C152" s="33" t="s">
        <v>1248</v>
      </c>
      <c r="D152" s="33" t="s">
        <v>1249</v>
      </c>
      <c r="E152" s="33" t="s">
        <v>1250</v>
      </c>
      <c r="F152" s="33" t="s">
        <v>1251</v>
      </c>
      <c r="G152" s="22">
        <f t="shared" si="14"/>
        <v>22</v>
      </c>
      <c r="H152" s="22">
        <f t="shared" si="21"/>
        <v>32</v>
      </c>
      <c r="I152" s="22" t="str">
        <f t="shared" si="22"/>
        <v>Financial Institution</v>
      </c>
      <c r="J152" s="22" t="str">
        <f t="shared" si="23"/>
        <v>Location</v>
      </c>
      <c r="K152" s="22" t="str">
        <f t="shared" si="24"/>
        <v>Address</v>
      </c>
      <c r="L152" s="22" t="str">
        <f t="shared" si="25"/>
        <v>Address</v>
      </c>
      <c r="M152" s="22" t="str">
        <f t="shared" si="20"/>
        <v/>
      </c>
    </row>
    <row r="153" spans="1:13">
      <c r="A153" s="32">
        <v>11</v>
      </c>
      <c r="B153" s="32" t="s">
        <v>890</v>
      </c>
      <c r="C153" s="33" t="s">
        <v>1252</v>
      </c>
      <c r="D153" s="33" t="s">
        <v>1253</v>
      </c>
      <c r="E153" s="33" t="s">
        <v>1254</v>
      </c>
      <c r="F153" s="33" t="s">
        <v>1255</v>
      </c>
      <c r="G153" s="22">
        <f t="shared" si="14"/>
        <v>22</v>
      </c>
      <c r="H153" s="22">
        <f t="shared" si="21"/>
        <v>33</v>
      </c>
      <c r="I153" s="22" t="str">
        <f t="shared" si="22"/>
        <v>Financial Institution</v>
      </c>
      <c r="J153" s="22" t="str">
        <f t="shared" si="23"/>
        <v>Residence</v>
      </c>
      <c r="K153" s="22" t="str">
        <f t="shared" si="24"/>
        <v>Country</v>
      </c>
      <c r="L153" s="22" t="str">
        <f t="shared" si="25"/>
        <v>Country</v>
      </c>
      <c r="M153" s="22" t="str">
        <f t="shared" si="20"/>
        <v/>
      </c>
    </row>
    <row r="154" spans="1:13">
      <c r="A154" s="32">
        <v>12</v>
      </c>
      <c r="B154" s="32" t="s">
        <v>890</v>
      </c>
      <c r="C154" s="33" t="s">
        <v>1256</v>
      </c>
      <c r="D154" s="33" t="s">
        <v>1257</v>
      </c>
      <c r="E154" s="33" t="s">
        <v>1258</v>
      </c>
      <c r="F154" s="33" t="s">
        <v>1259</v>
      </c>
      <c r="G154" s="22">
        <f t="shared" si="14"/>
        <v>22</v>
      </c>
      <c r="H154" s="22">
        <f t="shared" si="21"/>
        <v>36</v>
      </c>
      <c r="I154" s="22" t="str">
        <f t="shared" si="22"/>
        <v>Financial Institution</v>
      </c>
      <c r="J154" s="22" t="str">
        <f t="shared" si="23"/>
        <v>Sub-Division</v>
      </c>
      <c r="K154" s="22" t="str">
        <f t="shared" si="24"/>
        <v>Financial Institution</v>
      </c>
      <c r="L154" s="22" t="str">
        <f t="shared" si="25"/>
        <v>Financial Institution</v>
      </c>
      <c r="M154" s="22" t="str">
        <f t="shared" si="20"/>
        <v/>
      </c>
    </row>
    <row r="155" spans="1:13">
      <c r="A155" s="32">
        <v>13</v>
      </c>
      <c r="B155" s="32" t="s">
        <v>890</v>
      </c>
      <c r="C155" s="33" t="s">
        <v>1260</v>
      </c>
      <c r="D155" s="33" t="s">
        <v>1261</v>
      </c>
      <c r="E155" s="33" t="s">
        <v>1262</v>
      </c>
      <c r="F155" s="33" t="s">
        <v>1263</v>
      </c>
      <c r="G155" s="22">
        <f t="shared" si="14"/>
        <v>22</v>
      </c>
      <c r="H155" s="22">
        <f t="shared" si="21"/>
        <v>43</v>
      </c>
      <c r="I155" s="22" t="str">
        <f t="shared" si="22"/>
        <v>Financial Institution</v>
      </c>
      <c r="J155" s="22" t="str">
        <f t="shared" si="23"/>
        <v>Organizational Unit</v>
      </c>
      <c r="K155" s="22" t="str">
        <f t="shared" si="24"/>
        <v>Financial Institution</v>
      </c>
      <c r="L155" s="22" t="str">
        <f t="shared" si="25"/>
        <v>Financial Institution</v>
      </c>
      <c r="M155" s="22" t="str">
        <f t="shared" si="20"/>
        <v/>
      </c>
    </row>
    <row r="156" spans="1:13">
      <c r="A156" s="32">
        <v>14</v>
      </c>
      <c r="B156" s="32" t="s">
        <v>890</v>
      </c>
      <c r="C156" s="33" t="s">
        <v>1264</v>
      </c>
      <c r="D156" s="33" t="s">
        <v>1265</v>
      </c>
      <c r="E156" s="33" t="s">
        <v>1266</v>
      </c>
      <c r="F156" s="33" t="s">
        <v>1267</v>
      </c>
      <c r="G156" s="22">
        <f t="shared" si="14"/>
        <v>22</v>
      </c>
      <c r="H156" s="22">
        <f t="shared" si="21"/>
        <v>33</v>
      </c>
      <c r="I156" s="22" t="str">
        <f t="shared" si="22"/>
        <v>Financial Institution</v>
      </c>
      <c r="J156" s="22" t="str">
        <f t="shared" si="23"/>
        <v>Specified</v>
      </c>
      <c r="K156" s="22" t="str">
        <f t="shared" si="24"/>
        <v>Identity</v>
      </c>
      <c r="L156" s="22" t="str">
        <f t="shared" si="25"/>
        <v>Identity</v>
      </c>
      <c r="M156" s="22" t="str">
        <f t="shared" si="20"/>
        <v/>
      </c>
    </row>
    <row r="157" spans="1:13">
      <c r="A157" s="24">
        <v>0</v>
      </c>
      <c r="B157" s="24" t="s">
        <v>705</v>
      </c>
      <c r="C157" s="25" t="s">
        <v>1268</v>
      </c>
      <c r="D157" s="25" t="s">
        <v>1269</v>
      </c>
      <c r="E157" s="25" t="s">
        <v>1270</v>
      </c>
      <c r="F157" s="25" t="s">
        <v>1271</v>
      </c>
      <c r="G157" s="22">
        <f t="shared" si="14"/>
        <v>15</v>
      </c>
      <c r="H157" s="22" t="e">
        <f t="shared" si="21"/>
        <v>#VALUE!</v>
      </c>
      <c r="I157" s="22" t="str">
        <f t="shared" si="22"/>
        <v>Monetary Value</v>
      </c>
      <c r="J157" s="22" t="str">
        <f t="shared" si="23"/>
        <v>Details</v>
      </c>
      <c r="K157" s="22" t="str">
        <f t="shared" si="24"/>
        <v/>
      </c>
      <c r="L157" s="22" t="str">
        <f t="shared" si="25"/>
        <v/>
      </c>
      <c r="M157" s="22" t="str">
        <f t="shared" si="20"/>
        <v/>
      </c>
    </row>
    <row r="158" spans="1:13">
      <c r="A158" s="30">
        <v>1</v>
      </c>
      <c r="B158" s="30" t="s">
        <v>719</v>
      </c>
      <c r="C158" s="31" t="s">
        <v>1272</v>
      </c>
      <c r="D158" s="31" t="s">
        <v>1273</v>
      </c>
      <c r="E158" s="31" t="s">
        <v>1274</v>
      </c>
      <c r="F158" s="31" t="s">
        <v>1275</v>
      </c>
      <c r="G158" s="22">
        <f t="shared" si="14"/>
        <v>15</v>
      </c>
      <c r="H158" s="22">
        <f t="shared" si="21"/>
        <v>36</v>
      </c>
      <c r="I158" s="22" t="str">
        <f t="shared" si="22"/>
        <v>Monetary Value</v>
      </c>
      <c r="J158" s="22" t="str">
        <f t="shared" si="23"/>
        <v>Functional Currency</v>
      </c>
      <c r="K158" s="22" t="str">
        <f t="shared" si="24"/>
        <v>Amount</v>
      </c>
      <c r="L158" s="22" t="str">
        <f t="shared" si="25"/>
        <v/>
      </c>
      <c r="M158" s="22" t="str">
        <f t="shared" si="20"/>
        <v/>
      </c>
    </row>
    <row r="159" spans="1:13">
      <c r="A159" s="30">
        <v>2</v>
      </c>
      <c r="B159" s="30" t="s">
        <v>719</v>
      </c>
      <c r="C159" s="31" t="s">
        <v>1276</v>
      </c>
      <c r="D159" s="31" t="s">
        <v>1277</v>
      </c>
      <c r="E159" s="31" t="s">
        <v>1278</v>
      </c>
      <c r="F159" s="31" t="s">
        <v>1279</v>
      </c>
      <c r="G159" s="22">
        <f t="shared" si="14"/>
        <v>15</v>
      </c>
      <c r="H159" s="22">
        <f t="shared" si="21"/>
        <v>31</v>
      </c>
      <c r="I159" s="22" t="str">
        <f t="shared" si="22"/>
        <v>Monetary Value</v>
      </c>
      <c r="J159" s="22" t="str">
        <f t="shared" si="23"/>
        <v>Local Currency</v>
      </c>
      <c r="K159" s="22" t="str">
        <f t="shared" si="24"/>
        <v>Amount</v>
      </c>
      <c r="L159" s="22" t="str">
        <f t="shared" si="25"/>
        <v/>
      </c>
      <c r="M159" s="22" t="str">
        <f t="shared" si="20"/>
        <v/>
      </c>
    </row>
    <row r="160" spans="1:13">
      <c r="A160" s="30">
        <v>3</v>
      </c>
      <c r="B160" s="30" t="s">
        <v>719</v>
      </c>
      <c r="C160" s="31" t="s">
        <v>1280</v>
      </c>
      <c r="D160" s="31" t="s">
        <v>1281</v>
      </c>
      <c r="E160" s="31" t="s">
        <v>1282</v>
      </c>
      <c r="F160" s="31" t="s">
        <v>1283</v>
      </c>
      <c r="G160" s="22">
        <f t="shared" si="14"/>
        <v>15</v>
      </c>
      <c r="H160" s="22">
        <f t="shared" si="21"/>
        <v>35</v>
      </c>
      <c r="I160" s="22" t="str">
        <f t="shared" si="22"/>
        <v>Monetary Value</v>
      </c>
      <c r="J160" s="22" t="str">
        <f t="shared" si="23"/>
        <v>Reporting Currency</v>
      </c>
      <c r="K160" s="22" t="str">
        <f t="shared" si="24"/>
        <v>Amount</v>
      </c>
      <c r="L160" s="22" t="str">
        <f t="shared" si="25"/>
        <v/>
      </c>
      <c r="M160" s="22" t="str">
        <f t="shared" si="20"/>
        <v/>
      </c>
    </row>
    <row r="161" spans="1:13">
      <c r="A161" s="30">
        <v>4</v>
      </c>
      <c r="B161" s="30" t="s">
        <v>719</v>
      </c>
      <c r="C161" s="31" t="s">
        <v>1284</v>
      </c>
      <c r="D161" s="31" t="s">
        <v>1285</v>
      </c>
      <c r="E161" s="31" t="s">
        <v>1286</v>
      </c>
      <c r="F161" s="31" t="s">
        <v>1287</v>
      </c>
      <c r="G161" s="22">
        <f t="shared" si="14"/>
        <v>15</v>
      </c>
      <c r="H161" s="22">
        <f t="shared" si="21"/>
        <v>37</v>
      </c>
      <c r="I161" s="22" t="str">
        <f t="shared" si="22"/>
        <v>Monetary Value</v>
      </c>
      <c r="J161" s="22" t="str">
        <f t="shared" si="23"/>
        <v>Transaction Currency</v>
      </c>
      <c r="K161" s="22" t="str">
        <f t="shared" si="24"/>
        <v>Amount</v>
      </c>
      <c r="L161" s="22" t="str">
        <f t="shared" si="25"/>
        <v/>
      </c>
      <c r="M161" s="22" t="str">
        <f t="shared" si="20"/>
        <v/>
      </c>
    </row>
    <row r="162" spans="1:13">
      <c r="A162" s="30">
        <v>5</v>
      </c>
      <c r="B162" s="30" t="s">
        <v>719</v>
      </c>
      <c r="C162" s="31" t="s">
        <v>1288</v>
      </c>
      <c r="D162" s="31" t="s">
        <v>1289</v>
      </c>
      <c r="E162" s="31" t="s">
        <v>1290</v>
      </c>
      <c r="F162" s="31" t="s">
        <v>1291</v>
      </c>
      <c r="G162" s="22">
        <f t="shared" si="14"/>
        <v>15</v>
      </c>
      <c r="H162" s="22">
        <f t="shared" si="21"/>
        <v>29</v>
      </c>
      <c r="I162" s="22" t="str">
        <f t="shared" si="22"/>
        <v>Monetary Value</v>
      </c>
      <c r="J162" s="22" t="str">
        <f t="shared" si="23"/>
        <v>Debit Credit</v>
      </c>
      <c r="K162" s="22" t="str">
        <f t="shared" si="24"/>
        <v>Code</v>
      </c>
      <c r="L162" s="22" t="str">
        <f t="shared" si="25"/>
        <v/>
      </c>
      <c r="M162" s="22" t="str">
        <f t="shared" si="20"/>
        <v/>
      </c>
    </row>
    <row r="163" spans="1:13">
      <c r="A163" s="30">
        <v>6</v>
      </c>
      <c r="B163" s="30" t="s">
        <v>719</v>
      </c>
      <c r="C163" s="31" t="s">
        <v>1292</v>
      </c>
      <c r="D163" s="31" t="s">
        <v>1293</v>
      </c>
      <c r="E163" s="31" t="s">
        <v>1294</v>
      </c>
      <c r="F163" s="31" t="s">
        <v>1295</v>
      </c>
      <c r="G163" s="22">
        <f t="shared" si="14"/>
        <v>15</v>
      </c>
      <c r="H163" s="22">
        <f t="shared" si="21"/>
        <v>33</v>
      </c>
      <c r="I163" s="22" t="str">
        <f t="shared" si="22"/>
        <v>Monetary Value</v>
      </c>
      <c r="J163" s="22" t="str">
        <f t="shared" si="23"/>
        <v>Amount Qualifier</v>
      </c>
      <c r="K163" s="22" t="str">
        <f t="shared" si="24"/>
        <v>Code</v>
      </c>
      <c r="L163" s="22" t="str">
        <f t="shared" si="25"/>
        <v/>
      </c>
      <c r="M163" s="22" t="str">
        <f t="shared" si="20"/>
        <v/>
      </c>
    </row>
    <row r="164" spans="1:13">
      <c r="A164" s="30">
        <v>7</v>
      </c>
      <c r="B164" s="30" t="s">
        <v>890</v>
      </c>
      <c r="C164" s="31" t="s">
        <v>1296</v>
      </c>
      <c r="D164" s="31" t="s">
        <v>1297</v>
      </c>
      <c r="E164" s="31" t="s">
        <v>1298</v>
      </c>
      <c r="F164" s="31" t="s">
        <v>1299</v>
      </c>
      <c r="G164" s="22">
        <f t="shared" si="14"/>
        <v>15</v>
      </c>
      <c r="H164" s="22">
        <f t="shared" si="21"/>
        <v>24</v>
      </c>
      <c r="I164" s="22" t="str">
        <f t="shared" si="22"/>
        <v>Monetary Value</v>
      </c>
      <c r="J164" s="22" t="str">
        <f t="shared" si="23"/>
        <v>Booking</v>
      </c>
      <c r="K164" s="22" t="str">
        <f t="shared" si="24"/>
        <v>Accounting Account</v>
      </c>
      <c r="L164" s="22" t="str">
        <f t="shared" si="25"/>
        <v>Accounting Account</v>
      </c>
      <c r="M164" s="22" t="str">
        <f t="shared" si="20"/>
        <v/>
      </c>
    </row>
    <row r="165" spans="1:13">
      <c r="A165" s="24">
        <v>0</v>
      </c>
      <c r="B165" s="24" t="s">
        <v>705</v>
      </c>
      <c r="C165" s="25" t="s">
        <v>1300</v>
      </c>
      <c r="D165" s="25" t="s">
        <v>1301</v>
      </c>
      <c r="E165" s="25" t="s">
        <v>1302</v>
      </c>
      <c r="F165" s="25" t="s">
        <v>1303</v>
      </c>
      <c r="G165" s="22">
        <f t="shared" si="14"/>
        <v>19</v>
      </c>
      <c r="H165" s="22" t="e">
        <f t="shared" si="21"/>
        <v>#VALUE!</v>
      </c>
      <c r="I165" s="22" t="str">
        <f t="shared" si="22"/>
        <v>Accounting Account</v>
      </c>
      <c r="J165" s="22" t="str">
        <f t="shared" si="23"/>
        <v>Details</v>
      </c>
      <c r="K165" s="22" t="str">
        <f t="shared" si="24"/>
        <v/>
      </c>
      <c r="L165" s="22" t="str">
        <f t="shared" si="25"/>
        <v/>
      </c>
      <c r="M165" s="22" t="str">
        <f t="shared" si="20"/>
        <v/>
      </c>
    </row>
    <row r="166" spans="1:13">
      <c r="A166" s="26">
        <v>9</v>
      </c>
      <c r="B166" s="26" t="s">
        <v>709</v>
      </c>
      <c r="C166" s="27" t="s">
        <v>1304</v>
      </c>
      <c r="D166" s="27" t="s">
        <v>1305</v>
      </c>
      <c r="E166" s="27" t="s">
        <v>1306</v>
      </c>
      <c r="F166" s="27" t="s">
        <v>1307</v>
      </c>
      <c r="G166" s="22">
        <f t="shared" si="14"/>
        <v>19</v>
      </c>
      <c r="H166" s="22">
        <f t="shared" si="21"/>
        <v>25</v>
      </c>
      <c r="I166" s="22" t="str">
        <f t="shared" si="22"/>
        <v>Accounting Account</v>
      </c>
      <c r="J166" s="22" t="str">
        <f t="shared" si="23"/>
        <v>Main</v>
      </c>
      <c r="K166" s="22" t="str">
        <f t="shared" si="24"/>
        <v>Accounting Account</v>
      </c>
      <c r="L166" s="22" t="str">
        <f t="shared" si="25"/>
        <v/>
      </c>
      <c r="M166" s="22" t="str">
        <f t="shared" si="20"/>
        <v>Accounting Account</v>
      </c>
    </row>
    <row r="167" spans="1:13">
      <c r="A167" s="28">
        <v>1</v>
      </c>
      <c r="B167" s="28" t="s">
        <v>714</v>
      </c>
      <c r="C167" s="29" t="s">
        <v>1308</v>
      </c>
      <c r="D167" s="29" t="s">
        <v>1309</v>
      </c>
      <c r="E167" s="29" t="s">
        <v>1310</v>
      </c>
      <c r="F167" s="29" t="s">
        <v>1311</v>
      </c>
      <c r="G167" s="22">
        <f t="shared" si="14"/>
        <v>19</v>
      </c>
      <c r="H167" s="22">
        <f t="shared" si="21"/>
        <v>35</v>
      </c>
      <c r="I167" s="22" t="str">
        <f t="shared" si="22"/>
        <v>Accounting Account</v>
      </c>
      <c r="J167" s="22" t="str">
        <f t="shared" si="23"/>
        <v>Identification</v>
      </c>
      <c r="K167" s="22" t="str">
        <f t="shared" si="24"/>
        <v>Identifier</v>
      </c>
      <c r="L167" s="22" t="str">
        <f t="shared" si="25"/>
        <v/>
      </c>
      <c r="M167" s="22" t="str">
        <f t="shared" si="20"/>
        <v/>
      </c>
    </row>
    <row r="168" spans="1:13">
      <c r="A168" s="26">
        <v>3</v>
      </c>
      <c r="B168" s="26" t="s">
        <v>709</v>
      </c>
      <c r="C168" s="27" t="s">
        <v>1312</v>
      </c>
      <c r="D168" s="27" t="s">
        <v>1313</v>
      </c>
      <c r="E168" s="27" t="s">
        <v>1314</v>
      </c>
      <c r="F168" s="27" t="s">
        <v>1315</v>
      </c>
      <c r="G168" s="22">
        <f t="shared" si="14"/>
        <v>19</v>
      </c>
      <c r="H168" s="22">
        <f t="shared" si="21"/>
        <v>24</v>
      </c>
      <c r="I168" s="22" t="str">
        <f t="shared" si="22"/>
        <v>Accounting Account</v>
      </c>
      <c r="J168" s="22" t="str">
        <f t="shared" si="23"/>
        <v>Sub</v>
      </c>
      <c r="K168" s="22" t="str">
        <f t="shared" si="24"/>
        <v>Accounting Account</v>
      </c>
      <c r="L168" s="22" t="str">
        <f t="shared" si="25"/>
        <v/>
      </c>
      <c r="M168" s="22" t="str">
        <f t="shared" si="20"/>
        <v>Accounting Account</v>
      </c>
    </row>
    <row r="169" spans="1:13">
      <c r="A169" s="30">
        <v>2</v>
      </c>
      <c r="B169" s="30" t="s">
        <v>719</v>
      </c>
      <c r="C169" s="31" t="s">
        <v>720</v>
      </c>
      <c r="D169" s="31" t="s">
        <v>1316</v>
      </c>
      <c r="E169" s="31" t="s">
        <v>1317</v>
      </c>
      <c r="F169" s="31" t="s">
        <v>1318</v>
      </c>
      <c r="G169" s="22">
        <f t="shared" si="14"/>
        <v>19</v>
      </c>
      <c r="H169" s="22">
        <f t="shared" si="21"/>
        <v>25</v>
      </c>
      <c r="I169" s="22" t="str">
        <f t="shared" si="22"/>
        <v>Accounting Account</v>
      </c>
      <c r="J169" s="22" t="str">
        <f t="shared" si="23"/>
        <v>Type</v>
      </c>
      <c r="K169" s="22" t="str">
        <f t="shared" si="24"/>
        <v>Code</v>
      </c>
      <c r="L169" s="22" t="str">
        <f t="shared" si="25"/>
        <v/>
      </c>
      <c r="M169" s="22" t="str">
        <f t="shared" si="20"/>
        <v/>
      </c>
    </row>
    <row r="170" spans="1:13" ht="19">
      <c r="A170" s="30">
        <v>4</v>
      </c>
      <c r="B170" s="30" t="s">
        <v>719</v>
      </c>
      <c r="C170" s="31" t="s">
        <v>1319</v>
      </c>
      <c r="D170" s="31" t="s">
        <v>1320</v>
      </c>
      <c r="E170" s="31" t="s">
        <v>1321</v>
      </c>
      <c r="F170" s="34" t="s">
        <v>1322</v>
      </c>
      <c r="G170" s="22">
        <f t="shared" si="14"/>
        <v>19</v>
      </c>
      <c r="H170" s="22">
        <f t="shared" si="21"/>
        <v>29</v>
      </c>
      <c r="I170" s="22" t="str">
        <f t="shared" si="22"/>
        <v>Accounting Account</v>
      </c>
      <c r="J170" s="22" t="str">
        <f t="shared" si="23"/>
        <v>Sub Type</v>
      </c>
      <c r="K170" s="22" t="str">
        <f t="shared" si="24"/>
        <v>Code</v>
      </c>
      <c r="L170" s="22" t="str">
        <f t="shared" si="25"/>
        <v/>
      </c>
      <c r="M170" s="22" t="str">
        <f t="shared" si="20"/>
        <v/>
      </c>
    </row>
    <row r="171" spans="1:13">
      <c r="A171" s="30">
        <v>5</v>
      </c>
      <c r="B171" s="30" t="s">
        <v>719</v>
      </c>
      <c r="C171" s="31" t="s">
        <v>724</v>
      </c>
      <c r="D171" s="31" t="s">
        <v>1323</v>
      </c>
      <c r="E171" s="31" t="s">
        <v>1324</v>
      </c>
      <c r="F171" s="31" t="s">
        <v>1325</v>
      </c>
      <c r="G171" s="22">
        <f t="shared" si="14"/>
        <v>19</v>
      </c>
      <c r="H171" s="22">
        <f t="shared" si="21"/>
        <v>25</v>
      </c>
      <c r="I171" s="22" t="str">
        <f t="shared" si="22"/>
        <v>Accounting Account</v>
      </c>
      <c r="J171" s="22" t="str">
        <f t="shared" si="23"/>
        <v>Name</v>
      </c>
      <c r="K171" s="22" t="str">
        <f t="shared" si="24"/>
        <v>Text</v>
      </c>
      <c r="L171" s="22" t="str">
        <f t="shared" si="25"/>
        <v/>
      </c>
      <c r="M171" s="22" t="str">
        <f t="shared" si="20"/>
        <v/>
      </c>
    </row>
    <row r="172" spans="1:13">
      <c r="A172" s="30">
        <v>6</v>
      </c>
      <c r="B172" s="30" t="s">
        <v>719</v>
      </c>
      <c r="C172" s="31" t="s">
        <v>728</v>
      </c>
      <c r="D172" s="31" t="s">
        <v>1326</v>
      </c>
      <c r="E172" s="31" t="s">
        <v>1327</v>
      </c>
      <c r="F172" s="31" t="s">
        <v>2218</v>
      </c>
      <c r="G172" s="22">
        <f t="shared" si="14"/>
        <v>19</v>
      </c>
      <c r="H172" s="22">
        <f t="shared" si="21"/>
        <v>32</v>
      </c>
      <c r="I172" s="22" t="str">
        <f t="shared" si="22"/>
        <v>Accounting Account</v>
      </c>
      <c r="J172" s="22" t="str">
        <f t="shared" si="23"/>
        <v>Description</v>
      </c>
      <c r="K172" s="22" t="str">
        <f t="shared" si="24"/>
        <v>Text</v>
      </c>
      <c r="L172" s="22" t="str">
        <f t="shared" si="25"/>
        <v/>
      </c>
      <c r="M172" s="22" t="str">
        <f t="shared" si="20"/>
        <v/>
      </c>
    </row>
    <row r="173" spans="1:13">
      <c r="A173" s="30">
        <v>7</v>
      </c>
      <c r="B173" s="30" t="s">
        <v>719</v>
      </c>
      <c r="C173" s="31" t="s">
        <v>1328</v>
      </c>
      <c r="D173" s="31" t="s">
        <v>1329</v>
      </c>
      <c r="E173" s="31" t="s">
        <v>1330</v>
      </c>
      <c r="F173" s="31" t="s">
        <v>2219</v>
      </c>
      <c r="G173" s="22">
        <f t="shared" si="14"/>
        <v>19</v>
      </c>
      <c r="H173" s="22">
        <f t="shared" si="21"/>
        <v>48</v>
      </c>
      <c r="I173" s="22" t="str">
        <f t="shared" si="22"/>
        <v>Accounting Account</v>
      </c>
      <c r="J173" s="22" t="str">
        <f t="shared" si="23"/>
        <v>Financial Statement Caption</v>
      </c>
      <c r="K173" s="22" t="str">
        <f t="shared" si="24"/>
        <v>Text</v>
      </c>
      <c r="L173" s="22" t="str">
        <f t="shared" si="25"/>
        <v/>
      </c>
      <c r="M173" s="22" t="str">
        <f t="shared" si="20"/>
        <v/>
      </c>
    </row>
    <row r="174" spans="1:13">
      <c r="A174" s="30">
        <v>8</v>
      </c>
      <c r="B174" s="30" t="s">
        <v>719</v>
      </c>
      <c r="C174" s="31" t="s">
        <v>1331</v>
      </c>
      <c r="D174" s="31" t="s">
        <v>1332</v>
      </c>
      <c r="E174" s="31" t="s">
        <v>1333</v>
      </c>
      <c r="F174" s="31" t="s">
        <v>1334</v>
      </c>
      <c r="G174" s="22">
        <f t="shared" si="14"/>
        <v>19</v>
      </c>
      <c r="H174" s="22">
        <f t="shared" si="21"/>
        <v>30</v>
      </c>
      <c r="I174" s="22" t="str">
        <f t="shared" si="22"/>
        <v>Accounting Account</v>
      </c>
      <c r="J174" s="22" t="str">
        <f t="shared" si="23"/>
        <v>Hierarchy</v>
      </c>
      <c r="K174" s="22" t="str">
        <f t="shared" si="24"/>
        <v>Code</v>
      </c>
      <c r="L174" s="22" t="str">
        <f t="shared" si="25"/>
        <v/>
      </c>
      <c r="M174" s="22" t="str">
        <f t="shared" si="20"/>
        <v/>
      </c>
    </row>
    <row r="175" spans="1:13">
      <c r="A175" s="30">
        <v>11</v>
      </c>
      <c r="B175" s="30" t="s">
        <v>719</v>
      </c>
      <c r="C175" s="31" t="s">
        <v>1335</v>
      </c>
      <c r="D175" s="31" t="s">
        <v>1336</v>
      </c>
      <c r="E175" s="31" t="s">
        <v>1337</v>
      </c>
      <c r="F175" s="31" t="s">
        <v>1338</v>
      </c>
      <c r="G175" s="22">
        <f t="shared" si="14"/>
        <v>19</v>
      </c>
      <c r="H175" s="22">
        <f t="shared" si="21"/>
        <v>53</v>
      </c>
      <c r="I175" s="22" t="str">
        <f t="shared" si="22"/>
        <v>Accounting Account</v>
      </c>
      <c r="J175" s="22" t="str">
        <f t="shared" si="23"/>
        <v>Cost Reference Dimension Pattern</v>
      </c>
      <c r="K175" s="22" t="str">
        <f t="shared" si="24"/>
        <v>Text</v>
      </c>
      <c r="L175" s="22" t="str">
        <f t="shared" si="25"/>
        <v/>
      </c>
      <c r="M175" s="22" t="str">
        <f t="shared" si="20"/>
        <v/>
      </c>
    </row>
    <row r="176" spans="1:13">
      <c r="A176" s="30">
        <v>12</v>
      </c>
      <c r="B176" s="30" t="s">
        <v>719</v>
      </c>
      <c r="C176" s="31" t="s">
        <v>1035</v>
      </c>
      <c r="D176" s="31" t="s">
        <v>1339</v>
      </c>
      <c r="E176" s="31" t="s">
        <v>1340</v>
      </c>
      <c r="F176" s="31" t="s">
        <v>1341</v>
      </c>
      <c r="G176" s="22">
        <f t="shared" si="14"/>
        <v>19</v>
      </c>
      <c r="H176" s="22">
        <f t="shared" si="21"/>
        <v>27</v>
      </c>
      <c r="I176" s="22" t="str">
        <f t="shared" si="22"/>
        <v>Accounting Account</v>
      </c>
      <c r="J176" s="22" t="str">
        <f t="shared" si="23"/>
        <v>Status</v>
      </c>
      <c r="K176" s="22" t="str">
        <f t="shared" si="24"/>
        <v>Code</v>
      </c>
      <c r="L176" s="22" t="str">
        <f t="shared" si="25"/>
        <v/>
      </c>
      <c r="M176" s="22" t="str">
        <f t="shared" si="20"/>
        <v/>
      </c>
    </row>
    <row r="177" spans="1:13">
      <c r="A177" s="30">
        <v>13</v>
      </c>
      <c r="B177" s="30" t="s">
        <v>719</v>
      </c>
      <c r="C177" s="31" t="s">
        <v>948</v>
      </c>
      <c r="D177" s="31" t="s">
        <v>1342</v>
      </c>
      <c r="E177" s="31" t="s">
        <v>1343</v>
      </c>
      <c r="F177" s="31" t="s">
        <v>1344</v>
      </c>
      <c r="G177" s="22">
        <f t="shared" si="14"/>
        <v>19</v>
      </c>
      <c r="H177" s="22">
        <f t="shared" si="21"/>
        <v>27</v>
      </c>
      <c r="I177" s="22" t="str">
        <f t="shared" si="22"/>
        <v>Accounting Account</v>
      </c>
      <c r="J177" s="22" t="str">
        <f t="shared" si="23"/>
        <v>Status</v>
      </c>
      <c r="K177" s="22" t="str">
        <f t="shared" si="24"/>
        <v>Indicator</v>
      </c>
      <c r="L177" s="22" t="str">
        <f t="shared" si="25"/>
        <v/>
      </c>
      <c r="M177" s="22" t="str">
        <f t="shared" si="20"/>
        <v/>
      </c>
    </row>
    <row r="178" spans="1:13">
      <c r="A178" s="30">
        <v>14</v>
      </c>
      <c r="B178" s="30" t="s">
        <v>719</v>
      </c>
      <c r="C178" s="31" t="s">
        <v>1345</v>
      </c>
      <c r="D178" s="31" t="s">
        <v>1346</v>
      </c>
      <c r="E178" s="31" t="s">
        <v>1347</v>
      </c>
      <c r="F178" s="31" t="s">
        <v>1348</v>
      </c>
      <c r="G178" s="22">
        <f t="shared" si="14"/>
        <v>19</v>
      </c>
      <c r="H178" s="22">
        <f t="shared" si="21"/>
        <v>40</v>
      </c>
      <c r="I178" s="22" t="str">
        <f t="shared" si="22"/>
        <v>Accounting Account</v>
      </c>
      <c r="J178" s="22" t="str">
        <f t="shared" si="23"/>
        <v>Balance Normal Sign</v>
      </c>
      <c r="K178" s="22" t="str">
        <f t="shared" si="24"/>
        <v>Code</v>
      </c>
      <c r="L178" s="22" t="str">
        <f t="shared" si="25"/>
        <v/>
      </c>
      <c r="M178" s="22" t="str">
        <f t="shared" si="20"/>
        <v/>
      </c>
    </row>
    <row r="179" spans="1:13">
      <c r="A179" s="32">
        <v>15</v>
      </c>
      <c r="B179" s="32" t="s">
        <v>890</v>
      </c>
      <c r="C179" s="33" t="s">
        <v>1349</v>
      </c>
      <c r="D179" s="33" t="s">
        <v>1350</v>
      </c>
      <c r="E179" s="33" t="s">
        <v>1351</v>
      </c>
      <c r="F179" s="33" t="s">
        <v>1352</v>
      </c>
      <c r="G179" s="22">
        <f t="shared" si="14"/>
        <v>19</v>
      </c>
      <c r="H179" s="22">
        <f t="shared" si="21"/>
        <v>28</v>
      </c>
      <c r="I179" s="22" t="str">
        <f t="shared" si="22"/>
        <v>Accounting Account</v>
      </c>
      <c r="J179" s="22" t="str">
        <f t="shared" si="23"/>
        <v>Related</v>
      </c>
      <c r="K179" s="22" t="str">
        <f t="shared" si="24"/>
        <v>Accounting Account Classification</v>
      </c>
      <c r="L179" s="22" t="str">
        <f t="shared" si="25"/>
        <v>Accounting Account Classification</v>
      </c>
      <c r="M179" s="22" t="str">
        <f t="shared" si="20"/>
        <v/>
      </c>
    </row>
    <row r="180" spans="1:13">
      <c r="A180" s="32">
        <v>16</v>
      </c>
      <c r="B180" s="32" t="s">
        <v>890</v>
      </c>
      <c r="C180" s="33" t="s">
        <v>1353</v>
      </c>
      <c r="D180" s="33" t="s">
        <v>1354</v>
      </c>
      <c r="E180" s="33" t="s">
        <v>1355</v>
      </c>
      <c r="F180" s="33" t="s">
        <v>1356</v>
      </c>
      <c r="G180" s="22">
        <f t="shared" si="14"/>
        <v>19</v>
      </c>
      <c r="H180" s="22">
        <f t="shared" si="21"/>
        <v>30</v>
      </c>
      <c r="I180" s="22" t="str">
        <f t="shared" si="22"/>
        <v>Accounting Account</v>
      </c>
      <c r="J180" s="22" t="str">
        <f t="shared" si="23"/>
        <v>Specified</v>
      </c>
      <c r="K180" s="22" t="str">
        <f t="shared" si="24"/>
        <v>Financial Account</v>
      </c>
      <c r="L180" s="22" t="str">
        <f t="shared" si="25"/>
        <v>Financial Account</v>
      </c>
      <c r="M180" s="22" t="str">
        <f t="shared" si="20"/>
        <v/>
      </c>
    </row>
    <row r="181" spans="1:13">
      <c r="A181" s="32">
        <v>17</v>
      </c>
      <c r="B181" s="32" t="s">
        <v>890</v>
      </c>
      <c r="C181" s="33" t="s">
        <v>1357</v>
      </c>
      <c r="D181" s="33" t="s">
        <v>1358</v>
      </c>
      <c r="E181" s="33" t="s">
        <v>1359</v>
      </c>
      <c r="F181" s="33" t="s">
        <v>1360</v>
      </c>
      <c r="G181" s="22">
        <f t="shared" si="14"/>
        <v>19</v>
      </c>
      <c r="H181" s="22">
        <f t="shared" si="21"/>
        <v>27</v>
      </c>
      <c r="I181" s="22" t="str">
        <f t="shared" si="22"/>
        <v>Accounting Account</v>
      </c>
      <c r="J181" s="22" t="str">
        <f t="shared" si="23"/>
        <v>Linked</v>
      </c>
      <c r="K181" s="22" t="str">
        <f t="shared" si="24"/>
        <v>Accounting Account</v>
      </c>
      <c r="L181" s="22" t="str">
        <f t="shared" si="25"/>
        <v>Accounting Account</v>
      </c>
      <c r="M181" s="22" t="str">
        <f t="shared" si="20"/>
        <v/>
      </c>
    </row>
    <row r="182" spans="1:13">
      <c r="A182" s="24">
        <v>0</v>
      </c>
      <c r="B182" s="24" t="s">
        <v>705</v>
      </c>
      <c r="C182" s="25" t="s">
        <v>132</v>
      </c>
      <c r="D182" s="25" t="s">
        <v>1361</v>
      </c>
      <c r="E182" s="25" t="s">
        <v>1362</v>
      </c>
      <c r="F182" s="25" t="s">
        <v>1363</v>
      </c>
      <c r="G182" s="22">
        <f t="shared" ref="G182:G245" si="26">FIND(".",F182)</f>
        <v>7</v>
      </c>
      <c r="H182" s="22" t="e">
        <f t="shared" si="21"/>
        <v>#VALUE!</v>
      </c>
      <c r="I182" s="22" t="str">
        <f t="shared" si="22"/>
        <v>Period</v>
      </c>
      <c r="J182" s="22" t="str">
        <f t="shared" si="23"/>
        <v>Details</v>
      </c>
      <c r="K182" s="22" t="str">
        <f t="shared" si="24"/>
        <v/>
      </c>
      <c r="L182" s="22" t="str">
        <f t="shared" si="25"/>
        <v/>
      </c>
      <c r="M182" s="22" t="str">
        <f t="shared" si="20"/>
        <v/>
      </c>
    </row>
    <row r="183" spans="1:13">
      <c r="A183" s="28">
        <v>1</v>
      </c>
      <c r="B183" s="28" t="s">
        <v>714</v>
      </c>
      <c r="C183" s="29" t="s">
        <v>1364</v>
      </c>
      <c r="D183" s="29" t="s">
        <v>1365</v>
      </c>
      <c r="E183" s="29" t="s">
        <v>1366</v>
      </c>
      <c r="F183" s="29" t="s">
        <v>1367</v>
      </c>
      <c r="G183" s="22">
        <f t="shared" si="26"/>
        <v>7</v>
      </c>
      <c r="H183" s="22">
        <f t="shared" si="21"/>
        <v>23</v>
      </c>
      <c r="I183" s="22" t="str">
        <f t="shared" si="22"/>
        <v>Period</v>
      </c>
      <c r="J183" s="22" t="str">
        <f t="shared" si="23"/>
        <v>Identification</v>
      </c>
      <c r="K183" s="22" t="str">
        <f t="shared" si="24"/>
        <v>Identifier</v>
      </c>
      <c r="L183" s="22" t="str">
        <f t="shared" si="25"/>
        <v/>
      </c>
      <c r="M183" s="22" t="str">
        <f t="shared" si="20"/>
        <v/>
      </c>
    </row>
    <row r="184" spans="1:13">
      <c r="A184" s="30">
        <v>2</v>
      </c>
      <c r="B184" s="30" t="s">
        <v>719</v>
      </c>
      <c r="C184" s="31" t="s">
        <v>1368</v>
      </c>
      <c r="D184" s="31" t="s">
        <v>1369</v>
      </c>
      <c r="E184" s="31" t="s">
        <v>1370</v>
      </c>
      <c r="F184" s="31" t="s">
        <v>1371</v>
      </c>
      <c r="G184" s="22">
        <f t="shared" si="26"/>
        <v>7</v>
      </c>
      <c r="H184" s="22">
        <f t="shared" si="21"/>
        <v>16</v>
      </c>
      <c r="I184" s="22" t="str">
        <f t="shared" si="22"/>
        <v>Period</v>
      </c>
      <c r="J184" s="22" t="str">
        <f t="shared" si="23"/>
        <v>Version</v>
      </c>
      <c r="K184" s="22" t="str">
        <f t="shared" si="24"/>
        <v>Identifier</v>
      </c>
      <c r="L184" s="22" t="str">
        <f t="shared" si="25"/>
        <v/>
      </c>
      <c r="M184" s="22" t="str">
        <f t="shared" si="20"/>
        <v/>
      </c>
    </row>
    <row r="185" spans="1:13">
      <c r="A185" s="30">
        <v>3</v>
      </c>
      <c r="B185" s="30" t="s">
        <v>719</v>
      </c>
      <c r="C185" s="31" t="s">
        <v>201</v>
      </c>
      <c r="D185" s="31" t="s">
        <v>1372</v>
      </c>
      <c r="E185" s="31" t="s">
        <v>1373</v>
      </c>
      <c r="F185" s="31" t="s">
        <v>1374</v>
      </c>
      <c r="G185" s="22">
        <f t="shared" si="26"/>
        <v>7</v>
      </c>
      <c r="H185" s="22">
        <f t="shared" si="21"/>
        <v>17</v>
      </c>
      <c r="I185" s="22" t="str">
        <f t="shared" si="22"/>
        <v>Period</v>
      </c>
      <c r="J185" s="22" t="str">
        <f t="shared" si="23"/>
        <v>Sequence</v>
      </c>
      <c r="K185" s="22" t="str">
        <f t="shared" si="24"/>
        <v>Numeric</v>
      </c>
      <c r="L185" s="22" t="str">
        <f t="shared" si="25"/>
        <v/>
      </c>
      <c r="M185" s="22" t="str">
        <f t="shared" si="20"/>
        <v/>
      </c>
    </row>
    <row r="186" spans="1:13">
      <c r="A186" s="30">
        <v>4</v>
      </c>
      <c r="B186" s="30" t="s">
        <v>719</v>
      </c>
      <c r="C186" s="31" t="s">
        <v>724</v>
      </c>
      <c r="D186" s="31" t="s">
        <v>1375</v>
      </c>
      <c r="E186" s="31" t="s">
        <v>1376</v>
      </c>
      <c r="F186" s="31" t="s">
        <v>1377</v>
      </c>
      <c r="G186" s="22">
        <f t="shared" si="26"/>
        <v>7</v>
      </c>
      <c r="H186" s="22">
        <f t="shared" si="21"/>
        <v>13</v>
      </c>
      <c r="I186" s="22" t="str">
        <f t="shared" si="22"/>
        <v>Period</v>
      </c>
      <c r="J186" s="22" t="str">
        <f t="shared" si="23"/>
        <v>Name</v>
      </c>
      <c r="K186" s="22" t="str">
        <f t="shared" si="24"/>
        <v>Text</v>
      </c>
      <c r="L186" s="22" t="str">
        <f t="shared" si="25"/>
        <v/>
      </c>
      <c r="M186" s="22" t="str">
        <f t="shared" si="20"/>
        <v/>
      </c>
    </row>
    <row r="187" spans="1:13">
      <c r="A187" s="30">
        <v>5</v>
      </c>
      <c r="B187" s="30" t="s">
        <v>719</v>
      </c>
      <c r="C187" s="31" t="s">
        <v>728</v>
      </c>
      <c r="D187" s="31" t="s">
        <v>1378</v>
      </c>
      <c r="E187" s="31" t="s">
        <v>1379</v>
      </c>
      <c r="F187" s="31" t="s">
        <v>1380</v>
      </c>
      <c r="G187" s="22">
        <f t="shared" si="26"/>
        <v>7</v>
      </c>
      <c r="H187" s="22">
        <f t="shared" si="21"/>
        <v>20</v>
      </c>
      <c r="I187" s="22" t="str">
        <f t="shared" si="22"/>
        <v>Period</v>
      </c>
      <c r="J187" s="22" t="str">
        <f t="shared" si="23"/>
        <v>Description</v>
      </c>
      <c r="K187" s="22" t="str">
        <f t="shared" si="24"/>
        <v>Text</v>
      </c>
      <c r="L187" s="22" t="str">
        <f t="shared" si="25"/>
        <v/>
      </c>
      <c r="M187" s="22" t="str">
        <f t="shared" si="20"/>
        <v/>
      </c>
    </row>
    <row r="188" spans="1:13">
      <c r="A188" s="30">
        <v>6</v>
      </c>
      <c r="B188" s="30" t="s">
        <v>719</v>
      </c>
      <c r="C188" s="31" t="s">
        <v>1381</v>
      </c>
      <c r="D188" s="31" t="s">
        <v>1382</v>
      </c>
      <c r="E188" s="31" t="s">
        <v>1383</v>
      </c>
      <c r="F188" s="31" t="s">
        <v>1384</v>
      </c>
      <c r="G188" s="22">
        <f t="shared" si="26"/>
        <v>7</v>
      </c>
      <c r="H188" s="22">
        <f t="shared" si="21"/>
        <v>14</v>
      </c>
      <c r="I188" s="22" t="str">
        <f t="shared" si="22"/>
        <v>Period</v>
      </c>
      <c r="J188" s="22" t="str">
        <f t="shared" si="23"/>
        <v>Start</v>
      </c>
      <c r="K188" s="22" t="str">
        <f t="shared" si="24"/>
        <v>Date Time</v>
      </c>
      <c r="L188" s="22" t="str">
        <f t="shared" si="25"/>
        <v/>
      </c>
      <c r="M188" s="22" t="str">
        <f t="shared" si="20"/>
        <v/>
      </c>
    </row>
    <row r="189" spans="1:13">
      <c r="A189" s="30">
        <v>7</v>
      </c>
      <c r="B189" s="30" t="s">
        <v>719</v>
      </c>
      <c r="C189" s="31" t="s">
        <v>1385</v>
      </c>
      <c r="D189" s="31" t="s">
        <v>1386</v>
      </c>
      <c r="E189" s="31" t="s">
        <v>1387</v>
      </c>
      <c r="F189" s="31" t="s">
        <v>1388</v>
      </c>
      <c r="G189" s="22">
        <f t="shared" si="26"/>
        <v>7</v>
      </c>
      <c r="H189" s="22">
        <f t="shared" si="21"/>
        <v>12</v>
      </c>
      <c r="I189" s="22" t="str">
        <f t="shared" si="22"/>
        <v>Period</v>
      </c>
      <c r="J189" s="22" t="str">
        <f t="shared" si="23"/>
        <v>End</v>
      </c>
      <c r="K189" s="22" t="str">
        <f t="shared" si="24"/>
        <v>Date Time</v>
      </c>
      <c r="L189" s="22" t="str">
        <f t="shared" si="25"/>
        <v/>
      </c>
      <c r="M189" s="22" t="str">
        <f t="shared" si="20"/>
        <v/>
      </c>
    </row>
    <row r="190" spans="1:13">
      <c r="A190" s="30">
        <v>10</v>
      </c>
      <c r="B190" s="30" t="s">
        <v>719</v>
      </c>
      <c r="C190" s="31" t="s">
        <v>1389</v>
      </c>
      <c r="D190" s="31" t="s">
        <v>1390</v>
      </c>
      <c r="E190" s="31" t="s">
        <v>1391</v>
      </c>
      <c r="F190" s="31" t="s">
        <v>1392</v>
      </c>
      <c r="G190" s="22">
        <f t="shared" si="26"/>
        <v>7</v>
      </c>
      <c r="H190" s="22">
        <f t="shared" si="21"/>
        <v>18</v>
      </c>
      <c r="I190" s="22" t="str">
        <f t="shared" si="22"/>
        <v>Period</v>
      </c>
      <c r="J190" s="22" t="str">
        <f t="shared" si="23"/>
        <v>Inclusive</v>
      </c>
      <c r="K190" s="22" t="str">
        <f t="shared" si="24"/>
        <v>Indicator</v>
      </c>
      <c r="L190" s="22" t="str">
        <f t="shared" si="25"/>
        <v/>
      </c>
      <c r="M190" s="22" t="str">
        <f t="shared" si="20"/>
        <v/>
      </c>
    </row>
    <row r="191" spans="1:13">
      <c r="A191" s="30">
        <v>18</v>
      </c>
      <c r="B191" s="30" t="s">
        <v>719</v>
      </c>
      <c r="C191" s="31" t="s">
        <v>1393</v>
      </c>
      <c r="D191" s="31" t="s">
        <v>1394</v>
      </c>
      <c r="E191" s="31" t="s">
        <v>1395</v>
      </c>
      <c r="F191" s="31" t="s">
        <v>1396</v>
      </c>
      <c r="G191" s="22">
        <f t="shared" si="26"/>
        <v>7</v>
      </c>
      <c r="H191" s="22">
        <f t="shared" si="21"/>
        <v>17</v>
      </c>
      <c r="I191" s="22" t="str">
        <f t="shared" si="22"/>
        <v>Period</v>
      </c>
      <c r="J191" s="22" t="str">
        <f t="shared" si="23"/>
        <v>Duration</v>
      </c>
      <c r="K191" s="22" t="str">
        <f t="shared" si="24"/>
        <v>Code</v>
      </c>
      <c r="L191" s="22" t="str">
        <f t="shared" si="25"/>
        <v/>
      </c>
      <c r="M191" s="22" t="str">
        <f t="shared" si="20"/>
        <v/>
      </c>
    </row>
    <row r="192" spans="1:13">
      <c r="A192" s="24">
        <v>0</v>
      </c>
      <c r="B192" s="24" t="s">
        <v>705</v>
      </c>
      <c r="C192" s="25" t="s">
        <v>1397</v>
      </c>
      <c r="D192" s="25" t="s">
        <v>1361</v>
      </c>
      <c r="E192" s="25" t="s">
        <v>1398</v>
      </c>
      <c r="F192" s="25" t="s">
        <v>1399</v>
      </c>
      <c r="G192" s="22">
        <f t="shared" si="26"/>
        <v>14</v>
      </c>
      <c r="H192" s="22" t="e">
        <f t="shared" si="21"/>
        <v>#VALUE!</v>
      </c>
      <c r="I192" s="22" t="str">
        <f t="shared" si="22"/>
        <v>Fiscal Period</v>
      </c>
      <c r="J192" s="22" t="str">
        <f t="shared" si="23"/>
        <v>Details</v>
      </c>
      <c r="K192" s="22" t="str">
        <f t="shared" si="24"/>
        <v/>
      </c>
      <c r="L192" s="22" t="str">
        <f t="shared" si="25"/>
        <v/>
      </c>
      <c r="M192" s="22" t="str">
        <f t="shared" si="20"/>
        <v/>
      </c>
    </row>
    <row r="193" spans="1:13">
      <c r="A193" s="30">
        <v>1</v>
      </c>
      <c r="B193" s="30" t="s">
        <v>719</v>
      </c>
      <c r="C193" s="31" t="s">
        <v>135</v>
      </c>
      <c r="D193" s="35" t="s">
        <v>2220</v>
      </c>
      <c r="E193" s="31" t="s">
        <v>1400</v>
      </c>
      <c r="F193" s="31" t="s">
        <v>1401</v>
      </c>
      <c r="G193" s="22">
        <f t="shared" si="26"/>
        <v>14</v>
      </c>
      <c r="H193" s="22">
        <f t="shared" si="21"/>
        <v>27</v>
      </c>
      <c r="I193" s="22" t="str">
        <f t="shared" si="22"/>
        <v>Fiscal Period</v>
      </c>
      <c r="J193" s="22" t="str">
        <f t="shared" si="23"/>
        <v>Fiscal Year</v>
      </c>
      <c r="K193" s="22" t="str">
        <f t="shared" si="24"/>
        <v>Code</v>
      </c>
      <c r="L193" s="22" t="str">
        <f t="shared" si="25"/>
        <v/>
      </c>
      <c r="M193" s="22" t="str">
        <f t="shared" si="20"/>
        <v/>
      </c>
    </row>
    <row r="194" spans="1:13">
      <c r="A194" s="30">
        <v>2</v>
      </c>
      <c r="B194" s="30" t="s">
        <v>719</v>
      </c>
      <c r="C194" s="31" t="s">
        <v>139</v>
      </c>
      <c r="D194" s="31" t="s">
        <v>1402</v>
      </c>
      <c r="E194" s="31" t="s">
        <v>1403</v>
      </c>
      <c r="F194" s="31" t="s">
        <v>1404</v>
      </c>
      <c r="G194" s="22">
        <f t="shared" si="26"/>
        <v>14</v>
      </c>
      <c r="H194" s="22">
        <f t="shared" si="21"/>
        <v>33</v>
      </c>
      <c r="I194" s="22" t="str">
        <f t="shared" si="22"/>
        <v>Fiscal Period</v>
      </c>
      <c r="J194" s="22" t="str">
        <f t="shared" si="23"/>
        <v>Accounting Period</v>
      </c>
      <c r="K194" s="22" t="str">
        <f t="shared" si="24"/>
        <v>Code</v>
      </c>
      <c r="L194" s="22" t="str">
        <f t="shared" si="25"/>
        <v/>
      </c>
      <c r="M194" s="22" t="str">
        <f t="shared" si="20"/>
        <v/>
      </c>
    </row>
    <row r="195" spans="1:13">
      <c r="A195" s="30">
        <v>3</v>
      </c>
      <c r="B195" s="30" t="s">
        <v>719</v>
      </c>
      <c r="C195" s="31" t="s">
        <v>1405</v>
      </c>
      <c r="D195" s="31" t="s">
        <v>1382</v>
      </c>
      <c r="E195" s="31" t="s">
        <v>1383</v>
      </c>
      <c r="F195" s="31" t="s">
        <v>1406</v>
      </c>
      <c r="G195" s="22">
        <f t="shared" si="26"/>
        <v>14</v>
      </c>
      <c r="H195" s="22">
        <f t="shared" si="21"/>
        <v>21</v>
      </c>
      <c r="I195" s="22" t="str">
        <f t="shared" si="22"/>
        <v>Fiscal Period</v>
      </c>
      <c r="J195" s="22" t="str">
        <f t="shared" si="23"/>
        <v>Start</v>
      </c>
      <c r="K195" s="22" t="str">
        <f t="shared" si="24"/>
        <v>Date Time</v>
      </c>
      <c r="L195" s="22" t="str">
        <f t="shared" si="25"/>
        <v/>
      </c>
      <c r="M195" s="22" t="str">
        <f t="shared" ref="M195:M258" si="27">IF("RLCC"=B195,IF(ISNUMBER(H195),MID(F195,H195+2,LEN(F195)-H195-1),""),"")</f>
        <v/>
      </c>
    </row>
    <row r="196" spans="1:13">
      <c r="A196" s="30">
        <v>4</v>
      </c>
      <c r="B196" s="30" t="s">
        <v>719</v>
      </c>
      <c r="C196" s="31" t="s">
        <v>1407</v>
      </c>
      <c r="D196" s="31" t="s">
        <v>1386</v>
      </c>
      <c r="E196" s="31" t="s">
        <v>1387</v>
      </c>
      <c r="F196" s="31" t="s">
        <v>1408</v>
      </c>
      <c r="G196" s="22">
        <f t="shared" si="26"/>
        <v>14</v>
      </c>
      <c r="H196" s="22">
        <f t="shared" si="21"/>
        <v>19</v>
      </c>
      <c r="I196" s="22" t="str">
        <f t="shared" si="22"/>
        <v>Fiscal Period</v>
      </c>
      <c r="J196" s="22" t="str">
        <f t="shared" si="23"/>
        <v>End</v>
      </c>
      <c r="K196" s="22" t="str">
        <f t="shared" si="24"/>
        <v>Date Time</v>
      </c>
      <c r="L196" s="22" t="str">
        <f t="shared" si="25"/>
        <v/>
      </c>
      <c r="M196" s="22" t="str">
        <f t="shared" si="27"/>
        <v/>
      </c>
    </row>
    <row r="197" spans="1:13">
      <c r="A197" s="24">
        <v>0</v>
      </c>
      <c r="B197" s="24" t="s">
        <v>705</v>
      </c>
      <c r="C197" s="25" t="s">
        <v>1409</v>
      </c>
      <c r="D197" s="25" t="s">
        <v>1410</v>
      </c>
      <c r="E197" s="25" t="s">
        <v>1411</v>
      </c>
      <c r="F197" s="25" t="s">
        <v>1412</v>
      </c>
      <c r="G197" s="22">
        <f t="shared" si="26"/>
        <v>15</v>
      </c>
      <c r="H197" s="22" t="e">
        <f t="shared" si="21"/>
        <v>#VALUE!</v>
      </c>
      <c r="I197" s="22" t="str">
        <f t="shared" si="22"/>
        <v>Breakdown Item</v>
      </c>
      <c r="J197" s="22" t="str">
        <f t="shared" si="23"/>
        <v>Details</v>
      </c>
      <c r="K197" s="22" t="str">
        <f t="shared" si="24"/>
        <v/>
      </c>
      <c r="L197" s="22" t="str">
        <f t="shared" si="25"/>
        <v/>
      </c>
      <c r="M197" s="22" t="str">
        <f t="shared" si="27"/>
        <v/>
      </c>
    </row>
    <row r="198" spans="1:13">
      <c r="A198" s="28">
        <v>1</v>
      </c>
      <c r="B198" s="28" t="s">
        <v>714</v>
      </c>
      <c r="C198" s="29" t="s">
        <v>1413</v>
      </c>
      <c r="D198" s="29" t="s">
        <v>1414</v>
      </c>
      <c r="E198" s="29" t="s">
        <v>1415</v>
      </c>
      <c r="F198" s="29" t="s">
        <v>1416</v>
      </c>
      <c r="G198" s="22">
        <f t="shared" si="26"/>
        <v>15</v>
      </c>
      <c r="H198" s="22">
        <f t="shared" si="21"/>
        <v>31</v>
      </c>
      <c r="I198" s="22" t="str">
        <f t="shared" si="22"/>
        <v>Breakdown Item</v>
      </c>
      <c r="J198" s="22" t="str">
        <f t="shared" si="23"/>
        <v>Identification</v>
      </c>
      <c r="K198" s="22" t="str">
        <f t="shared" si="24"/>
        <v>Identifier</v>
      </c>
      <c r="L198" s="22" t="str">
        <f t="shared" si="25"/>
        <v/>
      </c>
      <c r="M198" s="22" t="str">
        <f t="shared" si="27"/>
        <v/>
      </c>
    </row>
    <row r="199" spans="1:13">
      <c r="A199" s="30">
        <v>2</v>
      </c>
      <c r="B199" s="30" t="s">
        <v>719</v>
      </c>
      <c r="C199" s="31" t="s">
        <v>1417</v>
      </c>
      <c r="D199" s="31" t="s">
        <v>1418</v>
      </c>
      <c r="E199" s="31" t="s">
        <v>1419</v>
      </c>
      <c r="F199" s="31" t="s">
        <v>1420</v>
      </c>
      <c r="G199" s="22">
        <f t="shared" si="26"/>
        <v>15</v>
      </c>
      <c r="H199" s="22">
        <f t="shared" si="21"/>
        <v>31</v>
      </c>
      <c r="I199" s="22" t="str">
        <f t="shared" si="22"/>
        <v>Breakdown Item</v>
      </c>
      <c r="J199" s="22" t="str">
        <f t="shared" si="23"/>
        <v>Classification</v>
      </c>
      <c r="K199" s="22" t="str">
        <f t="shared" si="24"/>
        <v>Code</v>
      </c>
      <c r="L199" s="22" t="str">
        <f t="shared" si="25"/>
        <v/>
      </c>
      <c r="M199" s="22" t="str">
        <f t="shared" si="27"/>
        <v/>
      </c>
    </row>
    <row r="200" spans="1:13">
      <c r="A200" s="30">
        <v>3</v>
      </c>
      <c r="B200" s="30" t="s">
        <v>719</v>
      </c>
      <c r="C200" s="31" t="s">
        <v>720</v>
      </c>
      <c r="D200" s="31" t="s">
        <v>1421</v>
      </c>
      <c r="E200" s="31" t="s">
        <v>1422</v>
      </c>
      <c r="F200" s="31" t="s">
        <v>1423</v>
      </c>
      <c r="G200" s="22">
        <f t="shared" si="26"/>
        <v>15</v>
      </c>
      <c r="H200" s="22">
        <f t="shared" si="21"/>
        <v>21</v>
      </c>
      <c r="I200" s="22" t="str">
        <f t="shared" si="22"/>
        <v>Breakdown Item</v>
      </c>
      <c r="J200" s="22" t="str">
        <f t="shared" si="23"/>
        <v>Type</v>
      </c>
      <c r="K200" s="22" t="str">
        <f t="shared" si="24"/>
        <v>Code</v>
      </c>
      <c r="L200" s="22" t="str">
        <f t="shared" si="25"/>
        <v/>
      </c>
      <c r="M200" s="22" t="str">
        <f t="shared" si="27"/>
        <v/>
      </c>
    </row>
    <row r="201" spans="1:13">
      <c r="A201" s="30">
        <v>4</v>
      </c>
      <c r="B201" s="30" t="s">
        <v>719</v>
      </c>
      <c r="C201" s="31" t="s">
        <v>1424</v>
      </c>
      <c r="D201" s="31" t="s">
        <v>1425</v>
      </c>
      <c r="E201" s="31" t="s">
        <v>1426</v>
      </c>
      <c r="F201" s="31" t="s">
        <v>1427</v>
      </c>
      <c r="G201" s="22">
        <f t="shared" si="26"/>
        <v>15</v>
      </c>
      <c r="H201" s="22">
        <f t="shared" si="21"/>
        <v>24</v>
      </c>
      <c r="I201" s="22" t="str">
        <f t="shared" si="22"/>
        <v>Breakdown Item</v>
      </c>
      <c r="J201" s="22" t="str">
        <f t="shared" si="23"/>
        <v>Comment</v>
      </c>
      <c r="K201" s="22" t="str">
        <f t="shared" si="24"/>
        <v>Text</v>
      </c>
      <c r="L201" s="22" t="str">
        <f t="shared" si="25"/>
        <v/>
      </c>
      <c r="M201" s="22" t="str">
        <f t="shared" si="27"/>
        <v/>
      </c>
    </row>
    <row r="202" spans="1:13">
      <c r="A202" s="30">
        <v>5</v>
      </c>
      <c r="B202" s="30" t="s">
        <v>719</v>
      </c>
      <c r="C202" s="31" t="s">
        <v>724</v>
      </c>
      <c r="D202" s="31" t="s">
        <v>1428</v>
      </c>
      <c r="E202" s="31" t="s">
        <v>1429</v>
      </c>
      <c r="F202" s="31" t="s">
        <v>1430</v>
      </c>
      <c r="G202" s="22">
        <f t="shared" si="26"/>
        <v>15</v>
      </c>
      <c r="H202" s="22">
        <f t="shared" si="21"/>
        <v>21</v>
      </c>
      <c r="I202" s="22" t="str">
        <f t="shared" si="22"/>
        <v>Breakdown Item</v>
      </c>
      <c r="J202" s="22" t="str">
        <f t="shared" si="23"/>
        <v>Name</v>
      </c>
      <c r="K202" s="22" t="str">
        <f t="shared" si="24"/>
        <v>Text</v>
      </c>
      <c r="L202" s="22" t="str">
        <f t="shared" si="25"/>
        <v/>
      </c>
      <c r="M202" s="22" t="str">
        <f t="shared" si="27"/>
        <v/>
      </c>
    </row>
    <row r="203" spans="1:13">
      <c r="A203" s="30">
        <v>6</v>
      </c>
      <c r="B203" s="30" t="s">
        <v>709</v>
      </c>
      <c r="C203" s="31" t="s">
        <v>1431</v>
      </c>
      <c r="D203" s="31" t="s">
        <v>1432</v>
      </c>
      <c r="E203" s="31" t="s">
        <v>1433</v>
      </c>
      <c r="F203" s="31" t="s">
        <v>1434</v>
      </c>
      <c r="G203" s="22">
        <f t="shared" si="26"/>
        <v>15</v>
      </c>
      <c r="H203" s="22">
        <f t="shared" si="21"/>
        <v>32</v>
      </c>
      <c r="I203" s="22" t="str">
        <f t="shared" si="22"/>
        <v>Breakdown Item</v>
      </c>
      <c r="J203" s="22" t="str">
        <f t="shared" si="23"/>
        <v>Referenced Item</v>
      </c>
      <c r="K203" s="22" t="str">
        <f t="shared" si="24"/>
        <v>Identifier</v>
      </c>
      <c r="L203" s="22" t="str">
        <f t="shared" si="25"/>
        <v/>
      </c>
      <c r="M203" s="22" t="str">
        <f t="shared" si="27"/>
        <v>Identifier</v>
      </c>
    </row>
    <row r="204" spans="1:13">
      <c r="A204" s="26">
        <v>7</v>
      </c>
      <c r="B204" s="26" t="s">
        <v>709</v>
      </c>
      <c r="C204" s="27" t="s">
        <v>1435</v>
      </c>
      <c r="D204" s="27" t="s">
        <v>1436</v>
      </c>
      <c r="E204" s="27" t="s">
        <v>1437</v>
      </c>
      <c r="F204" s="27" t="s">
        <v>1438</v>
      </c>
      <c r="G204" s="22">
        <f t="shared" si="26"/>
        <v>15</v>
      </c>
      <c r="H204" s="22">
        <f t="shared" si="21"/>
        <v>27</v>
      </c>
      <c r="I204" s="22" t="str">
        <f t="shared" si="22"/>
        <v>Breakdown Item</v>
      </c>
      <c r="J204" s="22" t="str">
        <f t="shared" si="23"/>
        <v>Referenced</v>
      </c>
      <c r="K204" s="22" t="str">
        <f t="shared" si="24"/>
        <v>[Item]</v>
      </c>
      <c r="L204" s="22" t="str">
        <f t="shared" si="25"/>
        <v/>
      </c>
      <c r="M204" s="22" t="str">
        <f t="shared" si="27"/>
        <v>[Item]</v>
      </c>
    </row>
    <row r="205" spans="1:13">
      <c r="A205" s="30">
        <v>8</v>
      </c>
      <c r="B205" s="30" t="s">
        <v>719</v>
      </c>
      <c r="C205" s="31" t="s">
        <v>1439</v>
      </c>
      <c r="D205" s="31" t="s">
        <v>1440</v>
      </c>
      <c r="E205" s="31" t="s">
        <v>1441</v>
      </c>
      <c r="F205" s="31" t="s">
        <v>1442</v>
      </c>
      <c r="G205" s="22">
        <f t="shared" si="26"/>
        <v>15</v>
      </c>
      <c r="H205" s="22">
        <f t="shared" si="21"/>
        <v>32</v>
      </c>
      <c r="I205" s="22" t="str">
        <f t="shared" si="22"/>
        <v>Breakdown Item</v>
      </c>
      <c r="J205" s="22" t="str">
        <f t="shared" si="23"/>
        <v>Referenced Item</v>
      </c>
      <c r="K205" s="22" t="str">
        <f t="shared" si="24"/>
        <v>Quantity</v>
      </c>
      <c r="L205" s="22" t="str">
        <f t="shared" si="25"/>
        <v/>
      </c>
      <c r="M205" s="22" t="str">
        <f t="shared" si="27"/>
        <v/>
      </c>
    </row>
    <row r="206" spans="1:13">
      <c r="A206" s="32">
        <v>9</v>
      </c>
      <c r="B206" s="32" t="s">
        <v>890</v>
      </c>
      <c r="C206" s="33" t="s">
        <v>1443</v>
      </c>
      <c r="D206" s="33" t="s">
        <v>1444</v>
      </c>
      <c r="E206" s="33" t="s">
        <v>1445</v>
      </c>
      <c r="F206" s="33" t="s">
        <v>1446</v>
      </c>
      <c r="G206" s="22">
        <f t="shared" si="26"/>
        <v>15</v>
      </c>
      <c r="H206" s="22">
        <f t="shared" ref="H206:H269" si="28">FIND(".",F206,G206+1)</f>
        <v>23</v>
      </c>
      <c r="I206" s="22" t="str">
        <f t="shared" ref="I206:I269" si="29">MID(F206,1,G206-1)</f>
        <v>Breakdown Item</v>
      </c>
      <c r="J206" s="22" t="str">
        <f t="shared" ref="J206:J269" si="30">IF(ISNUMBER(H206),
  MID(F206,G206+2,H206-G206-2),
  MID(F206,G206+2,LEN(F206)-G206-1))</f>
        <v>Actual</v>
      </c>
      <c r="K206" s="22" t="str">
        <f t="shared" ref="K206:K269" si="31">IF(ISNUMBER(H206),MID(F206,H206+2,LEN(F206)-H206-1),"")</f>
        <v>Complex Description</v>
      </c>
      <c r="L206" s="22" t="str">
        <f t="shared" ref="L206:L269" si="32">IF("ASCC"=B206,IF(ISNUMBER(H206),MID(F206,H206+2,LEN(F206)-H206-1),""),"")</f>
        <v>Complex Description</v>
      </c>
      <c r="M206" s="22" t="str">
        <f t="shared" si="27"/>
        <v/>
      </c>
    </row>
    <row r="207" spans="1:13">
      <c r="A207" s="32">
        <v>10</v>
      </c>
      <c r="B207" s="32" t="s">
        <v>890</v>
      </c>
      <c r="C207" s="33" t="s">
        <v>1447</v>
      </c>
      <c r="D207" s="33" t="s">
        <v>1448</v>
      </c>
      <c r="E207" s="33" t="s">
        <v>1449</v>
      </c>
      <c r="F207" s="33" t="s">
        <v>1450</v>
      </c>
      <c r="G207" s="22">
        <f t="shared" si="26"/>
        <v>15</v>
      </c>
      <c r="H207" s="22">
        <f t="shared" si="28"/>
        <v>23</v>
      </c>
      <c r="I207" s="22" t="str">
        <f t="shared" si="29"/>
        <v>Breakdown Item</v>
      </c>
      <c r="J207" s="22" t="str">
        <f t="shared" si="30"/>
        <v>Actual</v>
      </c>
      <c r="K207" s="22" t="str">
        <f t="shared" si="31"/>
        <v>Complex Quantity</v>
      </c>
      <c r="L207" s="22" t="str">
        <f t="shared" si="32"/>
        <v>Complex Quantity</v>
      </c>
      <c r="M207" s="22" t="str">
        <f t="shared" si="27"/>
        <v/>
      </c>
    </row>
    <row r="208" spans="1:13">
      <c r="A208" s="32">
        <v>11</v>
      </c>
      <c r="B208" s="32" t="s">
        <v>890</v>
      </c>
      <c r="C208" s="33" t="s">
        <v>103</v>
      </c>
      <c r="D208" s="33" t="s">
        <v>1451</v>
      </c>
      <c r="E208" s="33" t="s">
        <v>1452</v>
      </c>
      <c r="F208" s="33" t="s">
        <v>1453</v>
      </c>
      <c r="G208" s="22">
        <f t="shared" si="26"/>
        <v>15</v>
      </c>
      <c r="H208" s="22">
        <f t="shared" si="28"/>
        <v>21</v>
      </c>
      <c r="I208" s="22" t="str">
        <f t="shared" si="29"/>
        <v>Breakdown Item</v>
      </c>
      <c r="J208" s="22" t="str">
        <f t="shared" si="30"/>
        <v>Unit</v>
      </c>
      <c r="K208" s="22" t="str">
        <f t="shared" si="31"/>
        <v>Price</v>
      </c>
      <c r="L208" s="22" t="str">
        <f t="shared" si="32"/>
        <v>Price</v>
      </c>
      <c r="M208" s="22" t="str">
        <f t="shared" si="27"/>
        <v/>
      </c>
    </row>
    <row r="209" spans="1:13">
      <c r="A209" s="32">
        <v>12</v>
      </c>
      <c r="B209" s="32" t="s">
        <v>890</v>
      </c>
      <c r="C209" s="33" t="s">
        <v>673</v>
      </c>
      <c r="D209" s="33" t="s">
        <v>1454</v>
      </c>
      <c r="E209" s="33" t="s">
        <v>1455</v>
      </c>
      <c r="F209" s="33" t="s">
        <v>1456</v>
      </c>
      <c r="G209" s="22">
        <f t="shared" si="26"/>
        <v>15</v>
      </c>
      <c r="H209" s="22">
        <f t="shared" si="28"/>
        <v>22</v>
      </c>
      <c r="I209" s="22" t="str">
        <f t="shared" si="29"/>
        <v>Breakdown Item</v>
      </c>
      <c r="J209" s="22" t="str">
        <f t="shared" si="30"/>
        <v>Total</v>
      </c>
      <c r="K209" s="22" t="str">
        <f t="shared" si="31"/>
        <v>Price</v>
      </c>
      <c r="L209" s="22" t="str">
        <f t="shared" si="32"/>
        <v>Price</v>
      </c>
      <c r="M209" s="22" t="str">
        <f t="shared" si="27"/>
        <v/>
      </c>
    </row>
    <row r="210" spans="1:13">
      <c r="A210" s="32">
        <v>13</v>
      </c>
      <c r="B210" s="32" t="s">
        <v>890</v>
      </c>
      <c r="C210" s="33" t="s">
        <v>1457</v>
      </c>
      <c r="D210" s="33" t="s">
        <v>1458</v>
      </c>
      <c r="E210" s="33" t="s">
        <v>1459</v>
      </c>
      <c r="F210" s="33" t="s">
        <v>1460</v>
      </c>
      <c r="G210" s="22">
        <f t="shared" si="26"/>
        <v>15</v>
      </c>
      <c r="H210" s="22">
        <f t="shared" si="28"/>
        <v>25</v>
      </c>
      <c r="I210" s="22" t="str">
        <f t="shared" si="29"/>
        <v>Breakdown Item</v>
      </c>
      <c r="J210" s="22" t="str">
        <f t="shared" si="30"/>
        <v>Included</v>
      </c>
      <c r="K210" s="22" t="str">
        <f t="shared" si="31"/>
        <v>Breakdown Item</v>
      </c>
      <c r="L210" s="22" t="str">
        <f t="shared" si="32"/>
        <v>Breakdown Item</v>
      </c>
      <c r="M210" s="22" t="str">
        <f t="shared" si="27"/>
        <v/>
      </c>
    </row>
    <row r="211" spans="1:13">
      <c r="A211" s="32">
        <v>14</v>
      </c>
      <c r="B211" s="32" t="s">
        <v>890</v>
      </c>
      <c r="C211" s="33" t="s">
        <v>1461</v>
      </c>
      <c r="D211" s="33" t="s">
        <v>1462</v>
      </c>
      <c r="E211" s="33" t="s">
        <v>1463</v>
      </c>
      <c r="F211" s="33" t="s">
        <v>1464</v>
      </c>
      <c r="G211" s="22">
        <f t="shared" si="26"/>
        <v>15</v>
      </c>
      <c r="H211" s="22">
        <f t="shared" si="28"/>
        <v>26</v>
      </c>
      <c r="I211" s="22" t="str">
        <f t="shared" si="29"/>
        <v>Breakdown Item</v>
      </c>
      <c r="J211" s="22" t="str">
        <f t="shared" si="30"/>
        <v>Specified</v>
      </c>
      <c r="K211" s="22" t="str">
        <f t="shared" si="31"/>
        <v>Product</v>
      </c>
      <c r="L211" s="22" t="str">
        <f t="shared" si="32"/>
        <v>Product</v>
      </c>
      <c r="M211" s="22" t="str">
        <f t="shared" si="27"/>
        <v/>
      </c>
    </row>
    <row r="212" spans="1:13">
      <c r="A212" s="24">
        <v>0</v>
      </c>
      <c r="B212" s="24" t="s">
        <v>705</v>
      </c>
      <c r="C212" s="25" t="s">
        <v>1465</v>
      </c>
      <c r="D212" s="25" t="s">
        <v>1466</v>
      </c>
      <c r="E212" s="25" t="s">
        <v>1467</v>
      </c>
      <c r="F212" s="25" t="s">
        <v>1468</v>
      </c>
      <c r="G212" s="22">
        <f t="shared" si="26"/>
        <v>17</v>
      </c>
      <c r="H212" s="22" t="e">
        <f t="shared" si="28"/>
        <v>#VALUE!</v>
      </c>
      <c r="I212" s="22" t="str">
        <f t="shared" si="29"/>
        <v>Accounting Entry</v>
      </c>
      <c r="J212" s="22" t="str">
        <f t="shared" si="30"/>
        <v>Details</v>
      </c>
      <c r="K212" s="22" t="str">
        <f t="shared" si="31"/>
        <v/>
      </c>
      <c r="L212" s="22" t="str">
        <f t="shared" si="32"/>
        <v/>
      </c>
      <c r="M212" s="22" t="str">
        <f t="shared" si="27"/>
        <v/>
      </c>
    </row>
    <row r="213" spans="1:13">
      <c r="A213" s="28">
        <v>1</v>
      </c>
      <c r="B213" s="28" t="s">
        <v>714</v>
      </c>
      <c r="C213" s="29" t="s">
        <v>1469</v>
      </c>
      <c r="D213" s="29" t="s">
        <v>1470</v>
      </c>
      <c r="E213" s="29" t="s">
        <v>1471</v>
      </c>
      <c r="F213" s="29" t="s">
        <v>1472</v>
      </c>
      <c r="G213" s="22">
        <f t="shared" si="26"/>
        <v>17</v>
      </c>
      <c r="H213" s="22">
        <f t="shared" si="28"/>
        <v>33</v>
      </c>
      <c r="I213" s="22" t="str">
        <f t="shared" si="29"/>
        <v>Accounting Entry</v>
      </c>
      <c r="J213" s="22" t="str">
        <f t="shared" si="30"/>
        <v>Identification</v>
      </c>
      <c r="K213" s="22" t="str">
        <f t="shared" si="31"/>
        <v>Identifier</v>
      </c>
      <c r="L213" s="22" t="str">
        <f t="shared" si="32"/>
        <v/>
      </c>
      <c r="M213" s="22" t="str">
        <f t="shared" si="27"/>
        <v/>
      </c>
    </row>
    <row r="214" spans="1:13">
      <c r="A214" s="26">
        <v>2</v>
      </c>
      <c r="B214" s="26" t="s">
        <v>709</v>
      </c>
      <c r="C214" s="27" t="s">
        <v>1473</v>
      </c>
      <c r="D214" s="27" t="s">
        <v>1474</v>
      </c>
      <c r="E214" s="27" t="s">
        <v>1475</v>
      </c>
      <c r="F214" s="27" t="s">
        <v>1476</v>
      </c>
      <c r="G214" s="22">
        <f t="shared" si="26"/>
        <v>17</v>
      </c>
      <c r="H214" s="22">
        <f t="shared" si="28"/>
        <v>26</v>
      </c>
      <c r="I214" s="22" t="str">
        <f t="shared" si="29"/>
        <v>Accounting Entry</v>
      </c>
      <c r="J214" s="22" t="str">
        <f t="shared" si="30"/>
        <v>Related</v>
      </c>
      <c r="K214" s="22" t="str">
        <f t="shared" si="31"/>
        <v>Accounting Entry</v>
      </c>
      <c r="L214" s="22" t="str">
        <f t="shared" si="32"/>
        <v/>
      </c>
      <c r="M214" s="22" t="str">
        <f t="shared" si="27"/>
        <v>Accounting Entry</v>
      </c>
    </row>
    <row r="215" spans="1:13">
      <c r="A215" s="30">
        <v>3</v>
      </c>
      <c r="B215" s="30" t="s">
        <v>719</v>
      </c>
      <c r="C215" s="31" t="s">
        <v>1477</v>
      </c>
      <c r="D215" s="31" t="s">
        <v>1478</v>
      </c>
      <c r="E215" s="31" t="s">
        <v>1479</v>
      </c>
      <c r="F215" s="31" t="s">
        <v>1480</v>
      </c>
      <c r="G215" s="22">
        <f t="shared" si="26"/>
        <v>17</v>
      </c>
      <c r="H215" s="22">
        <f t="shared" si="28"/>
        <v>36</v>
      </c>
      <c r="I215" s="22" t="str">
        <f t="shared" si="29"/>
        <v>Accounting Entry</v>
      </c>
      <c r="J215" s="22" t="str">
        <f t="shared" si="30"/>
        <v>Processing Status</v>
      </c>
      <c r="K215" s="22" t="str">
        <f t="shared" si="31"/>
        <v>Code</v>
      </c>
      <c r="L215" s="22" t="str">
        <f t="shared" si="32"/>
        <v/>
      </c>
      <c r="M215" s="22" t="str">
        <f t="shared" si="27"/>
        <v/>
      </c>
    </row>
    <row r="216" spans="1:13">
      <c r="A216" s="30">
        <v>4</v>
      </c>
      <c r="B216" s="30" t="s">
        <v>719</v>
      </c>
      <c r="C216" s="31" t="s">
        <v>1481</v>
      </c>
      <c r="D216" s="31" t="s">
        <v>1482</v>
      </c>
      <c r="E216" s="31" t="s">
        <v>1483</v>
      </c>
      <c r="F216" s="31" t="s">
        <v>1484</v>
      </c>
      <c r="G216" s="22">
        <f t="shared" si="26"/>
        <v>17</v>
      </c>
      <c r="H216" s="22">
        <f t="shared" si="28"/>
        <v>27</v>
      </c>
      <c r="I216" s="22" t="str">
        <f t="shared" si="29"/>
        <v>Accounting Entry</v>
      </c>
      <c r="J216" s="22" t="str">
        <f t="shared" si="30"/>
        <v>Category</v>
      </c>
      <c r="K216" s="22" t="str">
        <f t="shared" si="31"/>
        <v>Code</v>
      </c>
      <c r="L216" s="22" t="str">
        <f t="shared" si="32"/>
        <v/>
      </c>
      <c r="M216" s="22" t="str">
        <f t="shared" si="27"/>
        <v/>
      </c>
    </row>
    <row r="217" spans="1:13">
      <c r="A217" s="30">
        <v>5</v>
      </c>
      <c r="B217" s="30" t="s">
        <v>719</v>
      </c>
      <c r="C217" s="31" t="s">
        <v>1485</v>
      </c>
      <c r="D217" s="31" t="s">
        <v>1486</v>
      </c>
      <c r="E217" s="31" t="s">
        <v>1487</v>
      </c>
      <c r="F217" s="31" t="s">
        <v>1488</v>
      </c>
      <c r="G217" s="22">
        <f t="shared" si="26"/>
        <v>17</v>
      </c>
      <c r="H217" s="22">
        <f t="shared" si="28"/>
        <v>26</v>
      </c>
      <c r="I217" s="22" t="str">
        <f t="shared" si="29"/>
        <v>Accounting Entry</v>
      </c>
      <c r="J217" s="22" t="str">
        <f t="shared" si="30"/>
        <v>Purpose</v>
      </c>
      <c r="K217" s="22" t="str">
        <f t="shared" si="31"/>
        <v>Text</v>
      </c>
      <c r="L217" s="22" t="str">
        <f t="shared" si="32"/>
        <v/>
      </c>
      <c r="M217" s="22" t="str">
        <f t="shared" si="27"/>
        <v/>
      </c>
    </row>
    <row r="218" spans="1:13">
      <c r="A218" s="30">
        <v>6</v>
      </c>
      <c r="B218" s="30" t="s">
        <v>719</v>
      </c>
      <c r="C218" s="31" t="s">
        <v>1489</v>
      </c>
      <c r="D218" s="31" t="s">
        <v>1490</v>
      </c>
      <c r="E218" s="31" t="s">
        <v>1491</v>
      </c>
      <c r="F218" s="31" t="s">
        <v>1492</v>
      </c>
      <c r="G218" s="22">
        <f t="shared" si="26"/>
        <v>17</v>
      </c>
      <c r="H218" s="22">
        <f t="shared" si="28"/>
        <v>29</v>
      </c>
      <c r="I218" s="22" t="str">
        <f t="shared" si="29"/>
        <v>Accounting Entry</v>
      </c>
      <c r="J218" s="22" t="str">
        <f t="shared" si="30"/>
        <v>Value Date</v>
      </c>
      <c r="K218" s="22" t="str">
        <f t="shared" si="31"/>
        <v>Date Time</v>
      </c>
      <c r="L218" s="22" t="str">
        <f t="shared" si="32"/>
        <v/>
      </c>
      <c r="M218" s="22" t="str">
        <f t="shared" si="27"/>
        <v/>
      </c>
    </row>
    <row r="219" spans="1:13">
      <c r="A219" s="30">
        <v>7</v>
      </c>
      <c r="B219" s="30" t="s">
        <v>719</v>
      </c>
      <c r="C219" s="31" t="s">
        <v>1493</v>
      </c>
      <c r="D219" s="31" t="s">
        <v>1494</v>
      </c>
      <c r="E219" s="31" t="s">
        <v>1495</v>
      </c>
      <c r="F219" s="31" t="s">
        <v>1496</v>
      </c>
      <c r="G219" s="22">
        <f t="shared" si="26"/>
        <v>17</v>
      </c>
      <c r="H219" s="22">
        <f t="shared" si="28"/>
        <v>26</v>
      </c>
      <c r="I219" s="22" t="str">
        <f t="shared" si="29"/>
        <v>Accounting Entry</v>
      </c>
      <c r="J219" s="22" t="str">
        <f t="shared" si="30"/>
        <v>Capture</v>
      </c>
      <c r="K219" s="22" t="str">
        <f t="shared" si="31"/>
        <v>Date Time</v>
      </c>
      <c r="L219" s="22" t="str">
        <f t="shared" si="32"/>
        <v/>
      </c>
      <c r="M219" s="22" t="str">
        <f t="shared" si="27"/>
        <v/>
      </c>
    </row>
    <row r="220" spans="1:13">
      <c r="A220" s="30">
        <v>8</v>
      </c>
      <c r="B220" s="30" t="s">
        <v>719</v>
      </c>
      <c r="C220" s="31" t="s">
        <v>1497</v>
      </c>
      <c r="D220" s="31" t="s">
        <v>1498</v>
      </c>
      <c r="E220" s="31" t="s">
        <v>1499</v>
      </c>
      <c r="F220" s="31" t="s">
        <v>1500</v>
      </c>
      <c r="G220" s="22">
        <f t="shared" si="26"/>
        <v>17</v>
      </c>
      <c r="H220" s="22">
        <f t="shared" si="28"/>
        <v>27</v>
      </c>
      <c r="I220" s="22" t="str">
        <f t="shared" si="29"/>
        <v>Accounting Entry</v>
      </c>
      <c r="J220" s="22" t="str">
        <f t="shared" si="30"/>
        <v>Reversal</v>
      </c>
      <c r="K220" s="22" t="str">
        <f t="shared" si="31"/>
        <v>Date Time</v>
      </c>
      <c r="L220" s="22" t="str">
        <f t="shared" si="32"/>
        <v/>
      </c>
      <c r="M220" s="22" t="str">
        <f t="shared" si="27"/>
        <v/>
      </c>
    </row>
    <row r="221" spans="1:13">
      <c r="A221" s="30">
        <v>9</v>
      </c>
      <c r="B221" s="30" t="s">
        <v>719</v>
      </c>
      <c r="C221" s="31" t="s">
        <v>1501</v>
      </c>
      <c r="D221" s="31" t="s">
        <v>1502</v>
      </c>
      <c r="E221" s="31" t="s">
        <v>1503</v>
      </c>
      <c r="F221" s="31" t="s">
        <v>1504</v>
      </c>
      <c r="G221" s="22">
        <f t="shared" si="26"/>
        <v>17</v>
      </c>
      <c r="H221" s="22">
        <f t="shared" si="28"/>
        <v>29</v>
      </c>
      <c r="I221" s="22" t="str">
        <f t="shared" si="29"/>
        <v>Accounting Entry</v>
      </c>
      <c r="J221" s="22" t="str">
        <f t="shared" si="30"/>
        <v>Validation</v>
      </c>
      <c r="K221" s="22" t="str">
        <f t="shared" si="31"/>
        <v>Date Time</v>
      </c>
      <c r="L221" s="22" t="str">
        <f t="shared" si="32"/>
        <v/>
      </c>
      <c r="M221" s="22" t="str">
        <f t="shared" si="27"/>
        <v/>
      </c>
    </row>
    <row r="222" spans="1:13">
      <c r="A222" s="30">
        <v>10</v>
      </c>
      <c r="B222" s="30" t="s">
        <v>719</v>
      </c>
      <c r="C222" s="31" t="s">
        <v>1505</v>
      </c>
      <c r="D222" s="31" t="s">
        <v>1506</v>
      </c>
      <c r="E222" s="31" t="s">
        <v>1507</v>
      </c>
      <c r="F222" s="31" t="s">
        <v>1508</v>
      </c>
      <c r="G222" s="22">
        <f t="shared" si="26"/>
        <v>17</v>
      </c>
      <c r="H222" s="22">
        <f t="shared" si="28"/>
        <v>26</v>
      </c>
      <c r="I222" s="22" t="str">
        <f t="shared" si="29"/>
        <v>Accounting Entry</v>
      </c>
      <c r="J222" s="22" t="str">
        <f t="shared" si="30"/>
        <v>Removal</v>
      </c>
      <c r="K222" s="22" t="str">
        <f t="shared" si="31"/>
        <v>Indicator</v>
      </c>
      <c r="L222" s="22" t="str">
        <f t="shared" si="32"/>
        <v/>
      </c>
      <c r="M222" s="22" t="str">
        <f t="shared" si="27"/>
        <v/>
      </c>
    </row>
    <row r="223" spans="1:13">
      <c r="A223" s="30">
        <v>11</v>
      </c>
      <c r="B223" s="30" t="s">
        <v>719</v>
      </c>
      <c r="C223" s="31" t="s">
        <v>1509</v>
      </c>
      <c r="D223" s="31" t="s">
        <v>1510</v>
      </c>
      <c r="E223" s="31" t="s">
        <v>1511</v>
      </c>
      <c r="F223" s="31" t="s">
        <v>1512</v>
      </c>
      <c r="G223" s="22">
        <f t="shared" si="26"/>
        <v>17</v>
      </c>
      <c r="H223" s="22">
        <f t="shared" si="28"/>
        <v>29</v>
      </c>
      <c r="I223" s="22" t="str">
        <f t="shared" si="29"/>
        <v>Accounting Entry</v>
      </c>
      <c r="J223" s="22" t="str">
        <f t="shared" si="30"/>
        <v>Unbalanced</v>
      </c>
      <c r="K223" s="22" t="str">
        <f t="shared" si="31"/>
        <v>Indicator</v>
      </c>
      <c r="L223" s="22" t="str">
        <f t="shared" si="32"/>
        <v/>
      </c>
      <c r="M223" s="22" t="str">
        <f t="shared" si="27"/>
        <v/>
      </c>
    </row>
    <row r="224" spans="1:13">
      <c r="A224" s="30">
        <v>12</v>
      </c>
      <c r="B224" s="30" t="s">
        <v>719</v>
      </c>
      <c r="C224" s="31" t="s">
        <v>752</v>
      </c>
      <c r="D224" s="31" t="s">
        <v>1513</v>
      </c>
      <c r="E224" s="31" t="s">
        <v>1514</v>
      </c>
      <c r="F224" s="31" t="s">
        <v>1515</v>
      </c>
      <c r="G224" s="22">
        <f t="shared" si="26"/>
        <v>17</v>
      </c>
      <c r="H224" s="22">
        <f t="shared" si="28"/>
        <v>30</v>
      </c>
      <c r="I224" s="22" t="str">
        <f t="shared" si="29"/>
        <v>Accounting Entry</v>
      </c>
      <c r="J224" s="22" t="str">
        <f t="shared" si="30"/>
        <v>[Specified]</v>
      </c>
      <c r="K224" s="22" t="str">
        <f t="shared" si="31"/>
        <v>Code</v>
      </c>
      <c r="L224" s="22" t="str">
        <f t="shared" si="32"/>
        <v/>
      </c>
      <c r="M224" s="22" t="str">
        <f t="shared" si="27"/>
        <v/>
      </c>
    </row>
    <row r="225" spans="1:13">
      <c r="A225" s="30">
        <v>13</v>
      </c>
      <c r="B225" s="30" t="s">
        <v>719</v>
      </c>
      <c r="C225" s="31" t="s">
        <v>780</v>
      </c>
      <c r="D225" s="31" t="s">
        <v>1516</v>
      </c>
      <c r="E225" s="31" t="s">
        <v>1517</v>
      </c>
      <c r="F225" s="31" t="s">
        <v>1518</v>
      </c>
      <c r="G225" s="22">
        <f t="shared" si="26"/>
        <v>17</v>
      </c>
      <c r="H225" s="22">
        <f t="shared" si="28"/>
        <v>30</v>
      </c>
      <c r="I225" s="22" t="str">
        <f t="shared" si="29"/>
        <v>Accounting Entry</v>
      </c>
      <c r="J225" s="22" t="str">
        <f t="shared" si="30"/>
        <v>[Specified]</v>
      </c>
      <c r="K225" s="22" t="str">
        <f t="shared" si="31"/>
        <v>Text</v>
      </c>
      <c r="L225" s="22" t="str">
        <f t="shared" si="32"/>
        <v/>
      </c>
      <c r="M225" s="22" t="str">
        <f t="shared" si="27"/>
        <v/>
      </c>
    </row>
    <row r="226" spans="1:13">
      <c r="A226" s="30">
        <v>14</v>
      </c>
      <c r="B226" s="30" t="s">
        <v>719</v>
      </c>
      <c r="C226" s="31" t="s">
        <v>784</v>
      </c>
      <c r="D226" s="31" t="s">
        <v>1519</v>
      </c>
      <c r="E226" s="31" t="s">
        <v>1520</v>
      </c>
      <c r="F226" s="31" t="s">
        <v>1521</v>
      </c>
      <c r="G226" s="22">
        <f t="shared" si="26"/>
        <v>17</v>
      </c>
      <c r="H226" s="22">
        <f t="shared" si="28"/>
        <v>30</v>
      </c>
      <c r="I226" s="22" t="str">
        <f t="shared" si="29"/>
        <v>Accounting Entry</v>
      </c>
      <c r="J226" s="22" t="str">
        <f t="shared" si="30"/>
        <v>[Specified]</v>
      </c>
      <c r="K226" s="22" t="str">
        <f t="shared" si="31"/>
        <v>Date</v>
      </c>
      <c r="L226" s="22" t="str">
        <f t="shared" si="32"/>
        <v/>
      </c>
      <c r="M226" s="22" t="str">
        <f t="shared" si="27"/>
        <v/>
      </c>
    </row>
    <row r="227" spans="1:13">
      <c r="A227" s="30">
        <v>15</v>
      </c>
      <c r="B227" s="30" t="s">
        <v>719</v>
      </c>
      <c r="C227" s="31" t="s">
        <v>756</v>
      </c>
      <c r="D227" s="31" t="s">
        <v>1522</v>
      </c>
      <c r="E227" s="31" t="s">
        <v>1523</v>
      </c>
      <c r="F227" s="31" t="s">
        <v>1524</v>
      </c>
      <c r="G227" s="22">
        <f t="shared" si="26"/>
        <v>17</v>
      </c>
      <c r="H227" s="22">
        <f t="shared" si="28"/>
        <v>30</v>
      </c>
      <c r="I227" s="22" t="str">
        <f t="shared" si="29"/>
        <v>Accounting Entry</v>
      </c>
      <c r="J227" s="22" t="str">
        <f t="shared" si="30"/>
        <v>[Specified]</v>
      </c>
      <c r="K227" s="22" t="str">
        <f t="shared" si="31"/>
        <v>Numeric</v>
      </c>
      <c r="L227" s="22" t="str">
        <f t="shared" si="32"/>
        <v/>
      </c>
      <c r="M227" s="22" t="str">
        <f t="shared" si="27"/>
        <v/>
      </c>
    </row>
    <row r="228" spans="1:13">
      <c r="A228" s="30">
        <v>16</v>
      </c>
      <c r="B228" s="30" t="s">
        <v>719</v>
      </c>
      <c r="C228" s="31" t="s">
        <v>1525</v>
      </c>
      <c r="D228" s="31" t="s">
        <v>1526</v>
      </c>
      <c r="E228" s="31" t="s">
        <v>1527</v>
      </c>
      <c r="F228" s="31" t="s">
        <v>1528</v>
      </c>
      <c r="G228" s="22">
        <f t="shared" si="26"/>
        <v>17</v>
      </c>
      <c r="H228" s="22">
        <f t="shared" si="28"/>
        <v>30</v>
      </c>
      <c r="I228" s="22" t="str">
        <f t="shared" si="29"/>
        <v>Accounting Entry</v>
      </c>
      <c r="J228" s="22" t="str">
        <f t="shared" si="30"/>
        <v>[Specified]</v>
      </c>
      <c r="K228" s="22" t="str">
        <f t="shared" si="31"/>
        <v>Indicator</v>
      </c>
      <c r="L228" s="22" t="str">
        <f t="shared" si="32"/>
        <v/>
      </c>
      <c r="M228" s="22" t="str">
        <f t="shared" si="27"/>
        <v/>
      </c>
    </row>
    <row r="229" spans="1:13">
      <c r="A229" s="26">
        <v>17</v>
      </c>
      <c r="B229" s="26" t="s">
        <v>709</v>
      </c>
      <c r="C229" s="27" t="s">
        <v>1529</v>
      </c>
      <c r="D229" s="27" t="s">
        <v>1530</v>
      </c>
      <c r="E229" s="27" t="s">
        <v>1531</v>
      </c>
      <c r="F229" s="27" t="s">
        <v>1532</v>
      </c>
      <c r="G229" s="22">
        <f t="shared" si="26"/>
        <v>17</v>
      </c>
      <c r="H229" s="22">
        <f t="shared" si="28"/>
        <v>26</v>
      </c>
      <c r="I229" s="22" t="str">
        <f t="shared" si="29"/>
        <v>Accounting Entry</v>
      </c>
      <c r="J229" s="22" t="str">
        <f t="shared" si="30"/>
        <v>Defined</v>
      </c>
      <c r="K229" s="22" t="str">
        <f t="shared" si="31"/>
        <v>Specified Class]</v>
      </c>
      <c r="L229" s="22" t="str">
        <f t="shared" si="32"/>
        <v/>
      </c>
      <c r="M229" s="22" t="str">
        <f t="shared" si="27"/>
        <v>Specified Class]</v>
      </c>
    </row>
    <row r="230" spans="1:13">
      <c r="A230" s="32">
        <v>18</v>
      </c>
      <c r="B230" s="32" t="s">
        <v>890</v>
      </c>
      <c r="C230" s="33" t="s">
        <v>132</v>
      </c>
      <c r="D230" s="33" t="s">
        <v>1533</v>
      </c>
      <c r="E230" s="33" t="s">
        <v>1534</v>
      </c>
      <c r="F230" s="33" t="s">
        <v>1535</v>
      </c>
      <c r="G230" s="22">
        <f t="shared" si="26"/>
        <v>17</v>
      </c>
      <c r="H230" s="22">
        <f t="shared" si="28"/>
        <v>28</v>
      </c>
      <c r="I230" s="22" t="str">
        <f t="shared" si="29"/>
        <v>Accounting Entry</v>
      </c>
      <c r="J230" s="22" t="str">
        <f t="shared" si="30"/>
        <v>Specified</v>
      </c>
      <c r="K230" s="22" t="str">
        <f t="shared" si="31"/>
        <v>Period</v>
      </c>
      <c r="L230" s="22" t="str">
        <f t="shared" si="32"/>
        <v>Period</v>
      </c>
      <c r="M230" s="22" t="str">
        <f t="shared" si="27"/>
        <v/>
      </c>
    </row>
    <row r="231" spans="1:13">
      <c r="A231" s="32">
        <v>19</v>
      </c>
      <c r="B231" s="32" t="s">
        <v>890</v>
      </c>
      <c r="C231" s="33" t="s">
        <v>1536</v>
      </c>
      <c r="D231" s="33" t="s">
        <v>1537</v>
      </c>
      <c r="E231" s="33" t="s">
        <v>1538</v>
      </c>
      <c r="F231" s="33" t="s">
        <v>1539</v>
      </c>
      <c r="G231" s="22">
        <f t="shared" si="26"/>
        <v>17</v>
      </c>
      <c r="H231" s="22">
        <f t="shared" si="28"/>
        <v>27</v>
      </c>
      <c r="I231" s="22" t="str">
        <f t="shared" si="29"/>
        <v>Accounting Entry</v>
      </c>
      <c r="J231" s="22" t="str">
        <f t="shared" si="30"/>
        <v>Detailed</v>
      </c>
      <c r="K231" s="22" t="str">
        <f t="shared" si="31"/>
        <v>Accounting Entry Line</v>
      </c>
      <c r="L231" s="22" t="str">
        <f t="shared" si="32"/>
        <v>Accounting Entry Line</v>
      </c>
      <c r="M231" s="22" t="str">
        <f t="shared" si="27"/>
        <v/>
      </c>
    </row>
    <row r="232" spans="1:13">
      <c r="A232" s="32">
        <v>20</v>
      </c>
      <c r="B232" s="32" t="s">
        <v>890</v>
      </c>
      <c r="C232" s="33" t="s">
        <v>1540</v>
      </c>
      <c r="D232" s="33" t="s">
        <v>1541</v>
      </c>
      <c r="E232" s="33" t="s">
        <v>1542</v>
      </c>
      <c r="F232" s="33" t="s">
        <v>1543</v>
      </c>
      <c r="G232" s="22">
        <f t="shared" si="26"/>
        <v>17</v>
      </c>
      <c r="H232" s="22">
        <f t="shared" si="28"/>
        <v>32</v>
      </c>
      <c r="I232" s="22" t="str">
        <f t="shared" si="29"/>
        <v>Accounting Entry</v>
      </c>
      <c r="J232" s="22" t="str">
        <f t="shared" si="30"/>
        <v>Justification</v>
      </c>
      <c r="K232" s="22" t="str">
        <f t="shared" si="31"/>
        <v>Document</v>
      </c>
      <c r="L232" s="22" t="str">
        <f t="shared" si="32"/>
        <v>Document</v>
      </c>
      <c r="M232" s="22" t="str">
        <f t="shared" si="27"/>
        <v/>
      </c>
    </row>
    <row r="233" spans="1:13">
      <c r="A233" s="28">
        <v>21</v>
      </c>
      <c r="B233" s="28" t="s">
        <v>719</v>
      </c>
      <c r="C233" s="29" t="s">
        <v>457</v>
      </c>
      <c r="D233" s="29" t="s">
        <v>1544</v>
      </c>
      <c r="E233" s="29" t="s">
        <v>1545</v>
      </c>
      <c r="F233" s="29" t="s">
        <v>1546</v>
      </c>
      <c r="G233" s="22">
        <f t="shared" si="26"/>
        <v>17</v>
      </c>
      <c r="H233" s="22">
        <f t="shared" si="28"/>
        <v>26</v>
      </c>
      <c r="I233" s="22" t="str">
        <f t="shared" si="29"/>
        <v>Accounting Entry</v>
      </c>
      <c r="J233" s="22" t="str">
        <f t="shared" si="30"/>
        <v>Journal</v>
      </c>
      <c r="K233" s="22" t="str">
        <f t="shared" si="31"/>
        <v>Identifier</v>
      </c>
      <c r="L233" s="22" t="str">
        <f t="shared" si="32"/>
        <v/>
      </c>
      <c r="M233" s="22" t="str">
        <f t="shared" si="27"/>
        <v/>
      </c>
    </row>
    <row r="234" spans="1:13">
      <c r="A234" s="32">
        <v>22</v>
      </c>
      <c r="B234" s="32" t="s">
        <v>890</v>
      </c>
      <c r="C234" s="33" t="s">
        <v>1547</v>
      </c>
      <c r="D234" s="33" t="s">
        <v>1548</v>
      </c>
      <c r="E234" s="33" t="s">
        <v>1549</v>
      </c>
      <c r="F234" s="33" t="s">
        <v>1550</v>
      </c>
      <c r="G234" s="22">
        <f t="shared" si="26"/>
        <v>17</v>
      </c>
      <c r="H234" s="22">
        <f t="shared" si="28"/>
        <v>28</v>
      </c>
      <c r="I234" s="22" t="str">
        <f t="shared" si="29"/>
        <v>Accounting Entry</v>
      </c>
      <c r="J234" s="22" t="str">
        <f t="shared" si="30"/>
        <v>Specified</v>
      </c>
      <c r="K234" s="22" t="str">
        <f t="shared" si="31"/>
        <v>Accounting Journal</v>
      </c>
      <c r="L234" s="22" t="str">
        <f t="shared" si="32"/>
        <v>Accounting Journal</v>
      </c>
      <c r="M234" s="22" t="str">
        <f t="shared" si="27"/>
        <v/>
      </c>
    </row>
    <row r="235" spans="1:13">
      <c r="A235" s="24">
        <v>0</v>
      </c>
      <c r="B235" s="24" t="s">
        <v>705</v>
      </c>
      <c r="C235" s="25" t="s">
        <v>1536</v>
      </c>
      <c r="D235" s="25" t="s">
        <v>1551</v>
      </c>
      <c r="E235" s="25" t="s">
        <v>1552</v>
      </c>
      <c r="F235" s="25" t="s">
        <v>1553</v>
      </c>
      <c r="G235" s="22">
        <f t="shared" si="26"/>
        <v>22</v>
      </c>
      <c r="H235" s="22" t="e">
        <f t="shared" si="28"/>
        <v>#VALUE!</v>
      </c>
      <c r="I235" s="22" t="str">
        <f t="shared" si="29"/>
        <v>Accounting Entry Line</v>
      </c>
      <c r="J235" s="22" t="str">
        <f t="shared" si="30"/>
        <v>Details</v>
      </c>
      <c r="K235" s="22" t="str">
        <f t="shared" si="31"/>
        <v/>
      </c>
      <c r="L235" s="22" t="str">
        <f t="shared" si="32"/>
        <v/>
      </c>
      <c r="M235" s="22" t="str">
        <f t="shared" si="27"/>
        <v/>
      </c>
    </row>
    <row r="236" spans="1:13">
      <c r="A236" s="28">
        <v>1</v>
      </c>
      <c r="B236" s="28" t="s">
        <v>890</v>
      </c>
      <c r="C236" s="29" t="s">
        <v>1554</v>
      </c>
      <c r="D236" s="29" t="s">
        <v>1555</v>
      </c>
      <c r="E236" s="29" t="s">
        <v>1556</v>
      </c>
      <c r="F236" s="29" t="s">
        <v>1557</v>
      </c>
      <c r="G236" s="22">
        <f t="shared" si="26"/>
        <v>22</v>
      </c>
      <c r="H236" s="22">
        <f t="shared" si="28"/>
        <v>33</v>
      </c>
      <c r="I236" s="22" t="str">
        <f t="shared" si="29"/>
        <v>Accounting Entry Line</v>
      </c>
      <c r="J236" s="22" t="str">
        <f t="shared" si="30"/>
        <v>Specified</v>
      </c>
      <c r="K236" s="22" t="str">
        <f t="shared" si="31"/>
        <v>identifier</v>
      </c>
      <c r="L236" s="22" t="str">
        <f t="shared" si="32"/>
        <v>identifier</v>
      </c>
      <c r="M236" s="22" t="str">
        <f t="shared" si="27"/>
        <v/>
      </c>
    </row>
    <row r="237" spans="1:13">
      <c r="A237" s="30">
        <v>2</v>
      </c>
      <c r="B237" s="30" t="s">
        <v>719</v>
      </c>
      <c r="C237" s="31" t="s">
        <v>1424</v>
      </c>
      <c r="D237" s="31" t="s">
        <v>1558</v>
      </c>
      <c r="E237" s="31" t="s">
        <v>1559</v>
      </c>
      <c r="F237" s="31" t="s">
        <v>1560</v>
      </c>
      <c r="G237" s="22">
        <f t="shared" si="26"/>
        <v>22</v>
      </c>
      <c r="H237" s="22">
        <f t="shared" si="28"/>
        <v>31</v>
      </c>
      <c r="I237" s="22" t="str">
        <f t="shared" si="29"/>
        <v>Accounting Entry Line</v>
      </c>
      <c r="J237" s="22" t="str">
        <f t="shared" si="30"/>
        <v>Comment</v>
      </c>
      <c r="K237" s="22" t="str">
        <f t="shared" si="31"/>
        <v>Text</v>
      </c>
      <c r="L237" s="22" t="str">
        <f t="shared" si="32"/>
        <v/>
      </c>
      <c r="M237" s="22" t="str">
        <f t="shared" si="27"/>
        <v/>
      </c>
    </row>
    <row r="238" spans="1:13">
      <c r="A238" s="30">
        <v>3</v>
      </c>
      <c r="B238" s="30" t="s">
        <v>719</v>
      </c>
      <c r="C238" s="31" t="s">
        <v>1481</v>
      </c>
      <c r="D238" s="31" t="s">
        <v>1561</v>
      </c>
      <c r="E238" s="31" t="s">
        <v>1562</v>
      </c>
      <c r="F238" s="31" t="s">
        <v>1563</v>
      </c>
      <c r="G238" s="22">
        <f t="shared" si="26"/>
        <v>22</v>
      </c>
      <c r="H238" s="22">
        <f t="shared" si="28"/>
        <v>32</v>
      </c>
      <c r="I238" s="22" t="str">
        <f t="shared" si="29"/>
        <v>Accounting Entry Line</v>
      </c>
      <c r="J238" s="22" t="str">
        <f t="shared" si="30"/>
        <v>Category</v>
      </c>
      <c r="K238" s="22" t="str">
        <f t="shared" si="31"/>
        <v>Code</v>
      </c>
      <c r="L238" s="22" t="str">
        <f t="shared" si="32"/>
        <v/>
      </c>
      <c r="M238" s="22" t="str">
        <f t="shared" si="27"/>
        <v/>
      </c>
    </row>
    <row r="239" spans="1:13">
      <c r="A239" s="30">
        <v>4</v>
      </c>
      <c r="B239" s="30" t="s">
        <v>719</v>
      </c>
      <c r="C239" s="31" t="s">
        <v>637</v>
      </c>
      <c r="D239" s="31" t="s">
        <v>1564</v>
      </c>
      <c r="E239" s="31" t="s">
        <v>1565</v>
      </c>
      <c r="F239" s="31" t="s">
        <v>1566</v>
      </c>
      <c r="G239" s="22">
        <f t="shared" si="26"/>
        <v>22</v>
      </c>
      <c r="H239" s="22">
        <f t="shared" si="28"/>
        <v>30</v>
      </c>
      <c r="I239" s="22" t="str">
        <f t="shared" si="29"/>
        <v>Accounting Entry Line</v>
      </c>
      <c r="J239" s="22" t="str">
        <f t="shared" si="30"/>
        <v>Source</v>
      </c>
      <c r="K239" s="22" t="str">
        <f t="shared" si="31"/>
        <v>Code</v>
      </c>
      <c r="L239" s="22" t="str">
        <f t="shared" si="32"/>
        <v/>
      </c>
      <c r="M239" s="22" t="str">
        <f t="shared" si="27"/>
        <v/>
      </c>
    </row>
    <row r="240" spans="1:13">
      <c r="A240" s="30">
        <v>5</v>
      </c>
      <c r="B240" s="30" t="s">
        <v>719</v>
      </c>
      <c r="C240" s="31" t="s">
        <v>1567</v>
      </c>
      <c r="D240" s="31" t="s">
        <v>1568</v>
      </c>
      <c r="E240" s="31" t="s">
        <v>1569</v>
      </c>
      <c r="F240" s="31" t="s">
        <v>1570</v>
      </c>
      <c r="G240" s="22">
        <f t="shared" si="26"/>
        <v>22</v>
      </c>
      <c r="H240" s="22">
        <f t="shared" si="28"/>
        <v>35</v>
      </c>
      <c r="I240" s="22" t="str">
        <f t="shared" si="29"/>
        <v>Accounting Entry Line</v>
      </c>
      <c r="J240" s="22" t="str">
        <f t="shared" si="30"/>
        <v>Last Change</v>
      </c>
      <c r="K240" s="22" t="str">
        <f t="shared" si="31"/>
        <v>Date Time</v>
      </c>
      <c r="L240" s="22" t="str">
        <f t="shared" si="32"/>
        <v/>
      </c>
      <c r="M240" s="22" t="str">
        <f t="shared" si="27"/>
        <v/>
      </c>
    </row>
    <row r="241" spans="1:13">
      <c r="A241" s="30">
        <v>6</v>
      </c>
      <c r="B241" s="30" t="s">
        <v>719</v>
      </c>
      <c r="C241" s="31" t="s">
        <v>1571</v>
      </c>
      <c r="D241" s="31" t="s">
        <v>1572</v>
      </c>
      <c r="E241" s="31" t="s">
        <v>1573</v>
      </c>
      <c r="F241" s="31" t="s">
        <v>1574</v>
      </c>
      <c r="G241" s="22">
        <f t="shared" si="26"/>
        <v>22</v>
      </c>
      <c r="H241" s="22">
        <f t="shared" si="28"/>
        <v>59</v>
      </c>
      <c r="I241" s="22" t="str">
        <f t="shared" si="29"/>
        <v>Accounting Entry Line</v>
      </c>
      <c r="J241" s="22" t="str">
        <f t="shared" si="30"/>
        <v>Last Change Responsible Person Name</v>
      </c>
      <c r="K241" s="22" t="str">
        <f t="shared" si="31"/>
        <v>Text</v>
      </c>
      <c r="L241" s="22" t="str">
        <f t="shared" si="32"/>
        <v/>
      </c>
      <c r="M241" s="22" t="str">
        <f t="shared" si="27"/>
        <v/>
      </c>
    </row>
    <row r="242" spans="1:13">
      <c r="A242" s="30">
        <v>7</v>
      </c>
      <c r="B242" s="30" t="s">
        <v>719</v>
      </c>
      <c r="C242" s="31" t="s">
        <v>415</v>
      </c>
      <c r="D242" s="31" t="s">
        <v>1575</v>
      </c>
      <c r="E242" s="31" t="s">
        <v>1576</v>
      </c>
      <c r="F242" s="31" t="s">
        <v>1577</v>
      </c>
      <c r="G242" s="22">
        <f t="shared" si="26"/>
        <v>22</v>
      </c>
      <c r="H242" s="22">
        <f t="shared" si="28"/>
        <v>30</v>
      </c>
      <c r="I242" s="22" t="str">
        <f t="shared" si="29"/>
        <v>Accounting Entry Line</v>
      </c>
      <c r="J242" s="22" t="str">
        <f t="shared" si="30"/>
        <v>Actual</v>
      </c>
      <c r="K242" s="22" t="str">
        <f t="shared" si="31"/>
        <v>Quantity</v>
      </c>
      <c r="L242" s="22" t="str">
        <f t="shared" si="32"/>
        <v/>
      </c>
      <c r="M242" s="22" t="str">
        <f t="shared" si="27"/>
        <v/>
      </c>
    </row>
    <row r="243" spans="1:13">
      <c r="A243" s="26">
        <v>8</v>
      </c>
      <c r="B243" s="26" t="s">
        <v>709</v>
      </c>
      <c r="C243" s="27" t="s">
        <v>1578</v>
      </c>
      <c r="D243" s="27" t="s">
        <v>1579</v>
      </c>
      <c r="E243" s="27" t="s">
        <v>1580</v>
      </c>
      <c r="F243" s="27" t="s">
        <v>1581</v>
      </c>
      <c r="G243" s="22">
        <f t="shared" si="26"/>
        <v>22</v>
      </c>
      <c r="H243" s="22">
        <f t="shared" si="28"/>
        <v>33</v>
      </c>
      <c r="I243" s="22" t="str">
        <f t="shared" si="29"/>
        <v>Accounting Entry Line</v>
      </c>
      <c r="J243" s="22" t="str">
        <f t="shared" si="30"/>
        <v>Reference</v>
      </c>
      <c r="K243" s="22" t="str">
        <f t="shared" si="31"/>
        <v>Document</v>
      </c>
      <c r="L243" s="22" t="str">
        <f t="shared" si="32"/>
        <v/>
      </c>
      <c r="M243" s="22" t="str">
        <f t="shared" si="27"/>
        <v>Document</v>
      </c>
    </row>
    <row r="244" spans="1:13">
      <c r="A244" s="30">
        <v>10</v>
      </c>
      <c r="B244" s="30" t="s">
        <v>719</v>
      </c>
      <c r="C244" s="31" t="s">
        <v>1582</v>
      </c>
      <c r="D244" s="31" t="s">
        <v>1583</v>
      </c>
      <c r="E244" s="31" t="s">
        <v>1584</v>
      </c>
      <c r="F244" s="31" t="s">
        <v>1585</v>
      </c>
      <c r="G244" s="22">
        <f t="shared" si="26"/>
        <v>22</v>
      </c>
      <c r="H244" s="22">
        <f t="shared" si="28"/>
        <v>30</v>
      </c>
      <c r="I244" s="22" t="str">
        <f t="shared" si="29"/>
        <v>Accounting Entry Line</v>
      </c>
      <c r="J244" s="22" t="str">
        <f t="shared" si="30"/>
        <v>Nature</v>
      </c>
      <c r="K244" s="22" t="str">
        <f t="shared" si="31"/>
        <v>Text</v>
      </c>
      <c r="L244" s="22" t="str">
        <f t="shared" si="32"/>
        <v/>
      </c>
      <c r="M244" s="22" t="str">
        <f t="shared" si="27"/>
        <v/>
      </c>
    </row>
    <row r="245" spans="1:13">
      <c r="A245" s="32">
        <v>11</v>
      </c>
      <c r="B245" s="32" t="s">
        <v>890</v>
      </c>
      <c r="C245" s="33" t="s">
        <v>1586</v>
      </c>
      <c r="D245" s="33" t="s">
        <v>1587</v>
      </c>
      <c r="E245" s="33" t="s">
        <v>1588</v>
      </c>
      <c r="F245" s="33" t="s">
        <v>1589</v>
      </c>
      <c r="G245" s="22">
        <f t="shared" si="26"/>
        <v>22</v>
      </c>
      <c r="H245" s="22">
        <f t="shared" si="28"/>
        <v>32</v>
      </c>
      <c r="I245" s="22" t="str">
        <f t="shared" si="29"/>
        <v>Accounting Entry Line</v>
      </c>
      <c r="J245" s="22" t="str">
        <f t="shared" si="30"/>
        <v>Repeated</v>
      </c>
      <c r="K245" s="22" t="str">
        <f t="shared" si="31"/>
        <v>Monetary Allocation</v>
      </c>
      <c r="L245" s="22" t="str">
        <f t="shared" si="32"/>
        <v>Monetary Allocation</v>
      </c>
      <c r="M245" s="22" t="str">
        <f t="shared" si="27"/>
        <v/>
      </c>
    </row>
    <row r="246" spans="1:13">
      <c r="A246" s="32">
        <v>12</v>
      </c>
      <c r="B246" s="32" t="s">
        <v>890</v>
      </c>
      <c r="C246" s="33" t="s">
        <v>1590</v>
      </c>
      <c r="D246" s="33" t="s">
        <v>1591</v>
      </c>
      <c r="E246" s="33" t="s">
        <v>1592</v>
      </c>
      <c r="F246" s="33" t="s">
        <v>1593</v>
      </c>
      <c r="G246" s="22">
        <f t="shared" ref="G246:G309" si="33">FIND(".",F246)</f>
        <v>22</v>
      </c>
      <c r="H246" s="22">
        <f t="shared" si="28"/>
        <v>32</v>
      </c>
      <c r="I246" s="22" t="str">
        <f t="shared" si="29"/>
        <v>Accounting Entry Line</v>
      </c>
      <c r="J246" s="22" t="str">
        <f t="shared" si="30"/>
        <v>Repeated</v>
      </c>
      <c r="K246" s="22" t="str">
        <f t="shared" si="31"/>
        <v>Monetary Instalment</v>
      </c>
      <c r="L246" s="22" t="str">
        <f t="shared" si="32"/>
        <v>Monetary Instalment</v>
      </c>
      <c r="M246" s="22" t="str">
        <f t="shared" si="27"/>
        <v/>
      </c>
    </row>
    <row r="247" spans="1:13">
      <c r="A247" s="32">
        <v>13</v>
      </c>
      <c r="B247" s="32" t="s">
        <v>890</v>
      </c>
      <c r="C247" s="33" t="s">
        <v>1594</v>
      </c>
      <c r="D247" s="33" t="s">
        <v>1595</v>
      </c>
      <c r="E247" s="33" t="s">
        <v>1596</v>
      </c>
      <c r="F247" s="33" t="s">
        <v>1597</v>
      </c>
      <c r="G247" s="22">
        <f t="shared" si="33"/>
        <v>22</v>
      </c>
      <c r="H247" s="22">
        <f t="shared" si="28"/>
        <v>31</v>
      </c>
      <c r="I247" s="22" t="str">
        <f t="shared" si="29"/>
        <v>Accounting Entry Line</v>
      </c>
      <c r="J247" s="22" t="str">
        <f t="shared" si="30"/>
        <v>Related</v>
      </c>
      <c r="K247" s="22" t="str">
        <f t="shared" si="31"/>
        <v>Quantity Analysis</v>
      </c>
      <c r="L247" s="22" t="str">
        <f t="shared" si="32"/>
        <v>Quantity Analysis</v>
      </c>
      <c r="M247" s="22" t="str">
        <f t="shared" si="27"/>
        <v/>
      </c>
    </row>
    <row r="248" spans="1:13">
      <c r="A248" s="32">
        <v>14</v>
      </c>
      <c r="B248" s="32" t="s">
        <v>890</v>
      </c>
      <c r="C248" s="33" t="s">
        <v>1598</v>
      </c>
      <c r="D248" s="33" t="s">
        <v>1599</v>
      </c>
      <c r="E248" s="33" t="s">
        <v>1600</v>
      </c>
      <c r="F248" s="33" t="s">
        <v>1601</v>
      </c>
      <c r="G248" s="22">
        <f t="shared" si="33"/>
        <v>22</v>
      </c>
      <c r="H248" s="22">
        <f t="shared" si="28"/>
        <v>31</v>
      </c>
      <c r="I248" s="22" t="str">
        <f t="shared" si="29"/>
        <v>Accounting Entry Line</v>
      </c>
      <c r="J248" s="22" t="str">
        <f t="shared" si="30"/>
        <v>Related</v>
      </c>
      <c r="K248" s="22" t="str">
        <f t="shared" si="31"/>
        <v>Accounting Line Monetary Value</v>
      </c>
      <c r="L248" s="22" t="str">
        <f t="shared" si="32"/>
        <v>Accounting Line Monetary Value</v>
      </c>
      <c r="M248" s="22" t="str">
        <f t="shared" si="27"/>
        <v/>
      </c>
    </row>
    <row r="249" spans="1:13">
      <c r="A249" s="32">
        <v>15</v>
      </c>
      <c r="B249" s="32" t="s">
        <v>890</v>
      </c>
      <c r="C249" s="33" t="s">
        <v>1602</v>
      </c>
      <c r="D249" s="33" t="s">
        <v>1603</v>
      </c>
      <c r="E249" s="33" t="s">
        <v>1604</v>
      </c>
      <c r="F249" s="33" t="s">
        <v>1605</v>
      </c>
      <c r="G249" s="22">
        <f t="shared" si="33"/>
        <v>22</v>
      </c>
      <c r="H249" s="22">
        <f t="shared" si="28"/>
        <v>31</v>
      </c>
      <c r="I249" s="22" t="str">
        <f t="shared" si="29"/>
        <v>Accounting Entry Line</v>
      </c>
      <c r="J249" s="22" t="str">
        <f t="shared" si="30"/>
        <v>Related</v>
      </c>
      <c r="K249" s="22" t="str">
        <f t="shared" si="31"/>
        <v>Tax</v>
      </c>
      <c r="L249" s="22" t="str">
        <f t="shared" si="32"/>
        <v>Tax</v>
      </c>
      <c r="M249" s="22" t="str">
        <f t="shared" si="27"/>
        <v/>
      </c>
    </row>
    <row r="250" spans="1:13">
      <c r="A250" s="32">
        <v>16</v>
      </c>
      <c r="B250" s="32" t="s">
        <v>890</v>
      </c>
      <c r="C250" s="33" t="s">
        <v>1465</v>
      </c>
      <c r="D250" s="33" t="s">
        <v>1606</v>
      </c>
      <c r="E250" s="33" t="s">
        <v>1607</v>
      </c>
      <c r="F250" s="33" t="s">
        <v>1608</v>
      </c>
      <c r="G250" s="22">
        <f t="shared" si="33"/>
        <v>22</v>
      </c>
      <c r="H250" s="22">
        <f t="shared" si="28"/>
        <v>33</v>
      </c>
      <c r="I250" s="22" t="str">
        <f t="shared" si="29"/>
        <v>Accounting Entry Line</v>
      </c>
      <c r="J250" s="22" t="str">
        <f t="shared" si="30"/>
        <v>Connected</v>
      </c>
      <c r="K250" s="22" t="str">
        <f t="shared" si="31"/>
        <v>Accounting Entry</v>
      </c>
      <c r="L250" s="22" t="str">
        <f t="shared" si="32"/>
        <v>Accounting Entry</v>
      </c>
      <c r="M250" s="22" t="str">
        <f t="shared" si="27"/>
        <v/>
      </c>
    </row>
    <row r="251" spans="1:13">
      <c r="A251" s="32">
        <v>17</v>
      </c>
      <c r="B251" s="32" t="s">
        <v>890</v>
      </c>
      <c r="C251" s="33" t="s">
        <v>1609</v>
      </c>
      <c r="D251" s="33" t="s">
        <v>1610</v>
      </c>
      <c r="E251" s="33" t="s">
        <v>1611</v>
      </c>
      <c r="F251" s="33" t="s">
        <v>1612</v>
      </c>
      <c r="G251" s="22">
        <f t="shared" si="33"/>
        <v>22</v>
      </c>
      <c r="H251" s="22">
        <f t="shared" si="28"/>
        <v>32</v>
      </c>
      <c r="I251" s="22" t="str">
        <f t="shared" si="29"/>
        <v>Accounting Entry Line</v>
      </c>
      <c r="J251" s="22" t="str">
        <f t="shared" si="30"/>
        <v>Repeated</v>
      </c>
      <c r="K251" s="22" t="str">
        <f t="shared" si="31"/>
        <v>Payment</v>
      </c>
      <c r="L251" s="22" t="str">
        <f t="shared" si="32"/>
        <v>Payment</v>
      </c>
      <c r="M251" s="22" t="str">
        <f t="shared" si="27"/>
        <v/>
      </c>
    </row>
    <row r="252" spans="1:13">
      <c r="A252" s="24">
        <v>0</v>
      </c>
      <c r="B252" s="24" t="s">
        <v>705</v>
      </c>
      <c r="C252" s="25" t="s">
        <v>1613</v>
      </c>
      <c r="D252" s="25" t="s">
        <v>1614</v>
      </c>
      <c r="E252" s="25" t="s">
        <v>1615</v>
      </c>
      <c r="F252" s="25" t="s">
        <v>1616</v>
      </c>
      <c r="G252" s="22">
        <f t="shared" si="33"/>
        <v>9</v>
      </c>
      <c r="H252" s="22" t="e">
        <f t="shared" si="28"/>
        <v>#VALUE!</v>
      </c>
      <c r="I252" s="22" t="str">
        <f t="shared" si="29"/>
        <v>Document</v>
      </c>
      <c r="J252" s="22" t="str">
        <f t="shared" si="30"/>
        <v>Details</v>
      </c>
      <c r="K252" s="22" t="str">
        <f t="shared" si="31"/>
        <v/>
      </c>
      <c r="L252" s="22" t="str">
        <f t="shared" si="32"/>
        <v/>
      </c>
      <c r="M252" s="22" t="str">
        <f t="shared" si="27"/>
        <v/>
      </c>
    </row>
    <row r="253" spans="1:13">
      <c r="A253" s="28">
        <v>1</v>
      </c>
      <c r="B253" s="28" t="s">
        <v>714</v>
      </c>
      <c r="C253" s="29" t="s">
        <v>1617</v>
      </c>
      <c r="D253" s="29" t="s">
        <v>1618</v>
      </c>
      <c r="E253" s="29" t="s">
        <v>1619</v>
      </c>
      <c r="F253" s="29" t="s">
        <v>1620</v>
      </c>
      <c r="G253" s="22">
        <f t="shared" si="33"/>
        <v>9</v>
      </c>
      <c r="H253" s="22">
        <f t="shared" si="28"/>
        <v>25</v>
      </c>
      <c r="I253" s="22" t="str">
        <f t="shared" si="29"/>
        <v>Document</v>
      </c>
      <c r="J253" s="22" t="str">
        <f t="shared" si="30"/>
        <v>Identification</v>
      </c>
      <c r="K253" s="22" t="str">
        <f t="shared" si="31"/>
        <v>Identifier</v>
      </c>
      <c r="L253" s="22" t="str">
        <f t="shared" si="32"/>
        <v/>
      </c>
      <c r="M253" s="22" t="str">
        <f t="shared" si="27"/>
        <v/>
      </c>
    </row>
    <row r="254" spans="1:13">
      <c r="A254" s="30">
        <v>2</v>
      </c>
      <c r="B254" s="30" t="s">
        <v>719</v>
      </c>
      <c r="C254" s="31" t="s">
        <v>724</v>
      </c>
      <c r="D254" s="31" t="s">
        <v>1621</v>
      </c>
      <c r="E254" s="31" t="s">
        <v>1622</v>
      </c>
      <c r="F254" s="31" t="s">
        <v>1623</v>
      </c>
      <c r="G254" s="22">
        <f t="shared" si="33"/>
        <v>9</v>
      </c>
      <c r="H254" s="22">
        <f t="shared" si="28"/>
        <v>15</v>
      </c>
      <c r="I254" s="22" t="str">
        <f t="shared" si="29"/>
        <v>Document</v>
      </c>
      <c r="J254" s="22" t="str">
        <f t="shared" si="30"/>
        <v>Name</v>
      </c>
      <c r="K254" s="22" t="str">
        <f t="shared" si="31"/>
        <v>Text</v>
      </c>
      <c r="L254" s="22" t="str">
        <f t="shared" si="32"/>
        <v/>
      </c>
      <c r="M254" s="22" t="str">
        <f t="shared" si="27"/>
        <v/>
      </c>
    </row>
    <row r="255" spans="1:13">
      <c r="A255" s="30">
        <v>3</v>
      </c>
      <c r="B255" s="30" t="s">
        <v>719</v>
      </c>
      <c r="C255" s="31" t="s">
        <v>728</v>
      </c>
      <c r="D255" s="31" t="s">
        <v>1624</v>
      </c>
      <c r="E255" s="31" t="s">
        <v>1625</v>
      </c>
      <c r="F255" s="31" t="s">
        <v>1626</v>
      </c>
      <c r="G255" s="22">
        <f t="shared" si="33"/>
        <v>9</v>
      </c>
      <c r="H255" s="22">
        <f t="shared" si="28"/>
        <v>22</v>
      </c>
      <c r="I255" s="22" t="str">
        <f t="shared" si="29"/>
        <v>Document</v>
      </c>
      <c r="J255" s="22" t="str">
        <f t="shared" si="30"/>
        <v>Description</v>
      </c>
      <c r="K255" s="22" t="str">
        <f t="shared" si="31"/>
        <v>Text</v>
      </c>
      <c r="L255" s="22" t="str">
        <f t="shared" si="32"/>
        <v/>
      </c>
      <c r="M255" s="22" t="str">
        <f t="shared" si="27"/>
        <v/>
      </c>
    </row>
    <row r="256" spans="1:13">
      <c r="A256" s="30">
        <v>4</v>
      </c>
      <c r="B256" s="30" t="s">
        <v>719</v>
      </c>
      <c r="C256" s="31" t="s">
        <v>1627</v>
      </c>
      <c r="D256" s="31" t="s">
        <v>1628</v>
      </c>
      <c r="E256" s="31" t="s">
        <v>1629</v>
      </c>
      <c r="F256" s="31" t="s">
        <v>1630</v>
      </c>
      <c r="G256" s="22">
        <f t="shared" si="33"/>
        <v>9</v>
      </c>
      <c r="H256" s="22">
        <f t="shared" si="28"/>
        <v>18</v>
      </c>
      <c r="I256" s="22" t="str">
        <f t="shared" si="29"/>
        <v>Document</v>
      </c>
      <c r="J256" s="22" t="str">
        <f t="shared" si="30"/>
        <v>Remarks</v>
      </c>
      <c r="K256" s="22" t="str">
        <f t="shared" si="31"/>
        <v>Text</v>
      </c>
      <c r="L256" s="22" t="str">
        <f t="shared" si="32"/>
        <v/>
      </c>
      <c r="M256" s="22" t="str">
        <f t="shared" si="27"/>
        <v/>
      </c>
    </row>
    <row r="257" spans="1:13">
      <c r="A257" s="30">
        <v>5</v>
      </c>
      <c r="B257" s="30" t="s">
        <v>719</v>
      </c>
      <c r="C257" s="31" t="s">
        <v>1631</v>
      </c>
      <c r="D257" s="31" t="s">
        <v>1632</v>
      </c>
      <c r="E257" s="31" t="s">
        <v>1633</v>
      </c>
      <c r="F257" s="31" t="s">
        <v>1634</v>
      </c>
      <c r="G257" s="22">
        <f t="shared" si="33"/>
        <v>9</v>
      </c>
      <c r="H257" s="22">
        <f t="shared" si="28"/>
        <v>19</v>
      </c>
      <c r="I257" s="22" t="str">
        <f t="shared" si="29"/>
        <v>Document</v>
      </c>
      <c r="J257" s="22" t="str">
        <f t="shared" si="30"/>
        <v>Language</v>
      </c>
      <c r="K257" s="22" t="str">
        <f t="shared" si="31"/>
        <v>Identifier</v>
      </c>
      <c r="L257" s="22" t="str">
        <f t="shared" si="32"/>
        <v/>
      </c>
      <c r="M257" s="22" t="str">
        <f t="shared" si="27"/>
        <v/>
      </c>
    </row>
    <row r="258" spans="1:13">
      <c r="A258" s="30">
        <v>6</v>
      </c>
      <c r="B258" s="30" t="s">
        <v>719</v>
      </c>
      <c r="C258" s="31" t="s">
        <v>720</v>
      </c>
      <c r="D258" s="31" t="s">
        <v>1635</v>
      </c>
      <c r="E258" s="31" t="s">
        <v>1636</v>
      </c>
      <c r="F258" s="31" t="s">
        <v>1637</v>
      </c>
      <c r="G258" s="22">
        <f t="shared" si="33"/>
        <v>9</v>
      </c>
      <c r="H258" s="22">
        <f t="shared" si="28"/>
        <v>15</v>
      </c>
      <c r="I258" s="22" t="str">
        <f t="shared" si="29"/>
        <v>Document</v>
      </c>
      <c r="J258" s="22" t="str">
        <f t="shared" si="30"/>
        <v>Type</v>
      </c>
      <c r="K258" s="22" t="str">
        <f t="shared" si="31"/>
        <v>Code</v>
      </c>
      <c r="L258" s="22" t="str">
        <f t="shared" si="32"/>
        <v/>
      </c>
      <c r="M258" s="22" t="str">
        <f t="shared" si="27"/>
        <v/>
      </c>
    </row>
    <row r="259" spans="1:13">
      <c r="A259" s="30">
        <v>7</v>
      </c>
      <c r="B259" s="30" t="s">
        <v>719</v>
      </c>
      <c r="C259" s="31" t="s">
        <v>665</v>
      </c>
      <c r="D259" s="31" t="s">
        <v>1638</v>
      </c>
      <c r="E259" s="31" t="s">
        <v>1639</v>
      </c>
      <c r="F259" s="31" t="s">
        <v>1640</v>
      </c>
      <c r="G259" s="22">
        <f t="shared" si="33"/>
        <v>9</v>
      </c>
      <c r="H259" s="22">
        <f t="shared" si="28"/>
        <v>15</v>
      </c>
      <c r="I259" s="22" t="str">
        <f t="shared" si="29"/>
        <v>Document</v>
      </c>
      <c r="J259" s="22" t="str">
        <f t="shared" si="30"/>
        <v>Type</v>
      </c>
      <c r="K259" s="22" t="str">
        <f t="shared" si="31"/>
        <v>Text</v>
      </c>
      <c r="L259" s="22" t="str">
        <f t="shared" si="32"/>
        <v/>
      </c>
      <c r="M259" s="22" t="str">
        <f t="shared" ref="M259:M322" si="34">IF("RLCC"=B259,IF(ISNUMBER(H259),MID(F259,H259+2,LEN(F259)-H259-1),""),"")</f>
        <v/>
      </c>
    </row>
    <row r="260" spans="1:13">
      <c r="A260" s="30">
        <v>8</v>
      </c>
      <c r="B260" s="30" t="s">
        <v>719</v>
      </c>
      <c r="C260" s="31" t="s">
        <v>1641</v>
      </c>
      <c r="D260" s="31" t="s">
        <v>1642</v>
      </c>
      <c r="E260" s="31" t="s">
        <v>1643</v>
      </c>
      <c r="F260" s="31" t="s">
        <v>1644</v>
      </c>
      <c r="G260" s="22">
        <f t="shared" si="33"/>
        <v>9</v>
      </c>
      <c r="H260" s="22">
        <f t="shared" si="28"/>
        <v>39</v>
      </c>
      <c r="I260" s="22" t="str">
        <f t="shared" si="29"/>
        <v>Document</v>
      </c>
      <c r="J260" s="22" t="str">
        <f t="shared" si="30"/>
        <v>Proprietary Information Type</v>
      </c>
      <c r="K260" s="22" t="str">
        <f t="shared" si="31"/>
        <v>Code</v>
      </c>
      <c r="L260" s="22" t="str">
        <f t="shared" si="32"/>
        <v/>
      </c>
      <c r="M260" s="22" t="str">
        <f t="shared" si="34"/>
        <v/>
      </c>
    </row>
    <row r="261" spans="1:13">
      <c r="A261" s="30">
        <v>9</v>
      </c>
      <c r="B261" s="30" t="s">
        <v>719</v>
      </c>
      <c r="C261" s="31" t="s">
        <v>1035</v>
      </c>
      <c r="D261" s="31" t="s">
        <v>1645</v>
      </c>
      <c r="E261" s="31" t="s">
        <v>1646</v>
      </c>
      <c r="F261" s="31" t="s">
        <v>1647</v>
      </c>
      <c r="G261" s="22">
        <f t="shared" si="33"/>
        <v>9</v>
      </c>
      <c r="H261" s="22">
        <f t="shared" si="28"/>
        <v>17</v>
      </c>
      <c r="I261" s="22" t="str">
        <f t="shared" si="29"/>
        <v>Document</v>
      </c>
      <c r="J261" s="22" t="str">
        <f t="shared" si="30"/>
        <v>Status</v>
      </c>
      <c r="K261" s="22" t="str">
        <f t="shared" si="31"/>
        <v>Code</v>
      </c>
      <c r="L261" s="22" t="str">
        <f t="shared" si="32"/>
        <v/>
      </c>
      <c r="M261" s="22" t="str">
        <f t="shared" si="34"/>
        <v/>
      </c>
    </row>
    <row r="262" spans="1:13">
      <c r="A262" s="30">
        <v>10</v>
      </c>
      <c r="B262" s="30" t="s">
        <v>719</v>
      </c>
      <c r="C262" s="31" t="s">
        <v>53</v>
      </c>
      <c r="D262" s="31" t="s">
        <v>1648</v>
      </c>
      <c r="E262" s="31" t="s">
        <v>1649</v>
      </c>
      <c r="F262" s="31" t="s">
        <v>1650</v>
      </c>
      <c r="G262" s="22">
        <f t="shared" si="33"/>
        <v>9</v>
      </c>
      <c r="H262" s="22">
        <f t="shared" si="28"/>
        <v>17</v>
      </c>
      <c r="I262" s="22" t="str">
        <f t="shared" si="29"/>
        <v>Document</v>
      </c>
      <c r="J262" s="22" t="str">
        <f t="shared" si="30"/>
        <v>Status</v>
      </c>
      <c r="K262" s="22" t="str">
        <f t="shared" si="31"/>
        <v>Text</v>
      </c>
      <c r="L262" s="22" t="str">
        <f t="shared" si="32"/>
        <v/>
      </c>
      <c r="M262" s="22" t="str">
        <f t="shared" si="34"/>
        <v/>
      </c>
    </row>
    <row r="263" spans="1:13">
      <c r="A263" s="31">
        <v>11</v>
      </c>
      <c r="B263" s="31" t="s">
        <v>719</v>
      </c>
      <c r="C263" s="31" t="s">
        <v>948</v>
      </c>
      <c r="D263" s="31" t="s">
        <v>1651</v>
      </c>
      <c r="E263" s="31" t="s">
        <v>1652</v>
      </c>
      <c r="F263" s="31" t="s">
        <v>1653</v>
      </c>
      <c r="G263" s="22">
        <f t="shared" si="33"/>
        <v>9</v>
      </c>
      <c r="H263" s="22">
        <f t="shared" si="28"/>
        <v>17</v>
      </c>
      <c r="I263" s="22" t="str">
        <f t="shared" si="29"/>
        <v>Document</v>
      </c>
      <c r="J263" s="22" t="str">
        <f t="shared" si="30"/>
        <v>Active</v>
      </c>
      <c r="K263" s="22" t="str">
        <f t="shared" si="31"/>
        <v>Indicator</v>
      </c>
      <c r="L263" s="22" t="str">
        <f t="shared" si="32"/>
        <v/>
      </c>
      <c r="M263" s="22" t="str">
        <f t="shared" si="34"/>
        <v/>
      </c>
    </row>
    <row r="264" spans="1:13">
      <c r="A264" s="30">
        <v>12</v>
      </c>
      <c r="B264" s="30" t="s">
        <v>719</v>
      </c>
      <c r="C264" s="31" t="s">
        <v>1654</v>
      </c>
      <c r="D264" s="31" t="s">
        <v>1655</v>
      </c>
      <c r="E264" s="31" t="s">
        <v>1656</v>
      </c>
      <c r="F264" s="31" t="s">
        <v>1657</v>
      </c>
      <c r="G264" s="22">
        <f t="shared" si="33"/>
        <v>9</v>
      </c>
      <c r="H264" s="22">
        <f t="shared" si="28"/>
        <v>16</v>
      </c>
      <c r="I264" s="22" t="str">
        <f t="shared" si="29"/>
        <v>Document</v>
      </c>
      <c r="J264" s="22" t="str">
        <f t="shared" si="30"/>
        <v>Issue</v>
      </c>
      <c r="K264" s="22" t="str">
        <f t="shared" si="31"/>
        <v>Date Time</v>
      </c>
      <c r="L264" s="22" t="str">
        <f t="shared" si="32"/>
        <v/>
      </c>
      <c r="M264" s="22" t="str">
        <f t="shared" si="34"/>
        <v/>
      </c>
    </row>
    <row r="265" spans="1:13">
      <c r="A265" s="30">
        <v>13</v>
      </c>
      <c r="B265" s="30" t="s">
        <v>719</v>
      </c>
      <c r="C265" s="31" t="s">
        <v>265</v>
      </c>
      <c r="D265" s="31" t="s">
        <v>1658</v>
      </c>
      <c r="E265" s="31" t="s">
        <v>1659</v>
      </c>
      <c r="F265" s="31" t="s">
        <v>1660</v>
      </c>
      <c r="G265" s="22">
        <f t="shared" si="33"/>
        <v>9</v>
      </c>
      <c r="H265" s="22">
        <f t="shared" si="28"/>
        <v>18</v>
      </c>
      <c r="I265" s="22" t="str">
        <f t="shared" si="29"/>
        <v>Document</v>
      </c>
      <c r="J265" s="22" t="str">
        <f t="shared" si="30"/>
        <v>Receipt</v>
      </c>
      <c r="K265" s="22" t="str">
        <f t="shared" si="31"/>
        <v>Date Time</v>
      </c>
      <c r="L265" s="22" t="str">
        <f t="shared" si="32"/>
        <v/>
      </c>
      <c r="M265" s="22" t="str">
        <f t="shared" si="34"/>
        <v/>
      </c>
    </row>
    <row r="266" spans="1:13">
      <c r="A266" s="30">
        <v>14</v>
      </c>
      <c r="B266" s="30" t="s">
        <v>719</v>
      </c>
      <c r="C266" s="31" t="s">
        <v>1661</v>
      </c>
      <c r="D266" s="31" t="s">
        <v>1662</v>
      </c>
      <c r="E266" s="31" t="s">
        <v>1663</v>
      </c>
      <c r="F266" s="31" t="s">
        <v>1664</v>
      </c>
      <c r="G266" s="22">
        <f t="shared" si="33"/>
        <v>9</v>
      </c>
      <c r="H266" s="22">
        <f t="shared" si="28"/>
        <v>19</v>
      </c>
      <c r="I266" s="22" t="str">
        <f t="shared" si="29"/>
        <v>Document</v>
      </c>
      <c r="J266" s="22" t="str">
        <f t="shared" si="30"/>
        <v>Creation</v>
      </c>
      <c r="K266" s="22" t="str">
        <f t="shared" si="31"/>
        <v>Date Time</v>
      </c>
      <c r="L266" s="22" t="str">
        <f t="shared" si="32"/>
        <v/>
      </c>
      <c r="M266" s="22" t="str">
        <f t="shared" si="34"/>
        <v/>
      </c>
    </row>
    <row r="267" spans="1:13">
      <c r="A267" s="30">
        <v>15</v>
      </c>
      <c r="B267" s="30" t="s">
        <v>719</v>
      </c>
      <c r="C267" s="31" t="s">
        <v>1665</v>
      </c>
      <c r="D267" s="31" t="s">
        <v>1666</v>
      </c>
      <c r="E267" s="31" t="s">
        <v>1667</v>
      </c>
      <c r="F267" s="31" t="s">
        <v>1668</v>
      </c>
      <c r="G267" s="22">
        <f t="shared" si="33"/>
        <v>9</v>
      </c>
      <c r="H267" s="22">
        <f t="shared" si="28"/>
        <v>22</v>
      </c>
      <c r="I267" s="22" t="str">
        <f t="shared" si="29"/>
        <v>Document</v>
      </c>
      <c r="J267" s="22" t="str">
        <f t="shared" si="30"/>
        <v>Publication</v>
      </c>
      <c r="K267" s="22" t="str">
        <f t="shared" si="31"/>
        <v>Date Time</v>
      </c>
      <c r="L267" s="22" t="str">
        <f t="shared" si="32"/>
        <v/>
      </c>
      <c r="M267" s="22" t="str">
        <f t="shared" si="34"/>
        <v/>
      </c>
    </row>
    <row r="268" spans="1:13">
      <c r="A268" s="30">
        <v>16</v>
      </c>
      <c r="B268" s="30" t="s">
        <v>719</v>
      </c>
      <c r="C268" s="31" t="s">
        <v>1669</v>
      </c>
      <c r="D268" s="31" t="s">
        <v>1670</v>
      </c>
      <c r="E268" s="31" t="s">
        <v>1671</v>
      </c>
      <c r="F268" s="31" t="s">
        <v>1672</v>
      </c>
      <c r="G268" s="22">
        <f t="shared" si="33"/>
        <v>9</v>
      </c>
      <c r="H268" s="22">
        <f t="shared" si="28"/>
        <v>23</v>
      </c>
      <c r="I268" s="22" t="str">
        <f t="shared" si="29"/>
        <v>Document</v>
      </c>
      <c r="J268" s="22" t="str">
        <f t="shared" si="30"/>
        <v>Transmission</v>
      </c>
      <c r="K268" s="22" t="str">
        <f t="shared" si="31"/>
        <v>Date Time</v>
      </c>
      <c r="L268" s="22" t="str">
        <f t="shared" si="32"/>
        <v/>
      </c>
      <c r="M268" s="22" t="str">
        <f t="shared" si="34"/>
        <v/>
      </c>
    </row>
    <row r="269" spans="1:13">
      <c r="A269" s="30">
        <v>17</v>
      </c>
      <c r="B269" s="30" t="s">
        <v>719</v>
      </c>
      <c r="C269" s="31" t="s">
        <v>465</v>
      </c>
      <c r="D269" s="31" t="s">
        <v>1673</v>
      </c>
      <c r="E269" s="31" t="s">
        <v>1674</v>
      </c>
      <c r="F269" s="31" t="s">
        <v>1675</v>
      </c>
      <c r="G269" s="22">
        <f t="shared" si="33"/>
        <v>9</v>
      </c>
      <c r="H269" s="22">
        <f t="shared" si="28"/>
        <v>20</v>
      </c>
      <c r="I269" s="22" t="str">
        <f t="shared" si="29"/>
        <v>Document</v>
      </c>
      <c r="J269" s="22" t="str">
        <f t="shared" si="30"/>
        <v>Reference</v>
      </c>
      <c r="K269" s="22" t="str">
        <f t="shared" si="31"/>
        <v>Date Time</v>
      </c>
      <c r="L269" s="22" t="str">
        <f t="shared" si="32"/>
        <v/>
      </c>
      <c r="M269" s="22" t="str">
        <f t="shared" si="34"/>
        <v/>
      </c>
    </row>
    <row r="270" spans="1:13">
      <c r="A270" s="30">
        <v>18</v>
      </c>
      <c r="B270" s="30" t="s">
        <v>719</v>
      </c>
      <c r="C270" s="31" t="s">
        <v>1676</v>
      </c>
      <c r="D270" s="31" t="s">
        <v>1677</v>
      </c>
      <c r="E270" s="31" t="s">
        <v>1678</v>
      </c>
      <c r="F270" s="31" t="s">
        <v>1679</v>
      </c>
      <c r="G270" s="22">
        <f t="shared" si="33"/>
        <v>9</v>
      </c>
      <c r="H270" s="22">
        <f t="shared" ref="H270:H333" si="35">FIND(".",F270,G270+1)</f>
        <v>21</v>
      </c>
      <c r="I270" s="22" t="str">
        <f t="shared" ref="I270:I333" si="36">MID(F270,1,G270-1)</f>
        <v>Document</v>
      </c>
      <c r="J270" s="22" t="str">
        <f t="shared" ref="J270:J333" si="37">IF(ISNUMBER(H270),
  MID(F270,G270+2,H270-G270-2),
  MID(F270,G270+2,LEN(F270)-G270-1))</f>
        <v>Line Count</v>
      </c>
      <c r="K270" s="22" t="str">
        <f t="shared" ref="K270:K333" si="38">IF(ISNUMBER(H270),MID(F270,H270+2,LEN(F270)-H270-1),"")</f>
        <v>Numeric</v>
      </c>
      <c r="L270" s="22" t="str">
        <f t="shared" ref="L270:L333" si="39">IF("ASCC"=B270,IF(ISNUMBER(H270),MID(F270,H270+2,LEN(F270)-H270-1),""),"")</f>
        <v/>
      </c>
      <c r="M270" s="22" t="str">
        <f t="shared" si="34"/>
        <v/>
      </c>
    </row>
    <row r="271" spans="1:13">
      <c r="A271" s="30">
        <v>19</v>
      </c>
      <c r="B271" s="30" t="s">
        <v>719</v>
      </c>
      <c r="C271" s="31" t="s">
        <v>1680</v>
      </c>
      <c r="D271" s="31" t="s">
        <v>1681</v>
      </c>
      <c r="E271" s="31" t="s">
        <v>1682</v>
      </c>
      <c r="F271" s="31" t="s">
        <v>1683</v>
      </c>
      <c r="G271" s="22">
        <f t="shared" si="33"/>
        <v>9</v>
      </c>
      <c r="H271" s="22">
        <f t="shared" si="35"/>
        <v>15</v>
      </c>
      <c r="I271" s="22" t="str">
        <f t="shared" si="36"/>
        <v>Document</v>
      </c>
      <c r="J271" s="22" t="str">
        <f t="shared" si="37"/>
        <v>Line</v>
      </c>
      <c r="K271" s="22" t="str">
        <f t="shared" si="38"/>
        <v>Identifier</v>
      </c>
      <c r="L271" s="22" t="str">
        <f t="shared" si="39"/>
        <v/>
      </c>
      <c r="M271" s="22" t="str">
        <f t="shared" si="34"/>
        <v/>
      </c>
    </row>
    <row r="272" spans="1:13">
      <c r="A272" s="30">
        <v>20</v>
      </c>
      <c r="B272" s="30" t="s">
        <v>719</v>
      </c>
      <c r="C272" s="31" t="s">
        <v>1684</v>
      </c>
      <c r="D272" s="31" t="s">
        <v>1685</v>
      </c>
      <c r="E272" s="31" t="s">
        <v>1686</v>
      </c>
      <c r="F272" s="31" t="s">
        <v>1687</v>
      </c>
      <c r="G272" s="22">
        <f t="shared" si="33"/>
        <v>9</v>
      </c>
      <c r="H272" s="22">
        <f t="shared" si="35"/>
        <v>30</v>
      </c>
      <c r="I272" s="22" t="str">
        <f t="shared" si="36"/>
        <v>Document</v>
      </c>
      <c r="J272" s="22" t="str">
        <f t="shared" si="37"/>
        <v>Item Identification</v>
      </c>
      <c r="K272" s="22" t="str">
        <f t="shared" si="38"/>
        <v>Identifier</v>
      </c>
      <c r="L272" s="22" t="str">
        <f t="shared" si="39"/>
        <v/>
      </c>
      <c r="M272" s="22" t="str">
        <f t="shared" si="34"/>
        <v/>
      </c>
    </row>
    <row r="273" spans="1:13">
      <c r="A273" s="30">
        <v>21</v>
      </c>
      <c r="B273" s="30" t="s">
        <v>719</v>
      </c>
      <c r="C273" s="31" t="s">
        <v>1688</v>
      </c>
      <c r="D273" s="31" t="s">
        <v>1689</v>
      </c>
      <c r="E273" s="31" t="s">
        <v>1690</v>
      </c>
      <c r="F273" s="31" t="s">
        <v>1691</v>
      </c>
      <c r="G273" s="22">
        <f t="shared" si="33"/>
        <v>9</v>
      </c>
      <c r="H273" s="22">
        <f t="shared" si="35"/>
        <v>19</v>
      </c>
      <c r="I273" s="22" t="str">
        <f t="shared" si="36"/>
        <v>Document</v>
      </c>
      <c r="J273" s="22" t="str">
        <f t="shared" si="37"/>
        <v>Currency</v>
      </c>
      <c r="K273" s="22" t="str">
        <f t="shared" si="38"/>
        <v>Code</v>
      </c>
      <c r="L273" s="22" t="str">
        <f t="shared" si="39"/>
        <v/>
      </c>
      <c r="M273" s="22" t="str">
        <f t="shared" si="34"/>
        <v/>
      </c>
    </row>
    <row r="274" spans="1:13">
      <c r="A274" s="30">
        <v>22</v>
      </c>
      <c r="B274" s="30" t="s">
        <v>719</v>
      </c>
      <c r="C274" s="31" t="s">
        <v>1692</v>
      </c>
      <c r="D274" s="31" t="s">
        <v>1693</v>
      </c>
      <c r="E274" s="31" t="s">
        <v>1694</v>
      </c>
      <c r="F274" s="31" t="s">
        <v>1695</v>
      </c>
      <c r="G274" s="22">
        <f t="shared" si="33"/>
        <v>9</v>
      </c>
      <c r="H274" s="22">
        <f t="shared" si="35"/>
        <v>19</v>
      </c>
      <c r="I274" s="22" t="str">
        <f t="shared" si="36"/>
        <v>Document</v>
      </c>
      <c r="J274" s="22" t="str">
        <f t="shared" si="37"/>
        <v>Included</v>
      </c>
      <c r="K274" s="22" t="str">
        <f t="shared" si="38"/>
        <v>Amount</v>
      </c>
      <c r="L274" s="22" t="str">
        <f t="shared" si="39"/>
        <v/>
      </c>
      <c r="M274" s="22" t="str">
        <f t="shared" si="34"/>
        <v/>
      </c>
    </row>
    <row r="275" spans="1:13">
      <c r="A275" s="30">
        <v>23</v>
      </c>
      <c r="B275" s="30" t="s">
        <v>719</v>
      </c>
      <c r="C275" s="31" t="s">
        <v>1696</v>
      </c>
      <c r="D275" s="31" t="s">
        <v>1697</v>
      </c>
      <c r="E275" s="31" t="s">
        <v>1698</v>
      </c>
      <c r="F275" s="31" t="s">
        <v>1699</v>
      </c>
      <c r="G275" s="22">
        <f t="shared" si="33"/>
        <v>9</v>
      </c>
      <c r="H275" s="22">
        <f t="shared" si="35"/>
        <v>16</v>
      </c>
      <c r="I275" s="22" t="str">
        <f t="shared" si="36"/>
        <v>Document</v>
      </c>
      <c r="J275" s="22" t="str">
        <f t="shared" si="37"/>
        <v>Total</v>
      </c>
      <c r="K275" s="22" t="str">
        <f t="shared" si="38"/>
        <v>Amount</v>
      </c>
      <c r="L275" s="22" t="str">
        <f t="shared" si="39"/>
        <v/>
      </c>
      <c r="M275" s="22" t="str">
        <f t="shared" si="34"/>
        <v/>
      </c>
    </row>
    <row r="276" spans="1:13">
      <c r="A276" s="30">
        <v>24</v>
      </c>
      <c r="B276" s="30" t="s">
        <v>719</v>
      </c>
      <c r="C276" s="31" t="s">
        <v>1700</v>
      </c>
      <c r="D276" s="31" t="s">
        <v>1701</v>
      </c>
      <c r="E276" s="31" t="s">
        <v>1702</v>
      </c>
      <c r="F276" s="31" t="s">
        <v>1703</v>
      </c>
      <c r="G276" s="22">
        <f t="shared" si="33"/>
        <v>9</v>
      </c>
      <c r="H276" s="22">
        <f t="shared" si="35"/>
        <v>15</v>
      </c>
      <c r="I276" s="22" t="str">
        <f t="shared" si="36"/>
        <v>Document</v>
      </c>
      <c r="J276" s="22" t="str">
        <f t="shared" si="37"/>
        <v>Item</v>
      </c>
      <c r="K276" s="22" t="str">
        <f t="shared" si="38"/>
        <v>Quantity</v>
      </c>
      <c r="L276" s="22" t="str">
        <f t="shared" si="39"/>
        <v/>
      </c>
      <c r="M276" s="22" t="str">
        <f t="shared" si="34"/>
        <v/>
      </c>
    </row>
    <row r="277" spans="1:13">
      <c r="A277" s="30">
        <v>25</v>
      </c>
      <c r="B277" s="30" t="s">
        <v>719</v>
      </c>
      <c r="C277" s="31" t="s">
        <v>1704</v>
      </c>
      <c r="D277" s="31" t="s">
        <v>1705</v>
      </c>
      <c r="E277" s="31" t="s">
        <v>1706</v>
      </c>
      <c r="F277" s="31" t="s">
        <v>1707</v>
      </c>
      <c r="G277" s="22">
        <f t="shared" si="33"/>
        <v>9</v>
      </c>
      <c r="H277" s="22">
        <f t="shared" si="35"/>
        <v>19</v>
      </c>
      <c r="I277" s="22" t="str">
        <f t="shared" si="36"/>
        <v>Document</v>
      </c>
      <c r="J277" s="22" t="str">
        <f t="shared" si="37"/>
        <v>Included</v>
      </c>
      <c r="K277" s="22" t="str">
        <f t="shared" si="38"/>
        <v>Quantity</v>
      </c>
      <c r="L277" s="22" t="str">
        <f t="shared" si="39"/>
        <v/>
      </c>
      <c r="M277" s="22" t="str">
        <f t="shared" si="34"/>
        <v/>
      </c>
    </row>
    <row r="278" spans="1:13">
      <c r="A278" s="30">
        <v>26</v>
      </c>
      <c r="B278" s="30" t="s">
        <v>719</v>
      </c>
      <c r="C278" s="31" t="s">
        <v>1708</v>
      </c>
      <c r="D278" s="31" t="s">
        <v>1709</v>
      </c>
      <c r="E278" s="31" t="s">
        <v>1710</v>
      </c>
      <c r="F278" s="31" t="s">
        <v>1711</v>
      </c>
      <c r="G278" s="22">
        <f t="shared" si="33"/>
        <v>9</v>
      </c>
      <c r="H278" s="22">
        <f t="shared" si="35"/>
        <v>20</v>
      </c>
      <c r="I278" s="22" t="str">
        <f t="shared" si="36"/>
        <v>Document</v>
      </c>
      <c r="J278" s="22" t="str">
        <f t="shared" si="37"/>
        <v>Specified</v>
      </c>
      <c r="K278" s="22" t="str">
        <f t="shared" si="38"/>
        <v>Quantity</v>
      </c>
      <c r="L278" s="22" t="str">
        <f t="shared" si="39"/>
        <v/>
      </c>
      <c r="M278" s="22" t="str">
        <f t="shared" si="34"/>
        <v/>
      </c>
    </row>
    <row r="279" spans="1:13">
      <c r="A279" s="30">
        <v>27</v>
      </c>
      <c r="B279" s="30" t="s">
        <v>719</v>
      </c>
      <c r="C279" s="31" t="s">
        <v>1712</v>
      </c>
      <c r="D279" s="31" t="s">
        <v>1713</v>
      </c>
      <c r="E279" s="31" t="s">
        <v>1714</v>
      </c>
      <c r="F279" s="31" t="s">
        <v>1715</v>
      </c>
      <c r="G279" s="22">
        <f t="shared" si="33"/>
        <v>9</v>
      </c>
      <c r="H279" s="22">
        <f t="shared" si="35"/>
        <v>29</v>
      </c>
      <c r="I279" s="22" t="str">
        <f t="shared" si="36"/>
        <v>Document</v>
      </c>
      <c r="J279" s="22" t="str">
        <f t="shared" si="37"/>
        <v>Line Status Reason</v>
      </c>
      <c r="K279" s="22" t="str">
        <f t="shared" si="38"/>
        <v>Text</v>
      </c>
      <c r="L279" s="22" t="str">
        <f t="shared" si="39"/>
        <v/>
      </c>
      <c r="M279" s="22" t="str">
        <f t="shared" si="34"/>
        <v/>
      </c>
    </row>
    <row r="280" spans="1:13">
      <c r="A280" s="32">
        <v>28</v>
      </c>
      <c r="B280" s="32" t="s">
        <v>890</v>
      </c>
      <c r="C280" s="33" t="s">
        <v>1716</v>
      </c>
      <c r="D280" s="33" t="s">
        <v>1717</v>
      </c>
      <c r="E280" s="33" t="s">
        <v>1718</v>
      </c>
      <c r="F280" s="33" t="s">
        <v>1719</v>
      </c>
      <c r="G280" s="22">
        <f t="shared" si="33"/>
        <v>9</v>
      </c>
      <c r="H280" s="22">
        <f t="shared" si="35"/>
        <v>21</v>
      </c>
      <c r="I280" s="22" t="str">
        <f t="shared" si="36"/>
        <v>Document</v>
      </c>
      <c r="J280" s="22" t="str">
        <f t="shared" si="37"/>
        <v>Applicable</v>
      </c>
      <c r="K280" s="22" t="str">
        <f t="shared" si="38"/>
        <v>Period</v>
      </c>
      <c r="L280" s="22" t="str">
        <f t="shared" si="39"/>
        <v>Period</v>
      </c>
      <c r="M280" s="22" t="str">
        <f t="shared" si="34"/>
        <v/>
      </c>
    </row>
    <row r="281" spans="1:13">
      <c r="A281" s="32">
        <v>29</v>
      </c>
      <c r="B281" s="32" t="s">
        <v>890</v>
      </c>
      <c r="C281" s="33" t="s">
        <v>1720</v>
      </c>
      <c r="D281" s="33" t="s">
        <v>1721</v>
      </c>
      <c r="E281" s="33" t="s">
        <v>1722</v>
      </c>
      <c r="F281" s="33" t="s">
        <v>1723</v>
      </c>
      <c r="G281" s="22">
        <f t="shared" si="33"/>
        <v>9</v>
      </c>
      <c r="H281" s="22">
        <f t="shared" si="35"/>
        <v>20</v>
      </c>
      <c r="I281" s="22" t="str">
        <f t="shared" si="36"/>
        <v>Document</v>
      </c>
      <c r="J281" s="22" t="str">
        <f t="shared" si="37"/>
        <v>Reference</v>
      </c>
      <c r="K281" s="22" t="str">
        <f t="shared" si="38"/>
        <v>Document</v>
      </c>
      <c r="L281" s="22" t="str">
        <f t="shared" si="39"/>
        <v>Document</v>
      </c>
      <c r="M281" s="22" t="str">
        <f t="shared" si="34"/>
        <v/>
      </c>
    </row>
    <row r="282" spans="1:13">
      <c r="A282" s="32">
        <v>30</v>
      </c>
      <c r="B282" s="32" t="s">
        <v>890</v>
      </c>
      <c r="C282" s="33" t="s">
        <v>1724</v>
      </c>
      <c r="D282" s="33" t="s">
        <v>1725</v>
      </c>
      <c r="E282" s="33" t="s">
        <v>1726</v>
      </c>
      <c r="F282" s="33" t="s">
        <v>1727</v>
      </c>
      <c r="G282" s="22">
        <f t="shared" si="33"/>
        <v>9</v>
      </c>
      <c r="H282" s="22">
        <f t="shared" si="35"/>
        <v>18</v>
      </c>
      <c r="I282" s="22" t="str">
        <f t="shared" si="36"/>
        <v>Document</v>
      </c>
      <c r="J282" s="22" t="str">
        <f t="shared" si="37"/>
        <v>Related</v>
      </c>
      <c r="K282" s="22" t="str">
        <f t="shared" si="38"/>
        <v>Document</v>
      </c>
      <c r="L282" s="22" t="str">
        <f t="shared" si="39"/>
        <v>Document</v>
      </c>
      <c r="M282" s="22" t="str">
        <f t="shared" si="34"/>
        <v/>
      </c>
    </row>
    <row r="283" spans="1:13">
      <c r="A283" s="32">
        <v>31</v>
      </c>
      <c r="B283" s="32" t="s">
        <v>890</v>
      </c>
      <c r="C283" s="33" t="s">
        <v>1728</v>
      </c>
      <c r="D283" s="33" t="s">
        <v>1729</v>
      </c>
      <c r="E283" s="33" t="s">
        <v>1730</v>
      </c>
      <c r="F283" s="33" t="s">
        <v>1731</v>
      </c>
      <c r="G283" s="22">
        <f t="shared" si="33"/>
        <v>9</v>
      </c>
      <c r="H283" s="22">
        <f t="shared" si="35"/>
        <v>21</v>
      </c>
      <c r="I283" s="22" t="str">
        <f t="shared" si="36"/>
        <v>Document</v>
      </c>
      <c r="J283" s="22" t="str">
        <f t="shared" si="37"/>
        <v>Referenced</v>
      </c>
      <c r="K283" s="22" t="str">
        <f t="shared" si="38"/>
        <v>Accounting Voucher</v>
      </c>
      <c r="L283" s="22" t="str">
        <f t="shared" si="39"/>
        <v>Accounting Voucher</v>
      </c>
      <c r="M283" s="22" t="str">
        <f t="shared" si="34"/>
        <v/>
      </c>
    </row>
    <row r="284" spans="1:13">
      <c r="A284" s="32">
        <v>32</v>
      </c>
      <c r="B284" s="32" t="s">
        <v>890</v>
      </c>
      <c r="C284" s="33" t="s">
        <v>1732</v>
      </c>
      <c r="D284" s="33" t="s">
        <v>1733</v>
      </c>
      <c r="E284" s="33" t="s">
        <v>1734</v>
      </c>
      <c r="F284" s="33" t="s">
        <v>1735</v>
      </c>
      <c r="G284" s="22">
        <f t="shared" si="33"/>
        <v>9</v>
      </c>
      <c r="H284" s="22">
        <f t="shared" si="35"/>
        <v>17</v>
      </c>
      <c r="I284" s="22" t="str">
        <f t="shared" si="36"/>
        <v>Document</v>
      </c>
      <c r="J284" s="22" t="str">
        <f t="shared" si="37"/>
        <v>Issuer</v>
      </c>
      <c r="K284" s="22" t="str">
        <f t="shared" si="38"/>
        <v>Party</v>
      </c>
      <c r="L284" s="22" t="str">
        <f t="shared" si="39"/>
        <v>Party</v>
      </c>
      <c r="M284" s="22" t="str">
        <f t="shared" si="34"/>
        <v/>
      </c>
    </row>
    <row r="285" spans="1:13">
      <c r="A285" s="32">
        <v>33</v>
      </c>
      <c r="B285" s="32" t="s">
        <v>890</v>
      </c>
      <c r="C285" s="33" t="s">
        <v>1736</v>
      </c>
      <c r="D285" s="33" t="s">
        <v>1737</v>
      </c>
      <c r="E285" s="33" t="s">
        <v>1738</v>
      </c>
      <c r="F285" s="33" t="s">
        <v>1739</v>
      </c>
      <c r="G285" s="22">
        <f t="shared" si="33"/>
        <v>9</v>
      </c>
      <c r="H285" s="22">
        <f t="shared" si="35"/>
        <v>16</v>
      </c>
      <c r="I285" s="22" t="str">
        <f t="shared" si="36"/>
        <v>Document</v>
      </c>
      <c r="J285" s="22" t="str">
        <f t="shared" si="37"/>
        <v>Owner</v>
      </c>
      <c r="K285" s="22" t="str">
        <f t="shared" si="38"/>
        <v>Party</v>
      </c>
      <c r="L285" s="22" t="str">
        <f t="shared" si="39"/>
        <v>Party</v>
      </c>
      <c r="M285" s="22" t="str">
        <f t="shared" si="34"/>
        <v/>
      </c>
    </row>
    <row r="286" spans="1:13">
      <c r="A286" s="32">
        <v>34</v>
      </c>
      <c r="B286" s="32" t="s">
        <v>890</v>
      </c>
      <c r="C286" s="33" t="s">
        <v>1740</v>
      </c>
      <c r="D286" s="33" t="s">
        <v>1741</v>
      </c>
      <c r="E286" s="33" t="s">
        <v>1742</v>
      </c>
      <c r="F286" s="33" t="s">
        <v>1743</v>
      </c>
      <c r="G286" s="22">
        <f t="shared" si="33"/>
        <v>9</v>
      </c>
      <c r="H286" s="22">
        <f t="shared" si="35"/>
        <v>17</v>
      </c>
      <c r="I286" s="22" t="str">
        <f t="shared" si="36"/>
        <v>Document</v>
      </c>
      <c r="J286" s="22" t="str">
        <f t="shared" si="37"/>
        <v>Sender</v>
      </c>
      <c r="K286" s="22" t="str">
        <f t="shared" si="38"/>
        <v>Party</v>
      </c>
      <c r="L286" s="22" t="str">
        <f t="shared" si="39"/>
        <v>Party</v>
      </c>
      <c r="M286" s="22" t="str">
        <f t="shared" si="34"/>
        <v/>
      </c>
    </row>
    <row r="287" spans="1:13">
      <c r="A287" s="32">
        <v>35</v>
      </c>
      <c r="B287" s="32" t="s">
        <v>890</v>
      </c>
      <c r="C287" s="33" t="s">
        <v>1744</v>
      </c>
      <c r="D287" s="33" t="s">
        <v>1745</v>
      </c>
      <c r="E287" s="33" t="s">
        <v>1746</v>
      </c>
      <c r="F287" s="33" t="s">
        <v>1747</v>
      </c>
      <c r="G287" s="22">
        <f t="shared" si="33"/>
        <v>9</v>
      </c>
      <c r="H287" s="22">
        <f t="shared" si="35"/>
        <v>20</v>
      </c>
      <c r="I287" s="22" t="str">
        <f t="shared" si="36"/>
        <v>Document</v>
      </c>
      <c r="J287" s="22" t="str">
        <f t="shared" si="37"/>
        <v>Recipient</v>
      </c>
      <c r="K287" s="22" t="str">
        <f t="shared" si="38"/>
        <v>Party</v>
      </c>
      <c r="L287" s="22" t="str">
        <f t="shared" si="39"/>
        <v>Party</v>
      </c>
      <c r="M287" s="22" t="str">
        <f t="shared" si="34"/>
        <v/>
      </c>
    </row>
    <row r="288" spans="1:13">
      <c r="A288" s="32">
        <v>36</v>
      </c>
      <c r="B288" s="32" t="s">
        <v>890</v>
      </c>
      <c r="C288" s="33" t="s">
        <v>1748</v>
      </c>
      <c r="D288" s="33" t="s">
        <v>1749</v>
      </c>
      <c r="E288" s="33" t="s">
        <v>1750</v>
      </c>
      <c r="F288" s="33" t="s">
        <v>1751</v>
      </c>
      <c r="G288" s="22">
        <f t="shared" si="33"/>
        <v>9</v>
      </c>
      <c r="H288" s="22">
        <f t="shared" si="35"/>
        <v>16</v>
      </c>
      <c r="I288" s="22" t="str">
        <f t="shared" si="36"/>
        <v>Document</v>
      </c>
      <c r="J288" s="22" t="str">
        <f t="shared" si="37"/>
        <v>Agent</v>
      </c>
      <c r="K288" s="22" t="str">
        <f t="shared" si="38"/>
        <v>Party</v>
      </c>
      <c r="L288" s="22" t="str">
        <f t="shared" si="39"/>
        <v>Party</v>
      </c>
      <c r="M288" s="22" t="str">
        <f t="shared" si="34"/>
        <v/>
      </c>
    </row>
    <row r="289" spans="1:13">
      <c r="A289" s="32">
        <v>37</v>
      </c>
      <c r="B289" s="32" t="s">
        <v>890</v>
      </c>
      <c r="C289" s="33" t="s">
        <v>1752</v>
      </c>
      <c r="D289" s="33" t="s">
        <v>1753</v>
      </c>
      <c r="E289" s="33" t="s">
        <v>1754</v>
      </c>
      <c r="F289" s="33" t="s">
        <v>1755</v>
      </c>
      <c r="G289" s="22">
        <f t="shared" si="33"/>
        <v>9</v>
      </c>
      <c r="H289" s="22">
        <f t="shared" si="35"/>
        <v>20</v>
      </c>
      <c r="I289" s="22" t="str">
        <f t="shared" si="36"/>
        <v>Document</v>
      </c>
      <c r="J289" s="22" t="str">
        <f t="shared" si="37"/>
        <v>Submitter</v>
      </c>
      <c r="K289" s="22" t="str">
        <f t="shared" si="38"/>
        <v>Party</v>
      </c>
      <c r="L289" s="22" t="str">
        <f t="shared" si="39"/>
        <v>Party</v>
      </c>
      <c r="M289" s="22" t="str">
        <f t="shared" si="34"/>
        <v/>
      </c>
    </row>
    <row r="290" spans="1:13">
      <c r="A290" s="32">
        <v>38</v>
      </c>
      <c r="B290" s="32" t="s">
        <v>890</v>
      </c>
      <c r="C290" s="33" t="s">
        <v>1756</v>
      </c>
      <c r="D290" s="33" t="s">
        <v>1757</v>
      </c>
      <c r="E290" s="33" t="s">
        <v>1758</v>
      </c>
      <c r="F290" s="33" t="s">
        <v>1759</v>
      </c>
      <c r="G290" s="22">
        <f t="shared" si="33"/>
        <v>9</v>
      </c>
      <c r="H290" s="22">
        <f t="shared" si="35"/>
        <v>21</v>
      </c>
      <c r="I290" s="22" t="str">
        <f t="shared" si="36"/>
        <v>Document</v>
      </c>
      <c r="J290" s="22" t="str">
        <f t="shared" si="37"/>
        <v>Authorized</v>
      </c>
      <c r="K290" s="22" t="str">
        <f t="shared" si="38"/>
        <v>Party</v>
      </c>
      <c r="L290" s="22" t="str">
        <f t="shared" si="39"/>
        <v>Party</v>
      </c>
      <c r="M290" s="22" t="str">
        <f t="shared" si="34"/>
        <v/>
      </c>
    </row>
    <row r="291" spans="1:13">
      <c r="A291" s="32">
        <v>39</v>
      </c>
      <c r="B291" s="32" t="s">
        <v>890</v>
      </c>
      <c r="C291" s="33" t="s">
        <v>1760</v>
      </c>
      <c r="D291" s="33" t="s">
        <v>1761</v>
      </c>
      <c r="E291" s="33" t="s">
        <v>1762</v>
      </c>
      <c r="F291" s="33" t="s">
        <v>1763</v>
      </c>
      <c r="G291" s="22">
        <f t="shared" si="33"/>
        <v>9</v>
      </c>
      <c r="H291" s="22">
        <f t="shared" si="35"/>
        <v>20</v>
      </c>
      <c r="I291" s="22" t="str">
        <f t="shared" si="36"/>
        <v>Document</v>
      </c>
      <c r="J291" s="22" t="str">
        <f t="shared" si="37"/>
        <v>Specified</v>
      </c>
      <c r="K291" s="22" t="str">
        <f t="shared" si="38"/>
        <v>Party</v>
      </c>
      <c r="L291" s="22" t="str">
        <f t="shared" si="39"/>
        <v>Party</v>
      </c>
      <c r="M291" s="22" t="str">
        <f t="shared" si="34"/>
        <v/>
      </c>
    </row>
    <row r="292" spans="1:13">
      <c r="A292" s="32">
        <v>40</v>
      </c>
      <c r="B292" s="32" t="s">
        <v>890</v>
      </c>
      <c r="C292" s="33" t="s">
        <v>1764</v>
      </c>
      <c r="D292" s="33" t="s">
        <v>1765</v>
      </c>
      <c r="E292" s="33" t="s">
        <v>1766</v>
      </c>
      <c r="F292" s="33" t="s">
        <v>1767</v>
      </c>
      <c r="G292" s="22">
        <f t="shared" si="33"/>
        <v>9</v>
      </c>
      <c r="H292" s="22">
        <f t="shared" si="35"/>
        <v>21</v>
      </c>
      <c r="I292" s="22" t="str">
        <f t="shared" si="36"/>
        <v>Document</v>
      </c>
      <c r="J292" s="22" t="str">
        <f t="shared" si="37"/>
        <v>Respondent</v>
      </c>
      <c r="K292" s="22" t="str">
        <f t="shared" si="38"/>
        <v>Party</v>
      </c>
      <c r="L292" s="22" t="str">
        <f t="shared" si="39"/>
        <v>Party</v>
      </c>
      <c r="M292" s="22" t="str">
        <f t="shared" si="34"/>
        <v/>
      </c>
    </row>
    <row r="293" spans="1:13">
      <c r="A293" s="32">
        <v>41</v>
      </c>
      <c r="B293" s="32" t="s">
        <v>890</v>
      </c>
      <c r="C293" s="33" t="s">
        <v>1768</v>
      </c>
      <c r="D293" s="33" t="s">
        <v>1765</v>
      </c>
      <c r="E293" s="36"/>
      <c r="F293" s="33" t="s">
        <v>1769</v>
      </c>
      <c r="G293" s="22">
        <f t="shared" si="33"/>
        <v>9</v>
      </c>
      <c r="H293" s="22">
        <f t="shared" si="35"/>
        <v>18</v>
      </c>
      <c r="I293" s="22" t="str">
        <f t="shared" si="36"/>
        <v>Document</v>
      </c>
      <c r="J293" s="22" t="str">
        <f t="shared" si="37"/>
        <v>Related</v>
      </c>
      <c r="K293" s="22" t="str">
        <f t="shared" si="38"/>
        <v>Party</v>
      </c>
      <c r="L293" s="22" t="str">
        <f t="shared" si="39"/>
        <v>Party</v>
      </c>
      <c r="M293" s="22" t="str">
        <f t="shared" si="34"/>
        <v/>
      </c>
    </row>
    <row r="294" spans="1:13">
      <c r="A294" s="32">
        <v>42</v>
      </c>
      <c r="B294" s="32" t="s">
        <v>890</v>
      </c>
      <c r="C294" s="33" t="s">
        <v>1770</v>
      </c>
      <c r="D294" s="33" t="s">
        <v>1771</v>
      </c>
      <c r="E294" s="33" t="s">
        <v>1772</v>
      </c>
      <c r="F294" s="33" t="s">
        <v>1773</v>
      </c>
      <c r="G294" s="22">
        <f t="shared" si="33"/>
        <v>9</v>
      </c>
      <c r="H294" s="22">
        <f t="shared" si="35"/>
        <v>20</v>
      </c>
      <c r="I294" s="22" t="str">
        <f t="shared" si="36"/>
        <v>Document</v>
      </c>
      <c r="J294" s="22" t="str">
        <f t="shared" si="37"/>
        <v>Lodgement</v>
      </c>
      <c r="K294" s="22" t="str">
        <f t="shared" si="38"/>
        <v>Location</v>
      </c>
      <c r="L294" s="22" t="str">
        <f t="shared" si="39"/>
        <v>Location</v>
      </c>
      <c r="M294" s="22" t="str">
        <f t="shared" si="34"/>
        <v/>
      </c>
    </row>
    <row r="295" spans="1:13">
      <c r="A295" s="32">
        <v>43</v>
      </c>
      <c r="B295" s="32" t="s">
        <v>890</v>
      </c>
      <c r="C295" s="33" t="s">
        <v>1774</v>
      </c>
      <c r="D295" s="33" t="s">
        <v>1775</v>
      </c>
      <c r="E295" s="33" t="s">
        <v>1776</v>
      </c>
      <c r="F295" s="33" t="s">
        <v>1777</v>
      </c>
      <c r="G295" s="22">
        <f t="shared" si="33"/>
        <v>9</v>
      </c>
      <c r="H295" s="22">
        <f t="shared" si="35"/>
        <v>20</v>
      </c>
      <c r="I295" s="22" t="str">
        <f t="shared" si="36"/>
        <v>Document</v>
      </c>
      <c r="J295" s="22" t="str">
        <f t="shared" si="37"/>
        <v>Specified</v>
      </c>
      <c r="K295" s="22" t="str">
        <f t="shared" si="38"/>
        <v>Location</v>
      </c>
      <c r="L295" s="22" t="str">
        <f t="shared" si="39"/>
        <v>Location</v>
      </c>
      <c r="M295" s="22" t="str">
        <f t="shared" si="34"/>
        <v/>
      </c>
    </row>
    <row r="296" spans="1:13">
      <c r="A296" s="32">
        <v>44</v>
      </c>
      <c r="B296" s="32" t="s">
        <v>890</v>
      </c>
      <c r="C296" s="33" t="s">
        <v>1778</v>
      </c>
      <c r="D296" s="33" t="s">
        <v>1779</v>
      </c>
      <c r="E296" s="33" t="s">
        <v>1780</v>
      </c>
      <c r="F296" s="33" t="s">
        <v>1781</v>
      </c>
      <c r="G296" s="22">
        <f t="shared" si="33"/>
        <v>9</v>
      </c>
      <c r="H296" s="22">
        <f t="shared" si="35"/>
        <v>20</v>
      </c>
      <c r="I296" s="22" t="str">
        <f t="shared" si="36"/>
        <v>Document</v>
      </c>
      <c r="J296" s="22" t="str">
        <f t="shared" si="37"/>
        <v>Specified</v>
      </c>
      <c r="K296" s="22" t="str">
        <f t="shared" si="38"/>
        <v>Quota</v>
      </c>
      <c r="L296" s="22" t="str">
        <f t="shared" si="39"/>
        <v>Quota</v>
      </c>
      <c r="M296" s="22" t="str">
        <f t="shared" si="34"/>
        <v/>
      </c>
    </row>
    <row r="297" spans="1:13">
      <c r="A297" s="32">
        <v>45</v>
      </c>
      <c r="B297" s="32" t="s">
        <v>890</v>
      </c>
      <c r="C297" s="33" t="s">
        <v>1782</v>
      </c>
      <c r="D297" s="33" t="s">
        <v>1783</v>
      </c>
      <c r="E297" s="33" t="s">
        <v>1784</v>
      </c>
      <c r="F297" s="33" t="s">
        <v>1785</v>
      </c>
      <c r="G297" s="22">
        <f t="shared" si="33"/>
        <v>9</v>
      </c>
      <c r="H297" s="22">
        <f t="shared" si="35"/>
        <v>20</v>
      </c>
      <c r="I297" s="22" t="str">
        <f t="shared" si="36"/>
        <v>Document</v>
      </c>
      <c r="J297" s="22" t="str">
        <f t="shared" si="37"/>
        <v>Specified</v>
      </c>
      <c r="K297" s="22" t="str">
        <f t="shared" si="38"/>
        <v>Batch</v>
      </c>
      <c r="L297" s="22" t="str">
        <f t="shared" si="39"/>
        <v>Batch</v>
      </c>
      <c r="M297" s="22" t="str">
        <f t="shared" si="34"/>
        <v/>
      </c>
    </row>
    <row r="298" spans="1:13">
      <c r="A298" s="32">
        <v>46</v>
      </c>
      <c r="B298" s="32" t="s">
        <v>890</v>
      </c>
      <c r="C298" s="33" t="s">
        <v>1786</v>
      </c>
      <c r="D298" s="33" t="s">
        <v>1787</v>
      </c>
      <c r="E298" s="33" t="s">
        <v>1788</v>
      </c>
      <c r="F298" s="33" t="s">
        <v>1789</v>
      </c>
      <c r="G298" s="22">
        <f t="shared" si="33"/>
        <v>9</v>
      </c>
      <c r="H298" s="22">
        <f t="shared" si="35"/>
        <v>20</v>
      </c>
      <c r="I298" s="22" t="str">
        <f t="shared" si="36"/>
        <v>Document</v>
      </c>
      <c r="J298" s="22" t="str">
        <f t="shared" si="37"/>
        <v>Specified</v>
      </c>
      <c r="K298" s="22" t="str">
        <f t="shared" si="38"/>
        <v>Status</v>
      </c>
      <c r="L298" s="22" t="str">
        <f t="shared" si="39"/>
        <v>Status</v>
      </c>
      <c r="M298" s="22" t="str">
        <f t="shared" si="34"/>
        <v/>
      </c>
    </row>
    <row r="299" spans="1:13">
      <c r="A299" s="32">
        <v>47</v>
      </c>
      <c r="B299" s="32" t="s">
        <v>890</v>
      </c>
      <c r="C299" s="33" t="s">
        <v>1790</v>
      </c>
      <c r="D299" s="33" t="s">
        <v>1791</v>
      </c>
      <c r="E299" s="33" t="s">
        <v>1792</v>
      </c>
      <c r="F299" s="33" t="s">
        <v>1793</v>
      </c>
      <c r="G299" s="22">
        <f t="shared" si="33"/>
        <v>9</v>
      </c>
      <c r="H299" s="22">
        <f t="shared" si="35"/>
        <v>20</v>
      </c>
      <c r="I299" s="22" t="str">
        <f t="shared" si="36"/>
        <v>Document</v>
      </c>
      <c r="J299" s="22" t="str">
        <f t="shared" si="37"/>
        <v>Specified</v>
      </c>
      <c r="K299" s="22" t="str">
        <f t="shared" si="38"/>
        <v>Activity</v>
      </c>
      <c r="L299" s="22" t="str">
        <f t="shared" si="39"/>
        <v>Activity</v>
      </c>
      <c r="M299" s="22" t="str">
        <f t="shared" si="34"/>
        <v/>
      </c>
    </row>
    <row r="300" spans="1:13">
      <c r="A300" s="32">
        <v>48</v>
      </c>
      <c r="B300" s="32" t="s">
        <v>890</v>
      </c>
      <c r="C300" s="33" t="s">
        <v>673</v>
      </c>
      <c r="D300" s="33" t="s">
        <v>1794</v>
      </c>
      <c r="E300" s="33" t="s">
        <v>1795</v>
      </c>
      <c r="F300" s="33" t="s">
        <v>1796</v>
      </c>
      <c r="G300" s="22">
        <f t="shared" si="33"/>
        <v>9</v>
      </c>
      <c r="H300" s="22">
        <f t="shared" si="35"/>
        <v>16</v>
      </c>
      <c r="I300" s="22" t="str">
        <f t="shared" si="36"/>
        <v>Document</v>
      </c>
      <c r="J300" s="22" t="str">
        <f t="shared" si="37"/>
        <v>Total</v>
      </c>
      <c r="K300" s="22" t="str">
        <f t="shared" si="38"/>
        <v>Price</v>
      </c>
      <c r="L300" s="22" t="str">
        <f t="shared" si="39"/>
        <v>Price</v>
      </c>
      <c r="M300" s="22" t="str">
        <f t="shared" si="34"/>
        <v/>
      </c>
    </row>
    <row r="301" spans="1:13">
      <c r="A301" s="32">
        <v>49</v>
      </c>
      <c r="B301" s="32" t="s">
        <v>890</v>
      </c>
      <c r="C301" s="33" t="s">
        <v>1797</v>
      </c>
      <c r="D301" s="33" t="s">
        <v>1798</v>
      </c>
      <c r="E301" s="33" t="s">
        <v>1799</v>
      </c>
      <c r="F301" s="33" t="s">
        <v>1800</v>
      </c>
      <c r="G301" s="22">
        <f t="shared" si="33"/>
        <v>9</v>
      </c>
      <c r="H301" s="22">
        <f t="shared" si="35"/>
        <v>20</v>
      </c>
      <c r="I301" s="22" t="str">
        <f t="shared" si="36"/>
        <v>Document</v>
      </c>
      <c r="J301" s="22" t="str">
        <f t="shared" si="37"/>
        <v>Specified</v>
      </c>
      <c r="K301" s="22" t="str">
        <f t="shared" si="38"/>
        <v>Financial Account</v>
      </c>
      <c r="L301" s="22" t="str">
        <f t="shared" si="39"/>
        <v>Financial Account</v>
      </c>
      <c r="M301" s="22" t="str">
        <f t="shared" si="34"/>
        <v/>
      </c>
    </row>
    <row r="302" spans="1:13">
      <c r="A302" s="32">
        <v>50</v>
      </c>
      <c r="B302" s="32" t="s">
        <v>890</v>
      </c>
      <c r="C302" s="33" t="s">
        <v>1801</v>
      </c>
      <c r="D302" s="33" t="s">
        <v>1802</v>
      </c>
      <c r="E302" s="33" t="s">
        <v>1803</v>
      </c>
      <c r="F302" s="33" t="s">
        <v>1804</v>
      </c>
      <c r="G302" s="22">
        <f t="shared" si="33"/>
        <v>9</v>
      </c>
      <c r="H302" s="22">
        <f t="shared" si="35"/>
        <v>18</v>
      </c>
      <c r="I302" s="22" t="str">
        <f t="shared" si="36"/>
        <v>Document</v>
      </c>
      <c r="J302" s="22" t="str">
        <f t="shared" si="37"/>
        <v>Related</v>
      </c>
      <c r="K302" s="22" t="str">
        <f t="shared" si="38"/>
        <v>Booking</v>
      </c>
      <c r="L302" s="22" t="str">
        <f t="shared" si="39"/>
        <v>Booking</v>
      </c>
      <c r="M302" s="22" t="str">
        <f t="shared" si="34"/>
        <v/>
      </c>
    </row>
    <row r="303" spans="1:13">
      <c r="A303" s="24">
        <v>0</v>
      </c>
      <c r="B303" s="24" t="s">
        <v>705</v>
      </c>
      <c r="C303" s="25" t="s">
        <v>577</v>
      </c>
      <c r="D303" s="25" t="s">
        <v>1805</v>
      </c>
      <c r="E303" s="25" t="s">
        <v>1806</v>
      </c>
      <c r="F303" s="25" t="s">
        <v>1807</v>
      </c>
      <c r="G303" s="22">
        <f t="shared" si="33"/>
        <v>14</v>
      </c>
      <c r="H303" s="22" t="e">
        <f t="shared" si="35"/>
        <v>#VALUE!</v>
      </c>
      <c r="I303" s="22" t="str">
        <f t="shared" si="36"/>
        <v>Trial Balance</v>
      </c>
      <c r="J303" s="22" t="str">
        <f t="shared" si="37"/>
        <v>Details</v>
      </c>
      <c r="K303" s="22" t="str">
        <f t="shared" si="38"/>
        <v/>
      </c>
      <c r="L303" s="22" t="str">
        <f t="shared" si="39"/>
        <v/>
      </c>
      <c r="M303" s="22" t="str">
        <f t="shared" si="34"/>
        <v/>
      </c>
    </row>
    <row r="304" spans="1:13">
      <c r="A304" s="28">
        <v>1</v>
      </c>
      <c r="B304" s="28" t="s">
        <v>714</v>
      </c>
      <c r="C304" s="29" t="s">
        <v>580</v>
      </c>
      <c r="D304" s="29" t="s">
        <v>1808</v>
      </c>
      <c r="E304" s="29" t="s">
        <v>1809</v>
      </c>
      <c r="F304" s="29" t="s">
        <v>1810</v>
      </c>
      <c r="G304" s="22">
        <f t="shared" si="33"/>
        <v>14</v>
      </c>
      <c r="H304" s="22">
        <f t="shared" si="35"/>
        <v>30</v>
      </c>
      <c r="I304" s="22" t="str">
        <f t="shared" si="36"/>
        <v>Trial Balance</v>
      </c>
      <c r="J304" s="22" t="str">
        <f t="shared" si="37"/>
        <v>Identification</v>
      </c>
      <c r="K304" s="22" t="str">
        <f t="shared" si="38"/>
        <v>Identifier</v>
      </c>
      <c r="L304" s="22" t="str">
        <f t="shared" si="39"/>
        <v/>
      </c>
      <c r="M304" s="22" t="str">
        <f t="shared" si="34"/>
        <v/>
      </c>
    </row>
    <row r="305" spans="1:13">
      <c r="A305" s="30">
        <v>2</v>
      </c>
      <c r="B305" s="30" t="s">
        <v>719</v>
      </c>
      <c r="C305" s="31" t="s">
        <v>1424</v>
      </c>
      <c r="D305" s="31" t="s">
        <v>1811</v>
      </c>
      <c r="E305" s="31" t="s">
        <v>1812</v>
      </c>
      <c r="F305" s="31" t="s">
        <v>1813</v>
      </c>
      <c r="G305" s="22">
        <f t="shared" si="33"/>
        <v>14</v>
      </c>
      <c r="H305" s="22">
        <f t="shared" si="35"/>
        <v>23</v>
      </c>
      <c r="I305" s="22" t="str">
        <f t="shared" si="36"/>
        <v>Trial Balance</v>
      </c>
      <c r="J305" s="22" t="str">
        <f t="shared" si="37"/>
        <v>Comment</v>
      </c>
      <c r="K305" s="22" t="str">
        <f t="shared" si="38"/>
        <v>Text</v>
      </c>
      <c r="L305" s="22" t="str">
        <f t="shared" si="39"/>
        <v/>
      </c>
      <c r="M305" s="22" t="str">
        <f t="shared" si="34"/>
        <v/>
      </c>
    </row>
    <row r="306" spans="1:13">
      <c r="A306" s="30">
        <v>3</v>
      </c>
      <c r="B306" s="30" t="s">
        <v>719</v>
      </c>
      <c r="C306" s="31" t="s">
        <v>752</v>
      </c>
      <c r="D306" s="31" t="s">
        <v>1814</v>
      </c>
      <c r="E306" s="31" t="s">
        <v>1815</v>
      </c>
      <c r="F306" s="31" t="s">
        <v>1816</v>
      </c>
      <c r="G306" s="22">
        <f t="shared" si="33"/>
        <v>14</v>
      </c>
      <c r="H306" s="22">
        <f t="shared" si="35"/>
        <v>26</v>
      </c>
      <c r="I306" s="22" t="str">
        <f t="shared" si="36"/>
        <v>Trial Balance</v>
      </c>
      <c r="J306" s="22" t="str">
        <f t="shared" si="37"/>
        <v>Specified]</v>
      </c>
      <c r="K306" s="22" t="str">
        <f t="shared" si="38"/>
        <v>Code</v>
      </c>
      <c r="L306" s="22" t="str">
        <f t="shared" si="39"/>
        <v/>
      </c>
      <c r="M306" s="22" t="str">
        <f t="shared" si="34"/>
        <v/>
      </c>
    </row>
    <row r="307" spans="1:13">
      <c r="A307" s="30">
        <v>4</v>
      </c>
      <c r="B307" s="30" t="s">
        <v>719</v>
      </c>
      <c r="C307" s="31" t="s">
        <v>780</v>
      </c>
      <c r="D307" s="31" t="s">
        <v>1817</v>
      </c>
      <c r="E307" s="31" t="s">
        <v>1818</v>
      </c>
      <c r="F307" s="31" t="s">
        <v>1819</v>
      </c>
      <c r="G307" s="22">
        <f t="shared" si="33"/>
        <v>14</v>
      </c>
      <c r="H307" s="22">
        <f t="shared" si="35"/>
        <v>26</v>
      </c>
      <c r="I307" s="22" t="str">
        <f t="shared" si="36"/>
        <v>Trial Balance</v>
      </c>
      <c r="J307" s="22" t="str">
        <f t="shared" si="37"/>
        <v>Specified]</v>
      </c>
      <c r="K307" s="22" t="str">
        <f t="shared" si="38"/>
        <v>Text</v>
      </c>
      <c r="L307" s="22" t="str">
        <f t="shared" si="39"/>
        <v/>
      </c>
      <c r="M307" s="22" t="str">
        <f t="shared" si="34"/>
        <v/>
      </c>
    </row>
    <row r="308" spans="1:13">
      <c r="A308" s="30">
        <v>5</v>
      </c>
      <c r="B308" s="30" t="s">
        <v>719</v>
      </c>
      <c r="C308" s="31" t="s">
        <v>784</v>
      </c>
      <c r="D308" s="31" t="s">
        <v>1820</v>
      </c>
      <c r="E308" s="31" t="s">
        <v>1821</v>
      </c>
      <c r="F308" s="31" t="s">
        <v>1822</v>
      </c>
      <c r="G308" s="22">
        <f t="shared" si="33"/>
        <v>14</v>
      </c>
      <c r="H308" s="22">
        <f t="shared" si="35"/>
        <v>26</v>
      </c>
      <c r="I308" s="22" t="str">
        <f t="shared" si="36"/>
        <v>Trial Balance</v>
      </c>
      <c r="J308" s="22" t="str">
        <f t="shared" si="37"/>
        <v>Specified]</v>
      </c>
      <c r="K308" s="22" t="str">
        <f t="shared" si="38"/>
        <v>Date</v>
      </c>
      <c r="L308" s="22" t="str">
        <f t="shared" si="39"/>
        <v/>
      </c>
      <c r="M308" s="22" t="str">
        <f t="shared" si="34"/>
        <v/>
      </c>
    </row>
    <row r="309" spans="1:13">
      <c r="A309" s="30">
        <v>6</v>
      </c>
      <c r="B309" s="30" t="s">
        <v>709</v>
      </c>
      <c r="C309" s="31" t="s">
        <v>1529</v>
      </c>
      <c r="D309" s="31" t="s">
        <v>1823</v>
      </c>
      <c r="E309" s="31" t="s">
        <v>1824</v>
      </c>
      <c r="F309" s="31" t="s">
        <v>1825</v>
      </c>
      <c r="G309" s="22">
        <f t="shared" si="33"/>
        <v>14</v>
      </c>
      <c r="H309" s="22">
        <f t="shared" si="35"/>
        <v>23</v>
      </c>
      <c r="I309" s="22" t="str">
        <f t="shared" si="36"/>
        <v>Trial Balance</v>
      </c>
      <c r="J309" s="22" t="str">
        <f t="shared" si="37"/>
        <v>Defined</v>
      </c>
      <c r="K309" s="22" t="str">
        <f t="shared" si="38"/>
        <v>Specified Class]</v>
      </c>
      <c r="L309" s="22" t="str">
        <f t="shared" si="39"/>
        <v/>
      </c>
      <c r="M309" s="22" t="str">
        <f t="shared" si="34"/>
        <v>Specified Class]</v>
      </c>
    </row>
    <row r="310" spans="1:13">
      <c r="A310" s="32">
        <v>7</v>
      </c>
      <c r="B310" s="32" t="s">
        <v>890</v>
      </c>
      <c r="C310" s="33" t="s">
        <v>132</v>
      </c>
      <c r="D310" s="33" t="s">
        <v>1826</v>
      </c>
      <c r="E310" s="33" t="s">
        <v>1827</v>
      </c>
      <c r="F310" s="33" t="s">
        <v>1828</v>
      </c>
      <c r="G310" s="22">
        <f t="shared" ref="G310:G373" si="40">FIND(".",F310)</f>
        <v>14</v>
      </c>
      <c r="H310" s="22">
        <f t="shared" si="35"/>
        <v>25</v>
      </c>
      <c r="I310" s="22" t="str">
        <f t="shared" si="36"/>
        <v>Trial Balance</v>
      </c>
      <c r="J310" s="22" t="str">
        <f t="shared" si="37"/>
        <v>Specified</v>
      </c>
      <c r="K310" s="22" t="str">
        <f t="shared" si="38"/>
        <v>Period</v>
      </c>
      <c r="L310" s="22" t="str">
        <f t="shared" si="39"/>
        <v>Period</v>
      </c>
      <c r="M310" s="22" t="str">
        <f t="shared" si="34"/>
        <v/>
      </c>
    </row>
    <row r="311" spans="1:13">
      <c r="A311" s="32">
        <v>8</v>
      </c>
      <c r="B311" s="32" t="s">
        <v>890</v>
      </c>
      <c r="C311" s="33" t="s">
        <v>139</v>
      </c>
      <c r="D311" s="33" t="s">
        <v>1826</v>
      </c>
      <c r="E311" s="33" t="s">
        <v>1829</v>
      </c>
      <c r="F311" s="33" t="s">
        <v>1830</v>
      </c>
      <c r="G311" s="22">
        <f t="shared" si="40"/>
        <v>14</v>
      </c>
      <c r="H311" s="22">
        <f t="shared" si="35"/>
        <v>25</v>
      </c>
      <c r="I311" s="22" t="str">
        <f t="shared" si="36"/>
        <v>Trial Balance</v>
      </c>
      <c r="J311" s="22" t="str">
        <f t="shared" si="37"/>
        <v>Specified</v>
      </c>
      <c r="K311" s="22" t="str">
        <f t="shared" si="38"/>
        <v>Accounting Period</v>
      </c>
      <c r="L311" s="22" t="str">
        <f t="shared" si="39"/>
        <v>Accounting Period</v>
      </c>
      <c r="M311" s="22" t="str">
        <f t="shared" si="34"/>
        <v/>
      </c>
    </row>
    <row r="312" spans="1:13">
      <c r="A312" s="32">
        <v>9</v>
      </c>
      <c r="B312" s="32" t="s">
        <v>890</v>
      </c>
      <c r="C312" s="33" t="s">
        <v>1300</v>
      </c>
      <c r="D312" s="33" t="s">
        <v>1831</v>
      </c>
      <c r="E312" s="33" t="s">
        <v>1832</v>
      </c>
      <c r="F312" s="33" t="s">
        <v>1833</v>
      </c>
      <c r="G312" s="22">
        <f t="shared" si="40"/>
        <v>14</v>
      </c>
      <c r="H312" s="22">
        <f t="shared" si="35"/>
        <v>24</v>
      </c>
      <c r="I312" s="22" t="str">
        <f t="shared" si="36"/>
        <v>Trial Balance</v>
      </c>
      <c r="J312" s="22" t="str">
        <f t="shared" si="37"/>
        <v>Included</v>
      </c>
      <c r="K312" s="22" t="str">
        <f t="shared" si="38"/>
        <v>Accounting Account</v>
      </c>
      <c r="L312" s="22" t="str">
        <f t="shared" si="39"/>
        <v>Accounting Account</v>
      </c>
      <c r="M312" s="22" t="str">
        <f t="shared" si="34"/>
        <v/>
      </c>
    </row>
    <row r="313" spans="1:13">
      <c r="A313" s="32">
        <v>10</v>
      </c>
      <c r="B313" s="32" t="s">
        <v>890</v>
      </c>
      <c r="C313" s="33" t="s">
        <v>1834</v>
      </c>
      <c r="D313" s="33" t="s">
        <v>1835</v>
      </c>
      <c r="E313" s="33" t="s">
        <v>1836</v>
      </c>
      <c r="F313" s="33" t="s">
        <v>1837</v>
      </c>
      <c r="G313" s="22">
        <f t="shared" si="40"/>
        <v>14</v>
      </c>
      <c r="H313" s="22">
        <f t="shared" si="35"/>
        <v>23</v>
      </c>
      <c r="I313" s="22" t="str">
        <f t="shared" si="36"/>
        <v>Trial Balance</v>
      </c>
      <c r="J313" s="22" t="str">
        <f t="shared" si="37"/>
        <v>Defined</v>
      </c>
      <c r="K313" s="22" t="str">
        <f t="shared" si="38"/>
        <v>Accounting Characteristic</v>
      </c>
      <c r="L313" s="22" t="str">
        <f t="shared" si="39"/>
        <v>Accounting Characteristic</v>
      </c>
      <c r="M313" s="22" t="str">
        <f t="shared" si="34"/>
        <v/>
      </c>
    </row>
    <row r="314" spans="1:13">
      <c r="A314" s="24">
        <v>0</v>
      </c>
      <c r="B314" s="24" t="s">
        <v>705</v>
      </c>
      <c r="C314" s="25" t="s">
        <v>1838</v>
      </c>
      <c r="D314" s="25" t="s">
        <v>1839</v>
      </c>
      <c r="E314" s="25" t="s">
        <v>1840</v>
      </c>
      <c r="F314" s="25" t="s">
        <v>1841</v>
      </c>
      <c r="G314" s="22">
        <f t="shared" si="40"/>
        <v>9</v>
      </c>
      <c r="H314" s="22" t="e">
        <f t="shared" si="35"/>
        <v>#VALUE!</v>
      </c>
      <c r="I314" s="22" t="str">
        <f t="shared" si="36"/>
        <v>Contract</v>
      </c>
      <c r="J314" s="22" t="str">
        <f t="shared" si="37"/>
        <v>Details</v>
      </c>
      <c r="K314" s="22" t="str">
        <f t="shared" si="38"/>
        <v/>
      </c>
      <c r="L314" s="22" t="str">
        <f t="shared" si="39"/>
        <v/>
      </c>
      <c r="M314" s="22" t="str">
        <f t="shared" si="34"/>
        <v/>
      </c>
    </row>
    <row r="315" spans="1:13">
      <c r="A315" s="28">
        <v>1</v>
      </c>
      <c r="B315" s="28" t="s">
        <v>714</v>
      </c>
      <c r="C315" s="29" t="s">
        <v>1842</v>
      </c>
      <c r="D315" s="29" t="s">
        <v>1843</v>
      </c>
      <c r="E315" s="29" t="s">
        <v>1844</v>
      </c>
      <c r="F315" s="29" t="s">
        <v>1845</v>
      </c>
      <c r="G315" s="22">
        <f t="shared" si="40"/>
        <v>9</v>
      </c>
      <c r="H315" s="22">
        <f t="shared" si="35"/>
        <v>25</v>
      </c>
      <c r="I315" s="22" t="str">
        <f t="shared" si="36"/>
        <v>Contract</v>
      </c>
      <c r="J315" s="22" t="str">
        <f t="shared" si="37"/>
        <v>Identification</v>
      </c>
      <c r="K315" s="22" t="str">
        <f t="shared" si="38"/>
        <v>Identifier</v>
      </c>
      <c r="L315" s="22" t="str">
        <f t="shared" si="39"/>
        <v/>
      </c>
      <c r="M315" s="22" t="str">
        <f t="shared" si="34"/>
        <v/>
      </c>
    </row>
    <row r="316" spans="1:13">
      <c r="A316" s="30">
        <v>2</v>
      </c>
      <c r="B316" s="30" t="s">
        <v>719</v>
      </c>
      <c r="C316" s="31" t="s">
        <v>720</v>
      </c>
      <c r="D316" s="31" t="s">
        <v>1846</v>
      </c>
      <c r="E316" s="31" t="s">
        <v>1847</v>
      </c>
      <c r="F316" s="31" t="s">
        <v>1848</v>
      </c>
      <c r="G316" s="22">
        <f t="shared" si="40"/>
        <v>9</v>
      </c>
      <c r="H316" s="22">
        <f t="shared" si="35"/>
        <v>15</v>
      </c>
      <c r="I316" s="22" t="str">
        <f t="shared" si="36"/>
        <v>Contract</v>
      </c>
      <c r="J316" s="22" t="str">
        <f t="shared" si="37"/>
        <v>Type</v>
      </c>
      <c r="K316" s="22" t="str">
        <f t="shared" si="38"/>
        <v>Code</v>
      </c>
      <c r="L316" s="22" t="str">
        <f t="shared" si="39"/>
        <v/>
      </c>
      <c r="M316" s="22" t="str">
        <f t="shared" si="34"/>
        <v/>
      </c>
    </row>
    <row r="317" spans="1:13">
      <c r="A317" s="30">
        <v>4</v>
      </c>
      <c r="B317" s="30" t="s">
        <v>719</v>
      </c>
      <c r="C317" s="31" t="s">
        <v>724</v>
      </c>
      <c r="D317" s="31" t="s">
        <v>1849</v>
      </c>
      <c r="E317" s="31" t="s">
        <v>1850</v>
      </c>
      <c r="F317" s="31" t="s">
        <v>1851</v>
      </c>
      <c r="G317" s="22">
        <f t="shared" si="40"/>
        <v>9</v>
      </c>
      <c r="H317" s="22">
        <f t="shared" si="35"/>
        <v>15</v>
      </c>
      <c r="I317" s="22" t="str">
        <f t="shared" si="36"/>
        <v>Contract</v>
      </c>
      <c r="J317" s="22" t="str">
        <f t="shared" si="37"/>
        <v>Name</v>
      </c>
      <c r="K317" s="22" t="str">
        <f t="shared" si="38"/>
        <v>Text</v>
      </c>
      <c r="L317" s="22" t="str">
        <f t="shared" si="39"/>
        <v/>
      </c>
      <c r="M317" s="22" t="str">
        <f t="shared" si="34"/>
        <v/>
      </c>
    </row>
    <row r="318" spans="1:13">
      <c r="A318" s="30">
        <v>5</v>
      </c>
      <c r="B318" s="30" t="s">
        <v>719</v>
      </c>
      <c r="C318" s="31" t="s">
        <v>728</v>
      </c>
      <c r="D318" s="31" t="s">
        <v>1852</v>
      </c>
      <c r="E318" s="31" t="s">
        <v>1853</v>
      </c>
      <c r="F318" s="31" t="s">
        <v>1854</v>
      </c>
      <c r="G318" s="22">
        <f t="shared" si="40"/>
        <v>9</v>
      </c>
      <c r="H318" s="22">
        <f t="shared" si="35"/>
        <v>22</v>
      </c>
      <c r="I318" s="22" t="str">
        <f t="shared" si="36"/>
        <v>Contract</v>
      </c>
      <c r="J318" s="22" t="str">
        <f t="shared" si="37"/>
        <v>Description</v>
      </c>
      <c r="K318" s="22" t="str">
        <f t="shared" si="38"/>
        <v>Text</v>
      </c>
      <c r="L318" s="22" t="str">
        <f t="shared" si="39"/>
        <v/>
      </c>
      <c r="M318" s="22" t="str">
        <f t="shared" si="34"/>
        <v/>
      </c>
    </row>
    <row r="319" spans="1:13">
      <c r="A319" s="30">
        <v>6</v>
      </c>
      <c r="B319" s="30" t="s">
        <v>719</v>
      </c>
      <c r="C319" s="31" t="s">
        <v>1654</v>
      </c>
      <c r="D319" s="31" t="s">
        <v>1855</v>
      </c>
      <c r="E319" s="31" t="s">
        <v>1856</v>
      </c>
      <c r="F319" s="31" t="s">
        <v>1857</v>
      </c>
      <c r="G319" s="22">
        <f t="shared" si="40"/>
        <v>9</v>
      </c>
      <c r="H319" s="22">
        <f t="shared" si="35"/>
        <v>16</v>
      </c>
      <c r="I319" s="22" t="str">
        <f t="shared" si="36"/>
        <v>Contract</v>
      </c>
      <c r="J319" s="22" t="str">
        <f t="shared" si="37"/>
        <v>Issue</v>
      </c>
      <c r="K319" s="22" t="str">
        <f t="shared" si="38"/>
        <v>Date Time</v>
      </c>
      <c r="L319" s="22" t="str">
        <f t="shared" si="39"/>
        <v/>
      </c>
      <c r="M319" s="22" t="str">
        <f t="shared" si="34"/>
        <v/>
      </c>
    </row>
    <row r="320" spans="1:13">
      <c r="A320" s="30">
        <v>7</v>
      </c>
      <c r="B320" s="30" t="s">
        <v>719</v>
      </c>
      <c r="C320" s="31" t="s">
        <v>1858</v>
      </c>
      <c r="D320" s="31" t="s">
        <v>1859</v>
      </c>
      <c r="E320" s="31" t="s">
        <v>1860</v>
      </c>
      <c r="F320" s="31" t="s">
        <v>1861</v>
      </c>
      <c r="G320" s="22">
        <f t="shared" si="40"/>
        <v>9</v>
      </c>
      <c r="H320" s="22">
        <f t="shared" si="35"/>
        <v>16</v>
      </c>
      <c r="I320" s="22" t="str">
        <f t="shared" si="36"/>
        <v>Contract</v>
      </c>
      <c r="J320" s="22" t="str">
        <f t="shared" si="37"/>
        <v>Price</v>
      </c>
      <c r="K320" s="22" t="str">
        <f t="shared" si="38"/>
        <v>Amount</v>
      </c>
      <c r="L320" s="22" t="str">
        <f t="shared" si="39"/>
        <v/>
      </c>
      <c r="M320" s="22" t="str">
        <f t="shared" si="34"/>
        <v/>
      </c>
    </row>
    <row r="321" spans="1:13">
      <c r="A321" s="30">
        <v>9</v>
      </c>
      <c r="B321" s="30" t="s">
        <v>719</v>
      </c>
      <c r="C321" s="31" t="s">
        <v>1684</v>
      </c>
      <c r="D321" s="31" t="s">
        <v>1862</v>
      </c>
      <c r="E321" s="31" t="s">
        <v>1863</v>
      </c>
      <c r="F321" s="31" t="s">
        <v>1864</v>
      </c>
      <c r="G321" s="22">
        <f t="shared" si="40"/>
        <v>9</v>
      </c>
      <c r="H321" s="22">
        <f t="shared" si="35"/>
        <v>15</v>
      </c>
      <c r="I321" s="22" t="str">
        <f t="shared" si="36"/>
        <v>Contract</v>
      </c>
      <c r="J321" s="22" t="str">
        <f t="shared" si="37"/>
        <v>Item</v>
      </c>
      <c r="K321" s="22" t="str">
        <f t="shared" si="38"/>
        <v>Identifier</v>
      </c>
      <c r="L321" s="22" t="str">
        <f t="shared" si="39"/>
        <v/>
      </c>
      <c r="M321" s="22" t="str">
        <f t="shared" si="34"/>
        <v/>
      </c>
    </row>
    <row r="322" spans="1:13">
      <c r="A322" s="30">
        <v>10</v>
      </c>
      <c r="B322" s="30" t="s">
        <v>719</v>
      </c>
      <c r="C322" s="31" t="s">
        <v>1405</v>
      </c>
      <c r="D322" s="31" t="s">
        <v>1865</v>
      </c>
      <c r="E322" s="31" t="s">
        <v>1866</v>
      </c>
      <c r="F322" s="31" t="s">
        <v>1867</v>
      </c>
      <c r="G322" s="22">
        <f t="shared" si="40"/>
        <v>9</v>
      </c>
      <c r="H322" s="22">
        <f t="shared" si="35"/>
        <v>16</v>
      </c>
      <c r="I322" s="22" t="str">
        <f t="shared" si="36"/>
        <v>Contract</v>
      </c>
      <c r="J322" s="22" t="str">
        <f t="shared" si="37"/>
        <v>Start</v>
      </c>
      <c r="K322" s="22" t="str">
        <f t="shared" si="38"/>
        <v>Date</v>
      </c>
      <c r="L322" s="22" t="str">
        <f t="shared" si="39"/>
        <v/>
      </c>
      <c r="M322" s="22" t="str">
        <f t="shared" si="34"/>
        <v/>
      </c>
    </row>
    <row r="323" spans="1:13">
      <c r="A323" s="30">
        <v>11</v>
      </c>
      <c r="B323" s="30" t="s">
        <v>719</v>
      </c>
      <c r="C323" s="31" t="s">
        <v>1700</v>
      </c>
      <c r="D323" s="31" t="s">
        <v>1868</v>
      </c>
      <c r="E323" s="31" t="s">
        <v>1869</v>
      </c>
      <c r="F323" s="31" t="s">
        <v>1870</v>
      </c>
      <c r="G323" s="22">
        <f t="shared" si="40"/>
        <v>9</v>
      </c>
      <c r="H323" s="22">
        <f t="shared" si="35"/>
        <v>15</v>
      </c>
      <c r="I323" s="22" t="str">
        <f t="shared" si="36"/>
        <v>Contract</v>
      </c>
      <c r="J323" s="22" t="str">
        <f t="shared" si="37"/>
        <v>Item</v>
      </c>
      <c r="K323" s="22" t="str">
        <f t="shared" si="38"/>
        <v>Quantity</v>
      </c>
      <c r="L323" s="22" t="str">
        <f t="shared" si="39"/>
        <v/>
      </c>
      <c r="M323" s="22" t="str">
        <f t="shared" ref="M323:M386" si="41">IF("RLCC"=B323,IF(ISNUMBER(H323),MID(F323,H323+2,LEN(F323)-H323-1),""),"")</f>
        <v/>
      </c>
    </row>
    <row r="324" spans="1:13">
      <c r="A324" s="30">
        <v>13</v>
      </c>
      <c r="B324" s="30" t="s">
        <v>719</v>
      </c>
      <c r="C324" s="31" t="s">
        <v>1407</v>
      </c>
      <c r="D324" s="31" t="s">
        <v>1871</v>
      </c>
      <c r="E324" s="31" t="s">
        <v>1872</v>
      </c>
      <c r="F324" s="31" t="s">
        <v>1873</v>
      </c>
      <c r="G324" s="22">
        <f t="shared" si="40"/>
        <v>9</v>
      </c>
      <c r="H324" s="22">
        <f t="shared" si="35"/>
        <v>14</v>
      </c>
      <c r="I324" s="22" t="str">
        <f t="shared" si="36"/>
        <v>Contract</v>
      </c>
      <c r="J324" s="22" t="str">
        <f t="shared" si="37"/>
        <v>End</v>
      </c>
      <c r="K324" s="22" t="str">
        <f t="shared" si="38"/>
        <v>Date</v>
      </c>
      <c r="L324" s="22" t="str">
        <f t="shared" si="39"/>
        <v/>
      </c>
      <c r="M324" s="22" t="str">
        <f t="shared" si="41"/>
        <v/>
      </c>
    </row>
    <row r="325" spans="1:13">
      <c r="A325" s="30">
        <v>17</v>
      </c>
      <c r="B325" s="30" t="s">
        <v>719</v>
      </c>
      <c r="C325" s="31" t="s">
        <v>1874</v>
      </c>
      <c r="D325" s="31" t="s">
        <v>1875</v>
      </c>
      <c r="E325" s="31" t="s">
        <v>1876</v>
      </c>
      <c r="F325" s="31" t="s">
        <v>1877</v>
      </c>
      <c r="G325" s="22">
        <f t="shared" si="40"/>
        <v>9</v>
      </c>
      <c r="H325" s="22">
        <f t="shared" si="35"/>
        <v>15</v>
      </c>
      <c r="I325" s="22" t="str">
        <f t="shared" si="36"/>
        <v>Contract</v>
      </c>
      <c r="J325" s="22" t="str">
        <f t="shared" si="37"/>
        <v>Cost</v>
      </c>
      <c r="K325" s="22" t="str">
        <f t="shared" si="38"/>
        <v>Amount</v>
      </c>
      <c r="L325" s="22" t="str">
        <f t="shared" si="39"/>
        <v/>
      </c>
      <c r="M325" s="22" t="str">
        <f t="shared" si="41"/>
        <v/>
      </c>
    </row>
    <row r="326" spans="1:13">
      <c r="A326" s="30">
        <v>20</v>
      </c>
      <c r="B326" s="30" t="s">
        <v>719</v>
      </c>
      <c r="C326" s="31" t="s">
        <v>1878</v>
      </c>
      <c r="D326" s="31" t="s">
        <v>1879</v>
      </c>
      <c r="E326" s="31" t="s">
        <v>1880</v>
      </c>
      <c r="F326" s="31" t="s">
        <v>1881</v>
      </c>
      <c r="G326" s="22">
        <f t="shared" si="40"/>
        <v>9</v>
      </c>
      <c r="H326" s="22">
        <f t="shared" si="35"/>
        <v>17</v>
      </c>
      <c r="I326" s="22" t="str">
        <f t="shared" si="36"/>
        <v>Contract</v>
      </c>
      <c r="J326" s="22" t="str">
        <f t="shared" si="37"/>
        <v>Signed</v>
      </c>
      <c r="K326" s="22" t="str">
        <f t="shared" si="38"/>
        <v>Date Time</v>
      </c>
      <c r="L326" s="22" t="str">
        <f t="shared" si="39"/>
        <v/>
      </c>
      <c r="M326" s="22" t="str">
        <f t="shared" si="41"/>
        <v/>
      </c>
    </row>
    <row r="327" spans="1:13">
      <c r="A327" s="30">
        <v>33</v>
      </c>
      <c r="B327" s="30" t="s">
        <v>719</v>
      </c>
      <c r="C327" s="31" t="s">
        <v>1882</v>
      </c>
      <c r="D327" s="31" t="s">
        <v>1883</v>
      </c>
      <c r="E327" s="31" t="s">
        <v>1884</v>
      </c>
      <c r="F327" s="31" t="s">
        <v>1885</v>
      </c>
      <c r="G327" s="22">
        <f t="shared" si="40"/>
        <v>9</v>
      </c>
      <c r="H327" s="22">
        <f t="shared" si="35"/>
        <v>17</v>
      </c>
      <c r="I327" s="22" t="str">
        <f t="shared" si="36"/>
        <v>Contract</v>
      </c>
      <c r="J327" s="22" t="str">
        <f t="shared" si="37"/>
        <v>Clause</v>
      </c>
      <c r="K327" s="22" t="str">
        <f t="shared" si="38"/>
        <v>Text</v>
      </c>
      <c r="L327" s="22" t="str">
        <f t="shared" si="39"/>
        <v/>
      </c>
      <c r="M327" s="22" t="str">
        <f t="shared" si="41"/>
        <v/>
      </c>
    </row>
    <row r="328" spans="1:13">
      <c r="A328" s="30">
        <v>38</v>
      </c>
      <c r="B328" s="30" t="s">
        <v>719</v>
      </c>
      <c r="C328" s="31" t="s">
        <v>1886</v>
      </c>
      <c r="D328" s="31" t="s">
        <v>1887</v>
      </c>
      <c r="E328" s="31" t="s">
        <v>1888</v>
      </c>
      <c r="F328" s="31" t="s">
        <v>1889</v>
      </c>
      <c r="G328" s="22">
        <f t="shared" si="40"/>
        <v>9</v>
      </c>
      <c r="H328" s="22">
        <f t="shared" si="35"/>
        <v>24</v>
      </c>
      <c r="I328" s="22" t="str">
        <f t="shared" si="36"/>
        <v>Contract</v>
      </c>
      <c r="J328" s="22" t="str">
        <f t="shared" si="37"/>
        <v>Final Payment</v>
      </c>
      <c r="K328" s="22" t="str">
        <f t="shared" si="38"/>
        <v>Date Time</v>
      </c>
      <c r="L328" s="22" t="str">
        <f t="shared" si="39"/>
        <v/>
      </c>
      <c r="M328" s="22" t="str">
        <f t="shared" si="41"/>
        <v/>
      </c>
    </row>
    <row r="329" spans="1:13">
      <c r="A329" s="30">
        <v>42</v>
      </c>
      <c r="B329" s="30" t="s">
        <v>719</v>
      </c>
      <c r="C329" s="31" t="s">
        <v>1035</v>
      </c>
      <c r="D329" s="31" t="s">
        <v>1890</v>
      </c>
      <c r="E329" s="31" t="s">
        <v>1891</v>
      </c>
      <c r="F329" s="31" t="s">
        <v>1892</v>
      </c>
      <c r="G329" s="22">
        <f t="shared" si="40"/>
        <v>9</v>
      </c>
      <c r="H329" s="22">
        <f t="shared" si="35"/>
        <v>17</v>
      </c>
      <c r="I329" s="22" t="str">
        <f t="shared" si="36"/>
        <v>Contract</v>
      </c>
      <c r="J329" s="22" t="str">
        <f t="shared" si="37"/>
        <v>Status</v>
      </c>
      <c r="K329" s="22" t="str">
        <f t="shared" si="38"/>
        <v>Code</v>
      </c>
      <c r="L329" s="22" t="str">
        <f t="shared" si="39"/>
        <v/>
      </c>
      <c r="M329" s="22" t="str">
        <f t="shared" si="41"/>
        <v/>
      </c>
    </row>
    <row r="330" spans="1:13">
      <c r="A330" s="30">
        <v>43</v>
      </c>
      <c r="B330" s="30" t="s">
        <v>719</v>
      </c>
      <c r="C330" s="31" t="s">
        <v>218</v>
      </c>
      <c r="D330" s="31" t="s">
        <v>1893</v>
      </c>
      <c r="E330" s="31" t="s">
        <v>1894</v>
      </c>
      <c r="F330" s="31" t="s">
        <v>1895</v>
      </c>
      <c r="G330" s="22">
        <f t="shared" si="40"/>
        <v>9</v>
      </c>
      <c r="H330" s="22">
        <f t="shared" si="35"/>
        <v>18</v>
      </c>
      <c r="I330" s="22" t="str">
        <f t="shared" si="36"/>
        <v>Contract</v>
      </c>
      <c r="J330" s="22" t="str">
        <f t="shared" si="37"/>
        <v>Project</v>
      </c>
      <c r="K330" s="22" t="str">
        <f t="shared" si="38"/>
        <v>Identifier</v>
      </c>
      <c r="L330" s="22" t="str">
        <f t="shared" si="39"/>
        <v/>
      </c>
      <c r="M330" s="22" t="str">
        <f t="shared" si="41"/>
        <v/>
      </c>
    </row>
    <row r="331" spans="1:13">
      <c r="A331" s="30">
        <v>44</v>
      </c>
      <c r="B331" s="30" t="s">
        <v>719</v>
      </c>
      <c r="C331" s="31" t="s">
        <v>1896</v>
      </c>
      <c r="D331" s="31" t="s">
        <v>1897</v>
      </c>
      <c r="E331" s="31" t="s">
        <v>1898</v>
      </c>
      <c r="F331" s="31" t="s">
        <v>1899</v>
      </c>
      <c r="G331" s="22">
        <f t="shared" si="40"/>
        <v>9</v>
      </c>
      <c r="H331" s="22">
        <f t="shared" si="35"/>
        <v>22</v>
      </c>
      <c r="I331" s="22" t="str">
        <f t="shared" si="36"/>
        <v>Contract</v>
      </c>
      <c r="J331" s="22" t="str">
        <f t="shared" si="37"/>
        <v>Information</v>
      </c>
      <c r="K331" s="22" t="str">
        <f t="shared" si="38"/>
        <v>Text</v>
      </c>
      <c r="L331" s="22" t="str">
        <f t="shared" si="39"/>
        <v/>
      </c>
      <c r="M331" s="22" t="str">
        <f t="shared" si="41"/>
        <v/>
      </c>
    </row>
    <row r="332" spans="1:13">
      <c r="A332" s="32">
        <v>66</v>
      </c>
      <c r="B332" s="32" t="s">
        <v>890</v>
      </c>
      <c r="C332" s="33" t="s">
        <v>1900</v>
      </c>
      <c r="D332" s="33" t="s">
        <v>1901</v>
      </c>
      <c r="E332" s="33" t="s">
        <v>1902</v>
      </c>
      <c r="F332" s="33" t="s">
        <v>1903</v>
      </c>
      <c r="G332" s="22">
        <f t="shared" si="40"/>
        <v>9</v>
      </c>
      <c r="H332" s="22">
        <f t="shared" si="35"/>
        <v>20</v>
      </c>
      <c r="I332" s="22" t="str">
        <f t="shared" si="36"/>
        <v>Contract</v>
      </c>
      <c r="J332" s="22" t="str">
        <f t="shared" si="37"/>
        <v>Specified</v>
      </c>
      <c r="K332" s="22" t="str">
        <f t="shared" si="38"/>
        <v>Contract Line Item</v>
      </c>
      <c r="L332" s="22" t="str">
        <f t="shared" si="39"/>
        <v>Contract Line Item</v>
      </c>
      <c r="M332" s="22" t="str">
        <f t="shared" si="41"/>
        <v/>
      </c>
    </row>
    <row r="333" spans="1:13">
      <c r="A333" s="32">
        <v>75</v>
      </c>
      <c r="B333" s="32" t="s">
        <v>890</v>
      </c>
      <c r="C333" s="33" t="s">
        <v>53</v>
      </c>
      <c r="D333" s="33" t="s">
        <v>1904</v>
      </c>
      <c r="E333" s="33" t="s">
        <v>1905</v>
      </c>
      <c r="F333" s="33" t="s">
        <v>1906</v>
      </c>
      <c r="G333" s="22">
        <f t="shared" si="40"/>
        <v>9</v>
      </c>
      <c r="H333" s="22">
        <f t="shared" si="35"/>
        <v>20</v>
      </c>
      <c r="I333" s="22" t="str">
        <f t="shared" si="36"/>
        <v>Contract</v>
      </c>
      <c r="J333" s="22" t="str">
        <f t="shared" si="37"/>
        <v>Specified</v>
      </c>
      <c r="K333" s="22" t="str">
        <f t="shared" si="38"/>
        <v>Status</v>
      </c>
      <c r="L333" s="22" t="str">
        <f t="shared" si="39"/>
        <v>Status</v>
      </c>
      <c r="M333" s="22" t="str">
        <f t="shared" si="41"/>
        <v/>
      </c>
    </row>
    <row r="334" spans="1:13">
      <c r="A334" s="32">
        <v>76</v>
      </c>
      <c r="B334" s="32" t="s">
        <v>890</v>
      </c>
      <c r="C334" s="33" t="s">
        <v>1907</v>
      </c>
      <c r="D334" s="33" t="s">
        <v>1908</v>
      </c>
      <c r="E334" s="33" t="s">
        <v>1909</v>
      </c>
      <c r="F334" s="33" t="s">
        <v>1910</v>
      </c>
      <c r="G334" s="22">
        <f t="shared" si="40"/>
        <v>9</v>
      </c>
      <c r="H334" s="22">
        <f t="shared" ref="H334:H397" si="42">FIND(".",F334,G334+1)</f>
        <v>20</v>
      </c>
      <c r="I334" s="22" t="str">
        <f t="shared" ref="I334:I397" si="43">MID(F334,1,G334-1)</f>
        <v>Contract</v>
      </c>
      <c r="J334" s="22" t="str">
        <f t="shared" ref="J334:J397" si="44">IF(ISNUMBER(H334),
  MID(F334,G334+2,H334-G334-2),
  MID(F334,G334+2,LEN(F334)-G334-1))</f>
        <v>Specified</v>
      </c>
      <c r="K334" s="22" t="str">
        <f t="shared" ref="K334:K397" si="45">IF(ISNUMBER(H334),MID(F334,H334+2,LEN(F334)-H334-1),"")</f>
        <v>Note</v>
      </c>
      <c r="L334" s="22" t="str">
        <f t="shared" ref="L334:L397" si="46">IF("ASCC"=B334,IF(ISNUMBER(H334),MID(F334,H334+2,LEN(F334)-H334-1),""),"")</f>
        <v>Note</v>
      </c>
      <c r="M334" s="22" t="str">
        <f t="shared" si="41"/>
        <v/>
      </c>
    </row>
    <row r="335" spans="1:13">
      <c r="A335" s="32">
        <v>84</v>
      </c>
      <c r="B335" s="32" t="s">
        <v>890</v>
      </c>
      <c r="C335" s="33" t="s">
        <v>1911</v>
      </c>
      <c r="D335" s="33" t="s">
        <v>1912</v>
      </c>
      <c r="E335" s="33" t="s">
        <v>1913</v>
      </c>
      <c r="F335" s="33" t="s">
        <v>1914</v>
      </c>
      <c r="G335" s="22">
        <f t="shared" si="40"/>
        <v>9</v>
      </c>
      <c r="H335" s="22">
        <f t="shared" si="42"/>
        <v>16</v>
      </c>
      <c r="I335" s="22" t="str">
        <f t="shared" si="43"/>
        <v>Contract</v>
      </c>
      <c r="J335" s="22" t="str">
        <f t="shared" si="44"/>
        <v>Buyer</v>
      </c>
      <c r="K335" s="22" t="str">
        <f t="shared" si="45"/>
        <v>Party</v>
      </c>
      <c r="L335" s="22" t="str">
        <f t="shared" si="46"/>
        <v>Party</v>
      </c>
      <c r="M335" s="22" t="str">
        <f t="shared" si="41"/>
        <v/>
      </c>
    </row>
    <row r="336" spans="1:13">
      <c r="A336" s="32">
        <v>85</v>
      </c>
      <c r="B336" s="32" t="s">
        <v>890</v>
      </c>
      <c r="C336" s="33" t="s">
        <v>1915</v>
      </c>
      <c r="D336" s="33" t="s">
        <v>1916</v>
      </c>
      <c r="E336" s="33" t="s">
        <v>1917</v>
      </c>
      <c r="F336" s="33" t="s">
        <v>1918</v>
      </c>
      <c r="G336" s="22">
        <f t="shared" si="40"/>
        <v>9</v>
      </c>
      <c r="H336" s="22">
        <f t="shared" si="42"/>
        <v>17</v>
      </c>
      <c r="I336" s="22" t="str">
        <f t="shared" si="43"/>
        <v>Contract</v>
      </c>
      <c r="J336" s="22" t="str">
        <f t="shared" si="44"/>
        <v>Seller</v>
      </c>
      <c r="K336" s="22" t="str">
        <f t="shared" si="45"/>
        <v>Party</v>
      </c>
      <c r="L336" s="22" t="str">
        <f t="shared" si="46"/>
        <v>Party</v>
      </c>
      <c r="M336" s="22" t="str">
        <f t="shared" si="41"/>
        <v/>
      </c>
    </row>
    <row r="337" spans="1:13">
      <c r="A337" s="32">
        <v>86</v>
      </c>
      <c r="B337" s="32" t="s">
        <v>890</v>
      </c>
      <c r="C337" s="33" t="s">
        <v>673</v>
      </c>
      <c r="D337" s="33" t="s">
        <v>1919</v>
      </c>
      <c r="E337" s="33" t="s">
        <v>1920</v>
      </c>
      <c r="F337" s="33" t="s">
        <v>1921</v>
      </c>
      <c r="G337" s="22">
        <f t="shared" si="40"/>
        <v>9</v>
      </c>
      <c r="H337" s="22">
        <f t="shared" si="42"/>
        <v>16</v>
      </c>
      <c r="I337" s="22" t="str">
        <f t="shared" si="43"/>
        <v>Contract</v>
      </c>
      <c r="J337" s="22" t="str">
        <f t="shared" si="44"/>
        <v>Total</v>
      </c>
      <c r="K337" s="22" t="str">
        <f t="shared" si="45"/>
        <v>Price</v>
      </c>
      <c r="L337" s="22" t="str">
        <f t="shared" si="46"/>
        <v>Price</v>
      </c>
      <c r="M337" s="22" t="str">
        <f t="shared" si="41"/>
        <v/>
      </c>
    </row>
    <row r="338" spans="1:13">
      <c r="A338" s="32">
        <v>91</v>
      </c>
      <c r="B338" s="32" t="s">
        <v>890</v>
      </c>
      <c r="C338" s="33" t="s">
        <v>1922</v>
      </c>
      <c r="D338" s="33" t="s">
        <v>1923</v>
      </c>
      <c r="E338" s="33" t="s">
        <v>1924</v>
      </c>
      <c r="F338" s="33" t="s">
        <v>1925</v>
      </c>
      <c r="G338" s="22">
        <f t="shared" si="40"/>
        <v>9</v>
      </c>
      <c r="H338" s="22">
        <f t="shared" si="42"/>
        <v>20</v>
      </c>
      <c r="I338" s="22" t="str">
        <f t="shared" si="43"/>
        <v>Contract</v>
      </c>
      <c r="J338" s="22" t="str">
        <f t="shared" si="44"/>
        <v>Specified</v>
      </c>
      <c r="K338" s="22" t="str">
        <f t="shared" si="45"/>
        <v>Payment Terms</v>
      </c>
      <c r="L338" s="22" t="str">
        <f t="shared" si="46"/>
        <v>Payment Terms</v>
      </c>
      <c r="M338" s="22" t="str">
        <f t="shared" si="41"/>
        <v/>
      </c>
    </row>
    <row r="339" spans="1:13">
      <c r="A339" s="32">
        <v>92</v>
      </c>
      <c r="B339" s="32" t="s">
        <v>890</v>
      </c>
      <c r="C339" s="33" t="s">
        <v>1900</v>
      </c>
      <c r="D339" s="33" t="s">
        <v>1926</v>
      </c>
      <c r="E339" s="33" t="s">
        <v>1927</v>
      </c>
      <c r="F339" s="33" t="s">
        <v>1928</v>
      </c>
      <c r="G339" s="22">
        <f t="shared" si="40"/>
        <v>9</v>
      </c>
      <c r="H339" s="22">
        <f t="shared" si="42"/>
        <v>18</v>
      </c>
      <c r="I339" s="22" t="str">
        <f t="shared" si="43"/>
        <v>Contract</v>
      </c>
      <c r="J339" s="22" t="str">
        <f t="shared" si="44"/>
        <v>Defined</v>
      </c>
      <c r="K339" s="22" t="str">
        <f t="shared" si="45"/>
        <v>Contract Line Item</v>
      </c>
      <c r="L339" s="22" t="str">
        <f t="shared" si="46"/>
        <v>Contract Line Item</v>
      </c>
      <c r="M339" s="22" t="str">
        <f t="shared" si="41"/>
        <v/>
      </c>
    </row>
    <row r="340" spans="1:13">
      <c r="A340" s="24">
        <v>0</v>
      </c>
      <c r="B340" s="24" t="s">
        <v>705</v>
      </c>
      <c r="C340" s="25" t="s">
        <v>1900</v>
      </c>
      <c r="D340" s="25" t="s">
        <v>1926</v>
      </c>
      <c r="E340" s="25" t="s">
        <v>1827</v>
      </c>
      <c r="F340" s="25" t="s">
        <v>1929</v>
      </c>
      <c r="G340" s="22">
        <f t="shared" si="40"/>
        <v>19</v>
      </c>
      <c r="H340" s="22" t="e">
        <f t="shared" si="42"/>
        <v>#VALUE!</v>
      </c>
      <c r="I340" s="22" t="str">
        <f t="shared" si="43"/>
        <v>Contract Line Item</v>
      </c>
      <c r="J340" s="22" t="str">
        <f t="shared" si="44"/>
        <v>Details</v>
      </c>
      <c r="K340" s="22" t="str">
        <f t="shared" si="45"/>
        <v/>
      </c>
      <c r="L340" s="22" t="str">
        <f t="shared" si="46"/>
        <v/>
      </c>
      <c r="M340" s="22" t="str">
        <f t="shared" si="41"/>
        <v/>
      </c>
    </row>
    <row r="341" spans="1:13">
      <c r="A341" s="26">
        <v>1</v>
      </c>
      <c r="B341" s="26" t="s">
        <v>709</v>
      </c>
      <c r="C341" s="27" t="s">
        <v>1842</v>
      </c>
      <c r="D341" s="27" t="s">
        <v>1930</v>
      </c>
      <c r="E341" s="27" t="s">
        <v>1931</v>
      </c>
      <c r="F341" s="27" t="s">
        <v>1932</v>
      </c>
      <c r="G341" s="22">
        <f t="shared" si="40"/>
        <v>19</v>
      </c>
      <c r="H341" s="22">
        <f t="shared" si="42"/>
        <v>26</v>
      </c>
      <c r="I341" s="22" t="str">
        <f t="shared" si="43"/>
        <v>Contract Line Item</v>
      </c>
      <c r="J341" s="22" t="str">
        <f t="shared" si="44"/>
        <v>eader</v>
      </c>
      <c r="K341" s="22" t="str">
        <f t="shared" si="45"/>
        <v>Contract</v>
      </c>
      <c r="L341" s="22" t="str">
        <f t="shared" si="46"/>
        <v/>
      </c>
      <c r="M341" s="22" t="str">
        <f t="shared" si="41"/>
        <v>Contract</v>
      </c>
    </row>
    <row r="342" spans="1:13">
      <c r="A342" s="28">
        <v>2</v>
      </c>
      <c r="B342" s="28" t="s">
        <v>714</v>
      </c>
      <c r="C342" s="29" t="s">
        <v>1933</v>
      </c>
      <c r="D342" s="29" t="s">
        <v>1934</v>
      </c>
      <c r="E342" s="29" t="s">
        <v>1935</v>
      </c>
      <c r="F342" s="29" t="s">
        <v>1936</v>
      </c>
      <c r="G342" s="22">
        <f t="shared" si="40"/>
        <v>19</v>
      </c>
      <c r="H342" s="22">
        <f t="shared" si="42"/>
        <v>35</v>
      </c>
      <c r="I342" s="22" t="str">
        <f t="shared" si="43"/>
        <v>Contract Line Item</v>
      </c>
      <c r="J342" s="22" t="str">
        <f t="shared" si="44"/>
        <v>Identification</v>
      </c>
      <c r="K342" s="22" t="str">
        <f t="shared" si="45"/>
        <v>Identifier</v>
      </c>
      <c r="L342" s="22" t="str">
        <f t="shared" si="46"/>
        <v/>
      </c>
      <c r="M342" s="22" t="str">
        <f t="shared" si="41"/>
        <v/>
      </c>
    </row>
    <row r="343" spans="1:13">
      <c r="A343" s="30">
        <v>3</v>
      </c>
      <c r="B343" s="30" t="s">
        <v>719</v>
      </c>
      <c r="C343" s="31" t="s">
        <v>724</v>
      </c>
      <c r="D343" s="31" t="s">
        <v>1937</v>
      </c>
      <c r="E343" s="31" t="s">
        <v>1938</v>
      </c>
      <c r="F343" s="31" t="s">
        <v>1939</v>
      </c>
      <c r="G343" s="22">
        <f t="shared" si="40"/>
        <v>19</v>
      </c>
      <c r="H343" s="22">
        <f t="shared" si="42"/>
        <v>25</v>
      </c>
      <c r="I343" s="22" t="str">
        <f t="shared" si="43"/>
        <v>Contract Line Item</v>
      </c>
      <c r="J343" s="22" t="str">
        <f t="shared" si="44"/>
        <v>Name</v>
      </c>
      <c r="K343" s="22" t="str">
        <f t="shared" si="45"/>
        <v>Text</v>
      </c>
      <c r="L343" s="22" t="str">
        <f t="shared" si="46"/>
        <v/>
      </c>
      <c r="M343" s="22" t="str">
        <f t="shared" si="41"/>
        <v/>
      </c>
    </row>
    <row r="344" spans="1:13">
      <c r="A344" s="30">
        <v>4</v>
      </c>
      <c r="B344" s="30" t="s">
        <v>719</v>
      </c>
      <c r="C344" s="31" t="s">
        <v>728</v>
      </c>
      <c r="D344" s="31" t="s">
        <v>1940</v>
      </c>
      <c r="E344" s="31" t="s">
        <v>1941</v>
      </c>
      <c r="F344" s="31" t="s">
        <v>1942</v>
      </c>
      <c r="G344" s="22">
        <f t="shared" si="40"/>
        <v>19</v>
      </c>
      <c r="H344" s="22">
        <f t="shared" si="42"/>
        <v>32</v>
      </c>
      <c r="I344" s="22" t="str">
        <f t="shared" si="43"/>
        <v>Contract Line Item</v>
      </c>
      <c r="J344" s="22" t="str">
        <f t="shared" si="44"/>
        <v>Description</v>
      </c>
      <c r="K344" s="22" t="str">
        <f t="shared" si="45"/>
        <v>Text</v>
      </c>
      <c r="L344" s="22" t="str">
        <f t="shared" si="46"/>
        <v/>
      </c>
      <c r="M344" s="22" t="str">
        <f t="shared" si="41"/>
        <v/>
      </c>
    </row>
    <row r="345" spans="1:13">
      <c r="A345" s="30">
        <v>5</v>
      </c>
      <c r="B345" s="30" t="s">
        <v>719</v>
      </c>
      <c r="C345" s="31" t="s">
        <v>1943</v>
      </c>
      <c r="D345" s="31" t="s">
        <v>1944</v>
      </c>
      <c r="E345" s="31" t="s">
        <v>1945</v>
      </c>
      <c r="F345" s="31" t="s">
        <v>1946</v>
      </c>
      <c r="G345" s="22">
        <f t="shared" si="40"/>
        <v>19</v>
      </c>
      <c r="H345" s="22">
        <f t="shared" si="42"/>
        <v>26</v>
      </c>
      <c r="I345" s="22" t="str">
        <f t="shared" si="43"/>
        <v>Contract Line Item</v>
      </c>
      <c r="J345" s="22" t="str">
        <f t="shared" si="44"/>
        <v>Total</v>
      </c>
      <c r="K345" s="22" t="str">
        <f t="shared" si="45"/>
        <v>Quantity</v>
      </c>
      <c r="L345" s="22" t="str">
        <f t="shared" si="46"/>
        <v/>
      </c>
      <c r="M345" s="22" t="str">
        <f t="shared" si="41"/>
        <v/>
      </c>
    </row>
    <row r="346" spans="1:13">
      <c r="A346" s="30">
        <v>6</v>
      </c>
      <c r="B346" s="30" t="s">
        <v>719</v>
      </c>
      <c r="C346" s="31" t="s">
        <v>1947</v>
      </c>
      <c r="D346" s="31" t="s">
        <v>1948</v>
      </c>
      <c r="E346" s="31" t="s">
        <v>1949</v>
      </c>
      <c r="F346" s="31" t="s">
        <v>1950</v>
      </c>
      <c r="G346" s="22">
        <f t="shared" si="40"/>
        <v>19</v>
      </c>
      <c r="H346" s="22">
        <f t="shared" si="42"/>
        <v>27</v>
      </c>
      <c r="I346" s="22" t="str">
        <f t="shared" si="43"/>
        <v>Contract Line Item</v>
      </c>
      <c r="J346" s="22" t="str">
        <f t="shared" si="44"/>
        <v>Actual</v>
      </c>
      <c r="K346" s="22" t="str">
        <f t="shared" si="45"/>
        <v>Amount</v>
      </c>
      <c r="L346" s="22" t="str">
        <f t="shared" si="46"/>
        <v/>
      </c>
      <c r="M346" s="22" t="str">
        <f t="shared" si="41"/>
        <v/>
      </c>
    </row>
    <row r="347" spans="1:13">
      <c r="A347" s="30">
        <v>7</v>
      </c>
      <c r="B347" s="30" t="s">
        <v>719</v>
      </c>
      <c r="C347" s="31" t="s">
        <v>1951</v>
      </c>
      <c r="D347" s="31" t="s">
        <v>1952</v>
      </c>
      <c r="E347" s="31" t="s">
        <v>1953</v>
      </c>
      <c r="F347" s="31" t="s">
        <v>1954</v>
      </c>
      <c r="G347" s="22">
        <f t="shared" si="40"/>
        <v>19</v>
      </c>
      <c r="H347" s="22">
        <f t="shared" si="42"/>
        <v>31</v>
      </c>
      <c r="I347" s="22" t="str">
        <f t="shared" si="43"/>
        <v>Contract Line Item</v>
      </c>
      <c r="J347" s="22" t="str">
        <f t="shared" si="44"/>
        <v>Identified</v>
      </c>
      <c r="K347" s="22" t="str">
        <f t="shared" si="45"/>
        <v>Amount</v>
      </c>
      <c r="L347" s="22" t="str">
        <f t="shared" si="46"/>
        <v/>
      </c>
      <c r="M347" s="22" t="str">
        <f t="shared" si="41"/>
        <v/>
      </c>
    </row>
    <row r="348" spans="1:13">
      <c r="A348" s="30">
        <v>8</v>
      </c>
      <c r="B348" s="30" t="s">
        <v>719</v>
      </c>
      <c r="C348" s="31" t="s">
        <v>1955</v>
      </c>
      <c r="D348" s="31" t="s">
        <v>1956</v>
      </c>
      <c r="E348" s="31" t="s">
        <v>1957</v>
      </c>
      <c r="F348" s="31" t="s">
        <v>1958</v>
      </c>
      <c r="G348" s="22">
        <f t="shared" si="40"/>
        <v>19</v>
      </c>
      <c r="H348" s="22">
        <f t="shared" si="42"/>
        <v>35</v>
      </c>
      <c r="I348" s="22" t="str">
        <f t="shared" si="43"/>
        <v>Contract Line Item</v>
      </c>
      <c r="J348" s="22" t="str">
        <f t="shared" si="44"/>
        <v>Payment Status</v>
      </c>
      <c r="K348" s="22" t="str">
        <f t="shared" si="45"/>
        <v>Code</v>
      </c>
      <c r="L348" s="22" t="str">
        <f t="shared" si="46"/>
        <v/>
      </c>
      <c r="M348" s="22" t="str">
        <f t="shared" si="41"/>
        <v/>
      </c>
    </row>
    <row r="349" spans="1:13">
      <c r="A349" s="30">
        <v>11</v>
      </c>
      <c r="B349" s="30" t="s">
        <v>719</v>
      </c>
      <c r="C349" s="31" t="s">
        <v>103</v>
      </c>
      <c r="D349" s="31" t="s">
        <v>1959</v>
      </c>
      <c r="E349" s="31" t="s">
        <v>1960</v>
      </c>
      <c r="F349" s="31" t="s">
        <v>1961</v>
      </c>
      <c r="G349" s="22">
        <f t="shared" si="40"/>
        <v>19</v>
      </c>
      <c r="H349" s="22">
        <f t="shared" si="42"/>
        <v>25</v>
      </c>
      <c r="I349" s="22" t="str">
        <f t="shared" si="43"/>
        <v>Contract Line Item</v>
      </c>
      <c r="J349" s="22" t="str">
        <f t="shared" si="44"/>
        <v>Unit</v>
      </c>
      <c r="K349" s="22" t="str">
        <f t="shared" si="45"/>
        <v>Amount</v>
      </c>
      <c r="L349" s="22" t="str">
        <f t="shared" si="46"/>
        <v/>
      </c>
      <c r="M349" s="22" t="str">
        <f t="shared" si="41"/>
        <v/>
      </c>
    </row>
    <row r="350" spans="1:13">
      <c r="A350" s="30">
        <v>12</v>
      </c>
      <c r="B350" s="30" t="s">
        <v>719</v>
      </c>
      <c r="C350" s="31" t="s">
        <v>315</v>
      </c>
      <c r="D350" s="31" t="s">
        <v>1962</v>
      </c>
      <c r="E350" s="31" t="s">
        <v>1963</v>
      </c>
      <c r="F350" s="31" t="s">
        <v>1964</v>
      </c>
      <c r="G350" s="22">
        <f t="shared" si="40"/>
        <v>19</v>
      </c>
      <c r="H350" s="22">
        <f t="shared" si="42"/>
        <v>32</v>
      </c>
      <c r="I350" s="22" t="str">
        <f t="shared" si="43"/>
        <v>Contract Line Item</v>
      </c>
      <c r="J350" s="22" t="str">
        <f t="shared" si="44"/>
        <v>Measurement</v>
      </c>
      <c r="K350" s="22" t="str">
        <f t="shared" si="45"/>
        <v>Code</v>
      </c>
      <c r="L350" s="22" t="str">
        <f t="shared" si="46"/>
        <v/>
      </c>
      <c r="M350" s="22" t="str">
        <f t="shared" si="41"/>
        <v/>
      </c>
    </row>
    <row r="351" spans="1:13">
      <c r="A351" s="30">
        <v>13</v>
      </c>
      <c r="B351" s="30" t="s">
        <v>719</v>
      </c>
      <c r="C351" s="31" t="s">
        <v>784</v>
      </c>
      <c r="D351" s="31" t="s">
        <v>1965</v>
      </c>
      <c r="E351" s="31" t="s">
        <v>1966</v>
      </c>
      <c r="F351" s="31" t="s">
        <v>1967</v>
      </c>
      <c r="G351" s="22">
        <f t="shared" si="40"/>
        <v>19</v>
      </c>
      <c r="H351" s="22">
        <f t="shared" si="42"/>
        <v>33</v>
      </c>
      <c r="I351" s="22" t="str">
        <f t="shared" si="43"/>
        <v>Contract Line Item</v>
      </c>
      <c r="J351" s="22" t="str">
        <f t="shared" si="44"/>
        <v>[Sppecified]</v>
      </c>
      <c r="K351" s="22" t="str">
        <f t="shared" si="45"/>
        <v>Date</v>
      </c>
      <c r="L351" s="22" t="str">
        <f t="shared" si="46"/>
        <v/>
      </c>
      <c r="M351" s="22" t="str">
        <f t="shared" si="41"/>
        <v/>
      </c>
    </row>
    <row r="352" spans="1:13">
      <c r="A352" s="26">
        <v>14</v>
      </c>
      <c r="B352" s="26" t="s">
        <v>709</v>
      </c>
      <c r="C352" s="27" t="s">
        <v>1529</v>
      </c>
      <c r="D352" s="27" t="s">
        <v>1968</v>
      </c>
      <c r="E352" s="27" t="s">
        <v>1969</v>
      </c>
      <c r="F352" s="27" t="s">
        <v>1970</v>
      </c>
      <c r="G352" s="22">
        <f t="shared" si="40"/>
        <v>9</v>
      </c>
      <c r="H352" s="22">
        <f t="shared" si="42"/>
        <v>18</v>
      </c>
      <c r="I352" s="22" t="str">
        <f t="shared" si="43"/>
        <v>Contract</v>
      </c>
      <c r="J352" s="22" t="str">
        <f t="shared" si="44"/>
        <v>Defined</v>
      </c>
      <c r="K352" s="22" t="str">
        <f t="shared" si="45"/>
        <v>[Specified Class]</v>
      </c>
      <c r="L352" s="22" t="str">
        <f t="shared" si="46"/>
        <v/>
      </c>
      <c r="M352" s="22" t="str">
        <f t="shared" si="41"/>
        <v>[Specified Class]</v>
      </c>
    </row>
    <row r="353" spans="1:13">
      <c r="A353" s="32">
        <v>15</v>
      </c>
      <c r="B353" s="32" t="s">
        <v>890</v>
      </c>
      <c r="C353" s="33" t="s">
        <v>1971</v>
      </c>
      <c r="D353" s="33" t="s">
        <v>1972</v>
      </c>
      <c r="E353" s="33" t="s">
        <v>1973</v>
      </c>
      <c r="F353" s="33" t="s">
        <v>1974</v>
      </c>
      <c r="G353" s="22">
        <f t="shared" si="40"/>
        <v>19</v>
      </c>
      <c r="H353" s="22">
        <f t="shared" si="42"/>
        <v>31</v>
      </c>
      <c r="I353" s="22" t="str">
        <f t="shared" si="43"/>
        <v>Contract Line Item</v>
      </c>
      <c r="J353" s="22" t="str">
        <f t="shared" si="44"/>
        <v>Associated</v>
      </c>
      <c r="K353" s="22" t="str">
        <f t="shared" si="45"/>
        <v>Contract Line Item</v>
      </c>
      <c r="L353" s="22" t="str">
        <f t="shared" si="46"/>
        <v>Contract Line Item</v>
      </c>
      <c r="M353" s="22" t="str">
        <f t="shared" si="41"/>
        <v/>
      </c>
    </row>
    <row r="354" spans="1:13">
      <c r="A354" s="24">
        <v>0</v>
      </c>
      <c r="B354" s="24" t="s">
        <v>705</v>
      </c>
      <c r="C354" s="25" t="s">
        <v>1975</v>
      </c>
      <c r="D354" s="25" t="s">
        <v>1976</v>
      </c>
      <c r="E354" s="25" t="s">
        <v>1977</v>
      </c>
      <c r="F354" s="25" t="s">
        <v>1978</v>
      </c>
      <c r="G354" s="22">
        <f t="shared" si="40"/>
        <v>18</v>
      </c>
      <c r="H354" s="22" t="e">
        <f t="shared" si="42"/>
        <v>#VALUE!</v>
      </c>
      <c r="I354" s="22" t="str">
        <f t="shared" si="43"/>
        <v>Trade Transaction</v>
      </c>
      <c r="J354" s="22" t="str">
        <f t="shared" si="44"/>
        <v>Details</v>
      </c>
      <c r="K354" s="22" t="str">
        <f t="shared" si="45"/>
        <v/>
      </c>
      <c r="L354" s="22" t="str">
        <f t="shared" si="46"/>
        <v/>
      </c>
      <c r="M354" s="22" t="str">
        <f t="shared" si="41"/>
        <v/>
      </c>
    </row>
    <row r="355" spans="1:13">
      <c r="A355" s="28">
        <v>1</v>
      </c>
      <c r="B355" s="28" t="s">
        <v>714</v>
      </c>
      <c r="C355" s="29" t="s">
        <v>1979</v>
      </c>
      <c r="D355" s="29" t="s">
        <v>1980</v>
      </c>
      <c r="E355" s="29" t="s">
        <v>1981</v>
      </c>
      <c r="F355" s="29" t="s">
        <v>1982</v>
      </c>
      <c r="G355" s="22">
        <f t="shared" si="40"/>
        <v>18</v>
      </c>
      <c r="H355" s="22">
        <f t="shared" si="42"/>
        <v>34</v>
      </c>
      <c r="I355" s="22" t="str">
        <f t="shared" si="43"/>
        <v>Trade Transaction</v>
      </c>
      <c r="J355" s="22" t="str">
        <f t="shared" si="44"/>
        <v>Identification</v>
      </c>
      <c r="K355" s="22" t="str">
        <f t="shared" si="45"/>
        <v>Identifier</v>
      </c>
      <c r="L355" s="22" t="str">
        <f t="shared" si="46"/>
        <v/>
      </c>
      <c r="M355" s="22" t="str">
        <f t="shared" si="41"/>
        <v/>
      </c>
    </row>
    <row r="356" spans="1:13">
      <c r="A356" s="30">
        <v>2</v>
      </c>
      <c r="B356" s="30" t="s">
        <v>719</v>
      </c>
      <c r="C356" s="31" t="s">
        <v>720</v>
      </c>
      <c r="D356" s="31" t="s">
        <v>1983</v>
      </c>
      <c r="E356" s="31" t="s">
        <v>1984</v>
      </c>
      <c r="F356" s="31" t="s">
        <v>1985</v>
      </c>
      <c r="G356" s="22">
        <f t="shared" si="40"/>
        <v>18</v>
      </c>
      <c r="H356" s="22">
        <f t="shared" si="42"/>
        <v>24</v>
      </c>
      <c r="I356" s="22" t="str">
        <f t="shared" si="43"/>
        <v>Trade Transaction</v>
      </c>
      <c r="J356" s="22" t="str">
        <f t="shared" si="44"/>
        <v>Type</v>
      </c>
      <c r="K356" s="22" t="str">
        <f t="shared" si="45"/>
        <v>Code</v>
      </c>
      <c r="L356" s="22" t="str">
        <f t="shared" si="46"/>
        <v/>
      </c>
      <c r="M356" s="22" t="str">
        <f t="shared" si="41"/>
        <v/>
      </c>
    </row>
    <row r="357" spans="1:13">
      <c r="A357" s="30">
        <v>3</v>
      </c>
      <c r="B357" s="30" t="s">
        <v>719</v>
      </c>
      <c r="C357" s="31" t="s">
        <v>1896</v>
      </c>
      <c r="D357" s="31" t="s">
        <v>1986</v>
      </c>
      <c r="E357" s="31" t="s">
        <v>1987</v>
      </c>
      <c r="F357" s="31" t="s">
        <v>1988</v>
      </c>
      <c r="G357" s="22">
        <f t="shared" si="40"/>
        <v>18</v>
      </c>
      <c r="H357" s="22">
        <f t="shared" si="42"/>
        <v>31</v>
      </c>
      <c r="I357" s="22" t="str">
        <f t="shared" si="43"/>
        <v>Trade Transaction</v>
      </c>
      <c r="J357" s="22" t="str">
        <f t="shared" si="44"/>
        <v>Information</v>
      </c>
      <c r="K357" s="22" t="str">
        <f t="shared" si="45"/>
        <v>Text</v>
      </c>
      <c r="L357" s="22" t="str">
        <f t="shared" si="46"/>
        <v/>
      </c>
      <c r="M357" s="22" t="str">
        <f t="shared" si="41"/>
        <v/>
      </c>
    </row>
    <row r="358" spans="1:13">
      <c r="A358" s="30">
        <v>4</v>
      </c>
      <c r="B358" s="30" t="s">
        <v>719</v>
      </c>
      <c r="C358" s="31" t="s">
        <v>1989</v>
      </c>
      <c r="D358" s="31" t="s">
        <v>1990</v>
      </c>
      <c r="E358" s="31" t="s">
        <v>1991</v>
      </c>
      <c r="F358" s="31" t="s">
        <v>1992</v>
      </c>
      <c r="G358" s="22">
        <f t="shared" si="40"/>
        <v>18</v>
      </c>
      <c r="H358" s="22">
        <f t="shared" si="42"/>
        <v>29</v>
      </c>
      <c r="I358" s="22" t="str">
        <f t="shared" si="43"/>
        <v>Trade Transaction</v>
      </c>
      <c r="J358" s="22" t="str">
        <f t="shared" si="44"/>
        <v>Line Item</v>
      </c>
      <c r="K358" s="22" t="str">
        <f t="shared" si="45"/>
        <v>Quantity</v>
      </c>
      <c r="L358" s="22" t="str">
        <f t="shared" si="46"/>
        <v/>
      </c>
      <c r="M358" s="22" t="str">
        <f t="shared" si="41"/>
        <v/>
      </c>
    </row>
    <row r="359" spans="1:13">
      <c r="A359" s="30">
        <v>5</v>
      </c>
      <c r="B359" s="30" t="s">
        <v>719</v>
      </c>
      <c r="C359" s="31" t="s">
        <v>1654</v>
      </c>
      <c r="D359" s="31" t="s">
        <v>1993</v>
      </c>
      <c r="E359" s="31" t="s">
        <v>1994</v>
      </c>
      <c r="F359" s="31" t="s">
        <v>1995</v>
      </c>
      <c r="G359" s="22">
        <f t="shared" si="40"/>
        <v>18</v>
      </c>
      <c r="H359" s="22">
        <f t="shared" si="42"/>
        <v>25</v>
      </c>
      <c r="I359" s="22" t="str">
        <f t="shared" si="43"/>
        <v>Trade Transaction</v>
      </c>
      <c r="J359" s="22" t="str">
        <f t="shared" si="44"/>
        <v>Issue</v>
      </c>
      <c r="K359" s="22" t="str">
        <f t="shared" si="45"/>
        <v>Date Time</v>
      </c>
      <c r="L359" s="22" t="str">
        <f t="shared" si="46"/>
        <v/>
      </c>
      <c r="M359" s="22" t="str">
        <f t="shared" si="41"/>
        <v/>
      </c>
    </row>
    <row r="360" spans="1:13">
      <c r="A360" s="30">
        <v>6</v>
      </c>
      <c r="B360" s="30" t="s">
        <v>719</v>
      </c>
      <c r="C360" s="31" t="s">
        <v>1996</v>
      </c>
      <c r="D360" s="31" t="s">
        <v>1997</v>
      </c>
      <c r="E360" s="31" t="s">
        <v>1998</v>
      </c>
      <c r="F360" s="31" t="s">
        <v>1999</v>
      </c>
      <c r="G360" s="22">
        <f t="shared" si="40"/>
        <v>18</v>
      </c>
      <c r="H360" s="22">
        <f t="shared" si="42"/>
        <v>23</v>
      </c>
      <c r="I360" s="22" t="str">
        <f t="shared" si="43"/>
        <v>Trade Transaction</v>
      </c>
      <c r="J360" s="22" t="str">
        <f t="shared" si="44"/>
        <v>URL</v>
      </c>
      <c r="K360" s="22" t="str">
        <f t="shared" si="45"/>
        <v>Identifier</v>
      </c>
      <c r="L360" s="22" t="str">
        <f t="shared" si="46"/>
        <v/>
      </c>
      <c r="M360" s="22" t="str">
        <f t="shared" si="41"/>
        <v/>
      </c>
    </row>
    <row r="361" spans="1:13">
      <c r="A361" s="30">
        <v>7</v>
      </c>
      <c r="B361" s="30" t="s">
        <v>719</v>
      </c>
      <c r="C361" s="31" t="s">
        <v>752</v>
      </c>
      <c r="D361" s="31" t="s">
        <v>2000</v>
      </c>
      <c r="E361" s="31" t="s">
        <v>2001</v>
      </c>
      <c r="F361" s="31" t="s">
        <v>2002</v>
      </c>
      <c r="G361" s="22">
        <f t="shared" si="40"/>
        <v>18</v>
      </c>
      <c r="H361" s="22">
        <f t="shared" si="42"/>
        <v>31</v>
      </c>
      <c r="I361" s="22" t="str">
        <f t="shared" si="43"/>
        <v>Trade Transaction</v>
      </c>
      <c r="J361" s="22" t="str">
        <f t="shared" si="44"/>
        <v>[Specified]</v>
      </c>
      <c r="K361" s="22" t="str">
        <f t="shared" si="45"/>
        <v>Code</v>
      </c>
      <c r="L361" s="22" t="str">
        <f t="shared" si="46"/>
        <v/>
      </c>
      <c r="M361" s="22" t="str">
        <f t="shared" si="41"/>
        <v/>
      </c>
    </row>
    <row r="362" spans="1:13">
      <c r="A362" s="30">
        <v>8</v>
      </c>
      <c r="B362" s="30" t="s">
        <v>719</v>
      </c>
      <c r="C362" s="31" t="s">
        <v>780</v>
      </c>
      <c r="D362" s="31" t="s">
        <v>2003</v>
      </c>
      <c r="E362" s="31" t="s">
        <v>2004</v>
      </c>
      <c r="F362" s="31" t="s">
        <v>2005</v>
      </c>
      <c r="G362" s="22">
        <f t="shared" si="40"/>
        <v>18</v>
      </c>
      <c r="H362" s="22">
        <f t="shared" si="42"/>
        <v>31</v>
      </c>
      <c r="I362" s="22" t="str">
        <f t="shared" si="43"/>
        <v>Trade Transaction</v>
      </c>
      <c r="J362" s="22" t="str">
        <f t="shared" si="44"/>
        <v>[Specified]</v>
      </c>
      <c r="K362" s="22" t="str">
        <f t="shared" si="45"/>
        <v>Text</v>
      </c>
      <c r="L362" s="22" t="str">
        <f t="shared" si="46"/>
        <v/>
      </c>
      <c r="M362" s="22" t="str">
        <f t="shared" si="41"/>
        <v/>
      </c>
    </row>
    <row r="363" spans="1:13">
      <c r="A363" s="30">
        <v>9</v>
      </c>
      <c r="B363" s="30" t="s">
        <v>719</v>
      </c>
      <c r="C363" s="31" t="s">
        <v>784</v>
      </c>
      <c r="D363" s="31" t="s">
        <v>2006</v>
      </c>
      <c r="E363" s="31" t="s">
        <v>2007</v>
      </c>
      <c r="F363" s="31" t="s">
        <v>2008</v>
      </c>
      <c r="G363" s="22">
        <f t="shared" si="40"/>
        <v>18</v>
      </c>
      <c r="H363" s="22">
        <f t="shared" si="42"/>
        <v>31</v>
      </c>
      <c r="I363" s="22" t="str">
        <f t="shared" si="43"/>
        <v>Trade Transaction</v>
      </c>
      <c r="J363" s="22" t="str">
        <f t="shared" si="44"/>
        <v>[Specified]</v>
      </c>
      <c r="K363" s="22" t="str">
        <f t="shared" si="45"/>
        <v>Date</v>
      </c>
      <c r="L363" s="22" t="str">
        <f t="shared" si="46"/>
        <v/>
      </c>
      <c r="M363" s="22" t="str">
        <f t="shared" si="41"/>
        <v/>
      </c>
    </row>
    <row r="364" spans="1:13">
      <c r="A364" s="26">
        <v>10</v>
      </c>
      <c r="B364" s="26" t="s">
        <v>709</v>
      </c>
      <c r="C364" s="27" t="s">
        <v>1529</v>
      </c>
      <c r="D364" s="27" t="s">
        <v>2009</v>
      </c>
      <c r="E364" s="27" t="s">
        <v>2010</v>
      </c>
      <c r="F364" s="27" t="s">
        <v>2011</v>
      </c>
      <c r="G364" s="22">
        <f t="shared" si="40"/>
        <v>18</v>
      </c>
      <c r="H364" s="22">
        <f t="shared" si="42"/>
        <v>27</v>
      </c>
      <c r="I364" s="22" t="str">
        <f t="shared" si="43"/>
        <v>Trade Transaction</v>
      </c>
      <c r="J364" s="22" t="str">
        <f t="shared" si="44"/>
        <v>Defined</v>
      </c>
      <c r="K364" s="22" t="str">
        <f t="shared" si="45"/>
        <v>Specified Class]</v>
      </c>
      <c r="L364" s="22" t="str">
        <f t="shared" si="46"/>
        <v/>
      </c>
      <c r="M364" s="22" t="str">
        <f t="shared" si="41"/>
        <v>Specified Class]</v>
      </c>
    </row>
    <row r="365" spans="1:13">
      <c r="A365" s="26">
        <v>11</v>
      </c>
      <c r="B365" s="26" t="s">
        <v>709</v>
      </c>
      <c r="C365" s="27" t="s">
        <v>2012</v>
      </c>
      <c r="D365" s="27" t="s">
        <v>2013</v>
      </c>
      <c r="E365" s="27" t="s">
        <v>2014</v>
      </c>
      <c r="F365" s="27" t="s">
        <v>2015</v>
      </c>
      <c r="G365" s="22">
        <f t="shared" si="40"/>
        <v>18</v>
      </c>
      <c r="H365" s="22">
        <f t="shared" si="42"/>
        <v>31</v>
      </c>
      <c r="I365" s="22" t="str">
        <f t="shared" si="43"/>
        <v>Trade Transaction</v>
      </c>
      <c r="J365" s="22" t="str">
        <f t="shared" si="44"/>
        <v>[Specified]</v>
      </c>
      <c r="K365" s="22" t="str">
        <f t="shared" si="45"/>
        <v>[Class]</v>
      </c>
      <c r="L365" s="22" t="str">
        <f t="shared" si="46"/>
        <v/>
      </c>
      <c r="M365" s="22" t="str">
        <f t="shared" si="41"/>
        <v>[Class]</v>
      </c>
    </row>
    <row r="366" spans="1:13">
      <c r="A366" s="32">
        <v>12</v>
      </c>
      <c r="B366" s="32" t="s">
        <v>890</v>
      </c>
      <c r="C366" s="33" t="s">
        <v>2016</v>
      </c>
      <c r="D366" s="33" t="s">
        <v>2017</v>
      </c>
      <c r="E366" s="33" t="s">
        <v>2018</v>
      </c>
      <c r="F366" s="33" t="s">
        <v>2019</v>
      </c>
      <c r="G366" s="22">
        <f t="shared" si="40"/>
        <v>18</v>
      </c>
      <c r="H366" s="22">
        <f t="shared" si="42"/>
        <v>27</v>
      </c>
      <c r="I366" s="22" t="str">
        <f t="shared" si="43"/>
        <v>Trade Transaction</v>
      </c>
      <c r="J366" s="22" t="str">
        <f t="shared" si="44"/>
        <v>Defined</v>
      </c>
      <c r="K366" s="22" t="str">
        <f t="shared" si="45"/>
        <v>Period</v>
      </c>
      <c r="L366" s="22" t="str">
        <f t="shared" si="46"/>
        <v>Period</v>
      </c>
      <c r="M366" s="22" t="str">
        <f t="shared" si="41"/>
        <v/>
      </c>
    </row>
    <row r="367" spans="1:13">
      <c r="A367" s="32">
        <v>13</v>
      </c>
      <c r="B367" s="32" t="s">
        <v>890</v>
      </c>
      <c r="C367" s="33" t="s">
        <v>2020</v>
      </c>
      <c r="D367" s="33" t="s">
        <v>2021</v>
      </c>
      <c r="E367" s="33" t="s">
        <v>2022</v>
      </c>
      <c r="F367" s="33" t="s">
        <v>2023</v>
      </c>
      <c r="G367" s="22">
        <f t="shared" si="40"/>
        <v>18</v>
      </c>
      <c r="H367" s="22">
        <f t="shared" si="42"/>
        <v>31</v>
      </c>
      <c r="I367" s="22" t="str">
        <f t="shared" si="43"/>
        <v>Trade Transaction</v>
      </c>
      <c r="J367" s="22" t="str">
        <f t="shared" si="44"/>
        <v>[Spedified]</v>
      </c>
      <c r="K367" s="22" t="str">
        <f t="shared" si="45"/>
        <v>Monetary Value</v>
      </c>
      <c r="L367" s="22" t="str">
        <f t="shared" si="46"/>
        <v>Monetary Value</v>
      </c>
      <c r="M367" s="22" t="str">
        <f t="shared" si="41"/>
        <v/>
      </c>
    </row>
    <row r="368" spans="1:13">
      <c r="A368" s="32">
        <v>14</v>
      </c>
      <c r="B368" s="32" t="s">
        <v>890</v>
      </c>
      <c r="C368" s="33" t="s">
        <v>2024</v>
      </c>
      <c r="D368" s="33" t="s">
        <v>2025</v>
      </c>
      <c r="E368" s="33" t="s">
        <v>2026</v>
      </c>
      <c r="F368" s="33" t="s">
        <v>2027</v>
      </c>
      <c r="G368" s="22">
        <f t="shared" si="40"/>
        <v>18</v>
      </c>
      <c r="H368" s="22">
        <f t="shared" si="42"/>
        <v>28</v>
      </c>
      <c r="I368" s="22" t="str">
        <f t="shared" si="43"/>
        <v>Trade Transaction</v>
      </c>
      <c r="J368" s="22" t="str">
        <f t="shared" si="44"/>
        <v>Included</v>
      </c>
      <c r="K368" s="22" t="str">
        <f t="shared" si="45"/>
        <v>Trade Line Item</v>
      </c>
      <c r="L368" s="22" t="str">
        <f t="shared" si="46"/>
        <v>Trade Line Item</v>
      </c>
      <c r="M368" s="22" t="str">
        <f t="shared" si="41"/>
        <v/>
      </c>
    </row>
    <row r="369" spans="1:13">
      <c r="A369" s="32">
        <v>15</v>
      </c>
      <c r="B369" s="32" t="s">
        <v>890</v>
      </c>
      <c r="C369" s="33" t="s">
        <v>2028</v>
      </c>
      <c r="D369" s="33" t="s">
        <v>2029</v>
      </c>
      <c r="E369" s="33" t="s">
        <v>2030</v>
      </c>
      <c r="F369" s="33" t="s">
        <v>2031</v>
      </c>
      <c r="G369" s="22">
        <f t="shared" si="40"/>
        <v>18</v>
      </c>
      <c r="H369" s="22">
        <f t="shared" si="42"/>
        <v>30</v>
      </c>
      <c r="I369" s="22" t="str">
        <f t="shared" si="43"/>
        <v>Trade Transaction</v>
      </c>
      <c r="J369" s="22" t="str">
        <f t="shared" si="44"/>
        <v>Associated</v>
      </c>
      <c r="K369" s="22" t="str">
        <f t="shared" si="45"/>
        <v>Document</v>
      </c>
      <c r="L369" s="22" t="str">
        <f t="shared" si="46"/>
        <v>Document</v>
      </c>
      <c r="M369" s="22" t="str">
        <f t="shared" si="41"/>
        <v/>
      </c>
    </row>
    <row r="370" spans="1:13">
      <c r="A370" s="32">
        <v>16</v>
      </c>
      <c r="B370" s="32" t="s">
        <v>890</v>
      </c>
      <c r="C370" s="33" t="s">
        <v>2032</v>
      </c>
      <c r="D370" s="33" t="s">
        <v>2033</v>
      </c>
      <c r="E370" s="33" t="s">
        <v>2034</v>
      </c>
      <c r="F370" s="33" t="s">
        <v>2035</v>
      </c>
      <c r="G370" s="22">
        <f t="shared" si="40"/>
        <v>18</v>
      </c>
      <c r="H370" s="22">
        <f t="shared" si="42"/>
        <v>30</v>
      </c>
      <c r="I370" s="22" t="str">
        <f t="shared" si="43"/>
        <v>Trade Transaction</v>
      </c>
      <c r="J370" s="22" t="str">
        <f t="shared" si="44"/>
        <v>Applicable</v>
      </c>
      <c r="K370" s="22" t="str">
        <f t="shared" si="45"/>
        <v>Trade Settlement</v>
      </c>
      <c r="L370" s="22" t="str">
        <f t="shared" si="46"/>
        <v>Trade Settlement</v>
      </c>
      <c r="M370" s="22" t="str">
        <f t="shared" si="41"/>
        <v/>
      </c>
    </row>
    <row r="371" spans="1:13">
      <c r="A371" s="32">
        <v>17</v>
      </c>
      <c r="B371" s="32" t="s">
        <v>890</v>
      </c>
      <c r="C371" s="33" t="s">
        <v>2036</v>
      </c>
      <c r="D371" s="33" t="s">
        <v>2037</v>
      </c>
      <c r="E371" s="33" t="s">
        <v>2038</v>
      </c>
      <c r="F371" s="33" t="s">
        <v>2039</v>
      </c>
      <c r="G371" s="22">
        <f t="shared" si="40"/>
        <v>18</v>
      </c>
      <c r="H371" s="22">
        <f t="shared" si="42"/>
        <v>28</v>
      </c>
      <c r="I371" s="22" t="str">
        <f t="shared" si="43"/>
        <v>Trade Transaction</v>
      </c>
      <c r="J371" s="22" t="str">
        <f t="shared" si="44"/>
        <v>Included</v>
      </c>
      <c r="K371" s="22" t="str">
        <f t="shared" si="45"/>
        <v>Product Group</v>
      </c>
      <c r="L371" s="22" t="str">
        <f t="shared" si="46"/>
        <v>Product Group</v>
      </c>
      <c r="M371" s="22" t="str">
        <f t="shared" si="41"/>
        <v/>
      </c>
    </row>
    <row r="372" spans="1:13">
      <c r="A372" s="32">
        <v>18</v>
      </c>
      <c r="B372" s="32" t="s">
        <v>890</v>
      </c>
      <c r="C372" s="33" t="s">
        <v>310</v>
      </c>
      <c r="D372" s="33" t="s">
        <v>2040</v>
      </c>
      <c r="E372" s="33" t="s">
        <v>2041</v>
      </c>
      <c r="F372" s="33" t="s">
        <v>2042</v>
      </c>
      <c r="G372" s="22">
        <f t="shared" si="40"/>
        <v>18</v>
      </c>
      <c r="H372" s="22">
        <f t="shared" si="42"/>
        <v>28</v>
      </c>
      <c r="I372" s="22" t="str">
        <f t="shared" si="43"/>
        <v>Trade Transaction</v>
      </c>
      <c r="J372" s="22" t="str">
        <f t="shared" si="44"/>
        <v>Included</v>
      </c>
      <c r="K372" s="22" t="str">
        <f t="shared" si="45"/>
        <v>Product</v>
      </c>
      <c r="L372" s="22" t="str">
        <f t="shared" si="46"/>
        <v>Product</v>
      </c>
      <c r="M372" s="22" t="str">
        <f t="shared" si="41"/>
        <v/>
      </c>
    </row>
    <row r="373" spans="1:13">
      <c r="A373" s="32">
        <v>19</v>
      </c>
      <c r="B373" s="32" t="s">
        <v>890</v>
      </c>
      <c r="C373" s="33" t="s">
        <v>2024</v>
      </c>
      <c r="D373" s="33" t="s">
        <v>2043</v>
      </c>
      <c r="E373" s="36"/>
      <c r="F373" s="33" t="s">
        <v>2044</v>
      </c>
      <c r="G373" s="22">
        <f t="shared" si="40"/>
        <v>18</v>
      </c>
      <c r="H373" s="22">
        <f t="shared" si="42"/>
        <v>27</v>
      </c>
      <c r="I373" s="22" t="str">
        <f t="shared" si="43"/>
        <v>Trade Transaction</v>
      </c>
      <c r="J373" s="22" t="str">
        <f t="shared" si="44"/>
        <v>Defined</v>
      </c>
      <c r="K373" s="22" t="str">
        <f t="shared" si="45"/>
        <v>Trade Line Item</v>
      </c>
      <c r="L373" s="22" t="str">
        <f t="shared" si="46"/>
        <v>Trade Line Item</v>
      </c>
      <c r="M373" s="22" t="str">
        <f t="shared" si="41"/>
        <v/>
      </c>
    </row>
    <row r="374" spans="1:13">
      <c r="A374" s="24">
        <v>0</v>
      </c>
      <c r="B374" s="24" t="s">
        <v>705</v>
      </c>
      <c r="C374" s="25" t="s">
        <v>2024</v>
      </c>
      <c r="D374" s="25" t="s">
        <v>2043</v>
      </c>
      <c r="E374" s="25" t="s">
        <v>2045</v>
      </c>
      <c r="F374" s="25" t="s">
        <v>2046</v>
      </c>
      <c r="G374" s="22">
        <f t="shared" ref="G374:G417" si="47">FIND(".",F374)</f>
        <v>16</v>
      </c>
      <c r="H374" s="22" t="e">
        <f t="shared" si="42"/>
        <v>#VALUE!</v>
      </c>
      <c r="I374" s="22" t="str">
        <f t="shared" si="43"/>
        <v>Trade Line Item</v>
      </c>
      <c r="J374" s="22" t="str">
        <f t="shared" si="44"/>
        <v>Details</v>
      </c>
      <c r="K374" s="22" t="str">
        <f t="shared" si="45"/>
        <v/>
      </c>
      <c r="L374" s="22" t="str">
        <f t="shared" si="46"/>
        <v/>
      </c>
      <c r="M374" s="22" t="str">
        <f t="shared" si="41"/>
        <v/>
      </c>
    </row>
    <row r="375" spans="1:13">
      <c r="A375" s="26">
        <v>1</v>
      </c>
      <c r="B375" s="26" t="s">
        <v>709</v>
      </c>
      <c r="C375" s="27" t="s">
        <v>1979</v>
      </c>
      <c r="D375" s="27" t="s">
        <v>2047</v>
      </c>
      <c r="E375" s="27" t="s">
        <v>2048</v>
      </c>
      <c r="F375" s="27" t="s">
        <v>2049</v>
      </c>
      <c r="G375" s="22">
        <f t="shared" si="47"/>
        <v>16</v>
      </c>
      <c r="H375" s="22">
        <f t="shared" si="42"/>
        <v>24</v>
      </c>
      <c r="I375" s="22" t="str">
        <f t="shared" si="43"/>
        <v>Trade Line Item</v>
      </c>
      <c r="J375" s="22" t="str">
        <f t="shared" si="44"/>
        <v>Header</v>
      </c>
      <c r="K375" s="22" t="str">
        <f t="shared" si="45"/>
        <v>Trade Transaction</v>
      </c>
      <c r="L375" s="22" t="str">
        <f t="shared" si="46"/>
        <v/>
      </c>
      <c r="M375" s="22" t="str">
        <f t="shared" si="41"/>
        <v>Trade Transaction</v>
      </c>
    </row>
    <row r="376" spans="1:13">
      <c r="A376" s="28">
        <v>1</v>
      </c>
      <c r="B376" s="28" t="s">
        <v>714</v>
      </c>
      <c r="C376" s="29" t="s">
        <v>2050</v>
      </c>
      <c r="D376" s="29" t="s">
        <v>2051</v>
      </c>
      <c r="E376" s="29" t="s">
        <v>2052</v>
      </c>
      <c r="F376" s="29" t="s">
        <v>2053</v>
      </c>
      <c r="G376" s="22">
        <f t="shared" si="47"/>
        <v>16</v>
      </c>
      <c r="H376" s="22">
        <f t="shared" si="42"/>
        <v>32</v>
      </c>
      <c r="I376" s="22" t="str">
        <f t="shared" si="43"/>
        <v>Trade Line Item</v>
      </c>
      <c r="J376" s="22" t="str">
        <f t="shared" si="44"/>
        <v>Identification</v>
      </c>
      <c r="K376" s="22" t="str">
        <f t="shared" si="45"/>
        <v>Identifier</v>
      </c>
      <c r="L376" s="22" t="str">
        <f t="shared" si="46"/>
        <v/>
      </c>
      <c r="M376" s="22" t="str">
        <f t="shared" si="41"/>
        <v/>
      </c>
    </row>
    <row r="377" spans="1:13">
      <c r="A377" s="30">
        <v>2</v>
      </c>
      <c r="B377" s="30" t="s">
        <v>719</v>
      </c>
      <c r="C377" s="31" t="s">
        <v>201</v>
      </c>
      <c r="D377" s="31" t="s">
        <v>2054</v>
      </c>
      <c r="E377" s="31" t="s">
        <v>2055</v>
      </c>
      <c r="F377" s="31" t="s">
        <v>2056</v>
      </c>
      <c r="G377" s="22">
        <f t="shared" si="47"/>
        <v>16</v>
      </c>
      <c r="H377" s="22">
        <f t="shared" si="42"/>
        <v>26</v>
      </c>
      <c r="I377" s="22" t="str">
        <f t="shared" si="43"/>
        <v>Trade Line Item</v>
      </c>
      <c r="J377" s="22" t="str">
        <f t="shared" si="44"/>
        <v>Sequence</v>
      </c>
      <c r="K377" s="22" t="str">
        <f t="shared" si="45"/>
        <v>Numeric</v>
      </c>
      <c r="L377" s="22" t="str">
        <f t="shared" si="46"/>
        <v/>
      </c>
      <c r="M377" s="22" t="str">
        <f t="shared" si="41"/>
        <v/>
      </c>
    </row>
    <row r="378" spans="1:13">
      <c r="A378" s="30">
        <v>3</v>
      </c>
      <c r="B378" s="30" t="s">
        <v>719</v>
      </c>
      <c r="C378" s="31" t="s">
        <v>2057</v>
      </c>
      <c r="D378" s="31" t="s">
        <v>2058</v>
      </c>
      <c r="E378" s="31" t="s">
        <v>2059</v>
      </c>
      <c r="F378" s="31" t="s">
        <v>2060</v>
      </c>
      <c r="G378" s="22">
        <f t="shared" si="47"/>
        <v>16</v>
      </c>
      <c r="H378" s="22">
        <f t="shared" si="42"/>
        <v>33</v>
      </c>
      <c r="I378" s="22" t="str">
        <f t="shared" si="43"/>
        <v>Trade Line Item</v>
      </c>
      <c r="J378" s="22" t="str">
        <f t="shared" si="44"/>
        <v>Seller Assigned</v>
      </c>
      <c r="K378" s="22" t="str">
        <f t="shared" si="45"/>
        <v>Identifier</v>
      </c>
      <c r="L378" s="22" t="str">
        <f t="shared" si="46"/>
        <v/>
      </c>
      <c r="M378" s="22" t="str">
        <f t="shared" si="41"/>
        <v/>
      </c>
    </row>
    <row r="379" spans="1:13">
      <c r="A379" s="30">
        <v>4</v>
      </c>
      <c r="B379" s="30" t="s">
        <v>719</v>
      </c>
      <c r="C379" s="31" t="s">
        <v>2061</v>
      </c>
      <c r="D379" s="31" t="s">
        <v>2062</v>
      </c>
      <c r="E379" s="31" t="s">
        <v>2063</v>
      </c>
      <c r="F379" s="31" t="s">
        <v>2064</v>
      </c>
      <c r="G379" s="22">
        <f t="shared" si="47"/>
        <v>16</v>
      </c>
      <c r="H379" s="22">
        <f t="shared" si="42"/>
        <v>32</v>
      </c>
      <c r="I379" s="22" t="str">
        <f t="shared" si="43"/>
        <v>Trade Line Item</v>
      </c>
      <c r="J379" s="22" t="str">
        <f t="shared" si="44"/>
        <v>Buyer Assigned</v>
      </c>
      <c r="K379" s="22" t="str">
        <f t="shared" si="45"/>
        <v>Identifier</v>
      </c>
      <c r="L379" s="22" t="str">
        <f t="shared" si="46"/>
        <v/>
      </c>
      <c r="M379" s="22" t="str">
        <f t="shared" si="41"/>
        <v/>
      </c>
    </row>
    <row r="380" spans="1:13">
      <c r="A380" s="30">
        <v>5</v>
      </c>
      <c r="B380" s="30" t="s">
        <v>719</v>
      </c>
      <c r="C380" s="31" t="s">
        <v>728</v>
      </c>
      <c r="D380" s="31" t="s">
        <v>2065</v>
      </c>
      <c r="E380" s="31" t="s">
        <v>2066</v>
      </c>
      <c r="F380" s="31" t="s">
        <v>2067</v>
      </c>
      <c r="G380" s="22">
        <f t="shared" si="47"/>
        <v>16</v>
      </c>
      <c r="H380" s="22">
        <f t="shared" si="42"/>
        <v>29</v>
      </c>
      <c r="I380" s="22" t="str">
        <f t="shared" si="43"/>
        <v>Trade Line Item</v>
      </c>
      <c r="J380" s="22" t="str">
        <f t="shared" si="44"/>
        <v>Description</v>
      </c>
      <c r="K380" s="22" t="str">
        <f t="shared" si="45"/>
        <v>Text</v>
      </c>
      <c r="L380" s="22" t="str">
        <f t="shared" si="46"/>
        <v/>
      </c>
      <c r="M380" s="22" t="str">
        <f t="shared" si="41"/>
        <v/>
      </c>
    </row>
    <row r="381" spans="1:13">
      <c r="A381" s="30">
        <v>6</v>
      </c>
      <c r="B381" s="30" t="s">
        <v>719</v>
      </c>
      <c r="C381" s="31" t="s">
        <v>2068</v>
      </c>
      <c r="D381" s="31" t="s">
        <v>2069</v>
      </c>
      <c r="E381" s="31" t="s">
        <v>2070</v>
      </c>
      <c r="F381" s="31" t="s">
        <v>2071</v>
      </c>
      <c r="G381" s="22">
        <f t="shared" si="47"/>
        <v>16</v>
      </c>
      <c r="H381" s="22">
        <f t="shared" si="42"/>
        <v>34</v>
      </c>
      <c r="I381" s="22" t="str">
        <f t="shared" si="43"/>
        <v>Trade Line Item</v>
      </c>
      <c r="J381" s="22" t="str">
        <f t="shared" si="44"/>
        <v>Production Batch</v>
      </c>
      <c r="K381" s="22" t="str">
        <f t="shared" si="45"/>
        <v>Identifier</v>
      </c>
      <c r="L381" s="22" t="str">
        <f t="shared" si="46"/>
        <v/>
      </c>
      <c r="M381" s="22" t="str">
        <f t="shared" si="41"/>
        <v/>
      </c>
    </row>
    <row r="382" spans="1:13">
      <c r="A382" s="30">
        <v>7</v>
      </c>
      <c r="B382" s="30" t="s">
        <v>719</v>
      </c>
      <c r="C382" s="31" t="s">
        <v>2072</v>
      </c>
      <c r="D382" s="31" t="s">
        <v>2073</v>
      </c>
      <c r="E382" s="31" t="s">
        <v>2074</v>
      </c>
      <c r="F382" s="31" t="s">
        <v>2075</v>
      </c>
      <c r="G382" s="22">
        <f t="shared" si="47"/>
        <v>16</v>
      </c>
      <c r="H382" s="22">
        <f t="shared" si="42"/>
        <v>31</v>
      </c>
      <c r="I382" s="22" t="str">
        <f t="shared" si="43"/>
        <v>Trade Line Item</v>
      </c>
      <c r="J382" s="22" t="str">
        <f t="shared" si="44"/>
        <v>Product Model</v>
      </c>
      <c r="K382" s="22" t="str">
        <f t="shared" si="45"/>
        <v>Identifier</v>
      </c>
      <c r="L382" s="22" t="str">
        <f t="shared" si="46"/>
        <v/>
      </c>
      <c r="M382" s="22" t="str">
        <f t="shared" si="41"/>
        <v/>
      </c>
    </row>
    <row r="383" spans="1:13">
      <c r="A383" s="30">
        <v>8</v>
      </c>
      <c r="B383" s="30" t="s">
        <v>719</v>
      </c>
      <c r="C383" s="31" t="s">
        <v>720</v>
      </c>
      <c r="D383" s="31" t="s">
        <v>2076</v>
      </c>
      <c r="E383" s="31" t="s">
        <v>2077</v>
      </c>
      <c r="F383" s="31" t="s">
        <v>2078</v>
      </c>
      <c r="G383" s="22">
        <f t="shared" si="47"/>
        <v>16</v>
      </c>
      <c r="H383" s="22">
        <f t="shared" si="42"/>
        <v>22</v>
      </c>
      <c r="I383" s="22" t="str">
        <f t="shared" si="43"/>
        <v>Trade Line Item</v>
      </c>
      <c r="J383" s="22" t="str">
        <f t="shared" si="44"/>
        <v>Type</v>
      </c>
      <c r="K383" s="22" t="str">
        <f t="shared" si="45"/>
        <v>Code</v>
      </c>
      <c r="L383" s="22" t="str">
        <f t="shared" si="46"/>
        <v/>
      </c>
      <c r="M383" s="22" t="str">
        <f t="shared" si="41"/>
        <v/>
      </c>
    </row>
    <row r="384" spans="1:13">
      <c r="A384" s="30">
        <v>10</v>
      </c>
      <c r="B384" s="30" t="s">
        <v>719</v>
      </c>
      <c r="C384" s="31" t="s">
        <v>2079</v>
      </c>
      <c r="D384" s="31" t="s">
        <v>2080</v>
      </c>
      <c r="E384" s="31" t="s">
        <v>2081</v>
      </c>
      <c r="F384" s="31" t="s">
        <v>2082</v>
      </c>
      <c r="G384" s="22">
        <f t="shared" si="47"/>
        <v>16</v>
      </c>
      <c r="H384" s="22">
        <f t="shared" si="42"/>
        <v>30</v>
      </c>
      <c r="I384" s="22" t="str">
        <f t="shared" si="43"/>
        <v>Trade Line Item</v>
      </c>
      <c r="J384" s="22" t="str">
        <f t="shared" si="44"/>
        <v>Gross Weight</v>
      </c>
      <c r="K384" s="22" t="str">
        <f t="shared" si="45"/>
        <v>Measure</v>
      </c>
      <c r="L384" s="22" t="str">
        <f t="shared" si="46"/>
        <v/>
      </c>
      <c r="M384" s="22" t="str">
        <f t="shared" si="41"/>
        <v/>
      </c>
    </row>
    <row r="385" spans="1:13">
      <c r="A385" s="30">
        <v>11</v>
      </c>
      <c r="B385" s="30" t="s">
        <v>719</v>
      </c>
      <c r="C385" s="31" t="s">
        <v>2083</v>
      </c>
      <c r="D385" s="31" t="s">
        <v>2084</v>
      </c>
      <c r="E385" s="31" t="s">
        <v>2085</v>
      </c>
      <c r="F385" s="31" t="s">
        <v>2086</v>
      </c>
      <c r="G385" s="22">
        <f t="shared" si="47"/>
        <v>16</v>
      </c>
      <c r="H385" s="22">
        <f t="shared" si="42"/>
        <v>28</v>
      </c>
      <c r="I385" s="22" t="str">
        <f t="shared" si="43"/>
        <v>Trade Line Item</v>
      </c>
      <c r="J385" s="22" t="str">
        <f t="shared" si="44"/>
        <v>Net Weight</v>
      </c>
      <c r="K385" s="22" t="str">
        <f t="shared" si="45"/>
        <v>Measure</v>
      </c>
      <c r="L385" s="22" t="str">
        <f t="shared" si="46"/>
        <v/>
      </c>
      <c r="M385" s="22" t="str">
        <f t="shared" si="41"/>
        <v/>
      </c>
    </row>
    <row r="386" spans="1:13">
      <c r="A386" s="30">
        <v>12</v>
      </c>
      <c r="B386" s="30" t="s">
        <v>719</v>
      </c>
      <c r="C386" s="31" t="s">
        <v>2087</v>
      </c>
      <c r="D386" s="31" t="s">
        <v>2088</v>
      </c>
      <c r="E386" s="31" t="s">
        <v>2089</v>
      </c>
      <c r="F386" s="31" t="s">
        <v>2090</v>
      </c>
      <c r="G386" s="22">
        <f t="shared" si="47"/>
        <v>16</v>
      </c>
      <c r="H386" s="22">
        <f t="shared" si="42"/>
        <v>30</v>
      </c>
      <c r="I386" s="22" t="str">
        <f t="shared" si="43"/>
        <v>Trade Line Item</v>
      </c>
      <c r="J386" s="22" t="str">
        <f t="shared" si="44"/>
        <v>Gross Volume</v>
      </c>
      <c r="K386" s="22" t="str">
        <f t="shared" si="45"/>
        <v>Measure</v>
      </c>
      <c r="L386" s="22" t="str">
        <f t="shared" si="46"/>
        <v/>
      </c>
      <c r="M386" s="22" t="str">
        <f t="shared" si="41"/>
        <v/>
      </c>
    </row>
    <row r="387" spans="1:13">
      <c r="A387" s="30">
        <v>14</v>
      </c>
      <c r="B387" s="30" t="s">
        <v>719</v>
      </c>
      <c r="C387" s="31" t="s">
        <v>2091</v>
      </c>
      <c r="D387" s="31" t="s">
        <v>2092</v>
      </c>
      <c r="E387" s="31" t="s">
        <v>2093</v>
      </c>
      <c r="F387" s="31" t="s">
        <v>2094</v>
      </c>
      <c r="G387" s="22">
        <f t="shared" si="47"/>
        <v>16</v>
      </c>
      <c r="H387" s="22">
        <f t="shared" si="42"/>
        <v>24</v>
      </c>
      <c r="I387" s="22" t="str">
        <f t="shared" si="43"/>
        <v>Trade Line Item</v>
      </c>
      <c r="J387" s="22" t="str">
        <f t="shared" si="44"/>
        <v>Charge</v>
      </c>
      <c r="K387" s="22" t="str">
        <f t="shared" si="45"/>
        <v>Amount</v>
      </c>
      <c r="L387" s="22" t="str">
        <f t="shared" si="46"/>
        <v/>
      </c>
      <c r="M387" s="22" t="str">
        <f t="shared" ref="M387:M417" si="48">IF("RLCC"=B387,IF(ISNUMBER(H387),MID(F387,H387+2,LEN(F387)-H387-1),""),"")</f>
        <v/>
      </c>
    </row>
    <row r="388" spans="1:13">
      <c r="A388" s="30">
        <v>15</v>
      </c>
      <c r="B388" s="30" t="s">
        <v>719</v>
      </c>
      <c r="C388" s="31" t="s">
        <v>2095</v>
      </c>
      <c r="D388" s="31" t="s">
        <v>2096</v>
      </c>
      <c r="E388" s="31" t="s">
        <v>2097</v>
      </c>
      <c r="F388" s="31" t="s">
        <v>2098</v>
      </c>
      <c r="G388" s="22">
        <f t="shared" si="47"/>
        <v>16</v>
      </c>
      <c r="H388" s="22">
        <f t="shared" si="42"/>
        <v>25</v>
      </c>
      <c r="I388" s="22" t="str">
        <f t="shared" si="43"/>
        <v>Trade Line Item</v>
      </c>
      <c r="J388" s="22" t="str">
        <f t="shared" si="44"/>
        <v>Invoice</v>
      </c>
      <c r="K388" s="22" t="str">
        <f t="shared" si="45"/>
        <v>Amount</v>
      </c>
      <c r="L388" s="22" t="str">
        <f t="shared" si="46"/>
        <v/>
      </c>
      <c r="M388" s="22" t="str">
        <f t="shared" si="48"/>
        <v/>
      </c>
    </row>
    <row r="389" spans="1:13">
      <c r="A389" s="30">
        <v>16</v>
      </c>
      <c r="B389" s="30" t="s">
        <v>719</v>
      </c>
      <c r="C389" s="31" t="s">
        <v>2099</v>
      </c>
      <c r="D389" s="31" t="s">
        <v>2100</v>
      </c>
      <c r="E389" s="31" t="s">
        <v>2101</v>
      </c>
      <c r="F389" s="31" t="s">
        <v>2102</v>
      </c>
      <c r="G389" s="22">
        <f t="shared" si="47"/>
        <v>16</v>
      </c>
      <c r="H389" s="22">
        <f t="shared" si="42"/>
        <v>33</v>
      </c>
      <c r="I389" s="22" t="str">
        <f t="shared" si="43"/>
        <v>Trade Line Item</v>
      </c>
      <c r="J389" s="22" t="str">
        <f t="shared" si="44"/>
        <v>Chargeable Unit</v>
      </c>
      <c r="K389" s="22" t="str">
        <f t="shared" si="45"/>
        <v>Quantity</v>
      </c>
      <c r="L389" s="22" t="str">
        <f t="shared" si="46"/>
        <v/>
      </c>
      <c r="M389" s="22" t="str">
        <f t="shared" si="48"/>
        <v/>
      </c>
    </row>
    <row r="390" spans="1:13">
      <c r="A390" s="30">
        <v>17</v>
      </c>
      <c r="B390" s="30" t="s">
        <v>719</v>
      </c>
      <c r="C390" s="31" t="s">
        <v>2103</v>
      </c>
      <c r="D390" s="31" t="s">
        <v>2104</v>
      </c>
      <c r="E390" s="31" t="s">
        <v>2105</v>
      </c>
      <c r="F390" s="31" t="s">
        <v>2106</v>
      </c>
      <c r="G390" s="22">
        <f t="shared" si="47"/>
        <v>16</v>
      </c>
      <c r="H390" s="22">
        <f t="shared" si="42"/>
        <v>35</v>
      </c>
      <c r="I390" s="22" t="str">
        <f t="shared" si="43"/>
        <v>Trade Line Item</v>
      </c>
      <c r="J390" s="22" t="str">
        <f t="shared" si="44"/>
        <v>Chargeable Weight</v>
      </c>
      <c r="K390" s="22" t="str">
        <f t="shared" si="45"/>
        <v>Measure</v>
      </c>
      <c r="L390" s="22" t="str">
        <f t="shared" si="46"/>
        <v/>
      </c>
      <c r="M390" s="22" t="str">
        <f t="shared" si="48"/>
        <v/>
      </c>
    </row>
    <row r="391" spans="1:13">
      <c r="A391" s="30">
        <v>18</v>
      </c>
      <c r="B391" s="30" t="s">
        <v>719</v>
      </c>
      <c r="C391" s="31" t="s">
        <v>1896</v>
      </c>
      <c r="D391" s="31" t="s">
        <v>2107</v>
      </c>
      <c r="E391" s="31" t="s">
        <v>2108</v>
      </c>
      <c r="F391" s="31" t="s">
        <v>2109</v>
      </c>
      <c r="G391" s="22">
        <f t="shared" si="47"/>
        <v>16</v>
      </c>
      <c r="H391" s="22">
        <f t="shared" si="42"/>
        <v>29</v>
      </c>
      <c r="I391" s="22" t="str">
        <f t="shared" si="43"/>
        <v>Trade Line Item</v>
      </c>
      <c r="J391" s="22" t="str">
        <f t="shared" si="44"/>
        <v>Information</v>
      </c>
      <c r="K391" s="22" t="str">
        <f t="shared" si="45"/>
        <v>Text</v>
      </c>
      <c r="L391" s="22" t="str">
        <f t="shared" si="46"/>
        <v/>
      </c>
      <c r="M391" s="22" t="str">
        <f t="shared" si="48"/>
        <v/>
      </c>
    </row>
    <row r="392" spans="1:13">
      <c r="A392" s="30">
        <v>19</v>
      </c>
      <c r="B392" s="30" t="s">
        <v>719</v>
      </c>
      <c r="C392" s="31" t="s">
        <v>2110</v>
      </c>
      <c r="D392" s="31" t="s">
        <v>2111</v>
      </c>
      <c r="E392" s="31" t="s">
        <v>2112</v>
      </c>
      <c r="F392" s="31" t="s">
        <v>2113</v>
      </c>
      <c r="G392" s="22">
        <f t="shared" si="47"/>
        <v>16</v>
      </c>
      <c r="H392" s="22">
        <f t="shared" si="42"/>
        <v>28</v>
      </c>
      <c r="I392" s="22" t="str">
        <f t="shared" si="43"/>
        <v>Trade Line Item</v>
      </c>
      <c r="J392" s="22" t="str">
        <f t="shared" si="44"/>
        <v>Net Volume</v>
      </c>
      <c r="K392" s="22" t="str">
        <f t="shared" si="45"/>
        <v>Measure</v>
      </c>
      <c r="L392" s="22" t="str">
        <f t="shared" si="46"/>
        <v/>
      </c>
      <c r="M392" s="22" t="str">
        <f t="shared" si="48"/>
        <v/>
      </c>
    </row>
    <row r="393" spans="1:13">
      <c r="A393" s="30">
        <v>20</v>
      </c>
      <c r="B393" s="30" t="s">
        <v>719</v>
      </c>
      <c r="C393" s="31" t="s">
        <v>724</v>
      </c>
      <c r="D393" s="31" t="s">
        <v>2114</v>
      </c>
      <c r="E393" s="31" t="s">
        <v>2115</v>
      </c>
      <c r="F393" s="31" t="s">
        <v>2116</v>
      </c>
      <c r="G393" s="22">
        <f t="shared" si="47"/>
        <v>16</v>
      </c>
      <c r="H393" s="22">
        <f t="shared" si="42"/>
        <v>22</v>
      </c>
      <c r="I393" s="22" t="str">
        <f t="shared" si="43"/>
        <v>Trade Line Item</v>
      </c>
      <c r="J393" s="22" t="str">
        <f t="shared" si="44"/>
        <v>Name</v>
      </c>
      <c r="K393" s="22" t="str">
        <f t="shared" si="45"/>
        <v>Text</v>
      </c>
      <c r="L393" s="22" t="str">
        <f t="shared" si="46"/>
        <v/>
      </c>
      <c r="M393" s="22" t="str">
        <f t="shared" si="48"/>
        <v/>
      </c>
    </row>
    <row r="394" spans="1:13">
      <c r="A394" s="30">
        <v>21</v>
      </c>
      <c r="B394" s="30" t="s">
        <v>719</v>
      </c>
      <c r="C394" s="31" t="s">
        <v>2117</v>
      </c>
      <c r="D394" s="31" t="s">
        <v>2118</v>
      </c>
      <c r="E394" s="31" t="s">
        <v>2119</v>
      </c>
      <c r="F394" s="31" t="s">
        <v>2120</v>
      </c>
      <c r="G394" s="22">
        <f t="shared" si="47"/>
        <v>16</v>
      </c>
      <c r="H394" s="22">
        <f t="shared" si="42"/>
        <v>21</v>
      </c>
      <c r="I394" s="22" t="str">
        <f t="shared" si="43"/>
        <v>Trade Line Item</v>
      </c>
      <c r="J394" s="22" t="str">
        <f t="shared" si="44"/>
        <v>Use</v>
      </c>
      <c r="K394" s="22" t="str">
        <f t="shared" si="45"/>
        <v>Text</v>
      </c>
      <c r="L394" s="22" t="str">
        <f t="shared" si="46"/>
        <v/>
      </c>
      <c r="M394" s="22" t="str">
        <f t="shared" si="48"/>
        <v/>
      </c>
    </row>
    <row r="395" spans="1:13">
      <c r="A395" s="30">
        <v>24</v>
      </c>
      <c r="B395" s="30" t="s">
        <v>719</v>
      </c>
      <c r="C395" s="31" t="s">
        <v>1035</v>
      </c>
      <c r="D395" s="31" t="s">
        <v>2121</v>
      </c>
      <c r="E395" s="31" t="s">
        <v>2122</v>
      </c>
      <c r="F395" s="31" t="s">
        <v>2123</v>
      </c>
      <c r="G395" s="22">
        <f t="shared" si="47"/>
        <v>16</v>
      </c>
      <c r="H395" s="22">
        <f t="shared" si="42"/>
        <v>24</v>
      </c>
      <c r="I395" s="22" t="str">
        <f t="shared" si="43"/>
        <v>Trade Line Item</v>
      </c>
      <c r="J395" s="22" t="str">
        <f t="shared" si="44"/>
        <v>Status</v>
      </c>
      <c r="K395" s="22" t="str">
        <f t="shared" si="45"/>
        <v>Code</v>
      </c>
      <c r="L395" s="22" t="str">
        <f t="shared" si="46"/>
        <v/>
      </c>
      <c r="M395" s="22" t="str">
        <f t="shared" si="48"/>
        <v/>
      </c>
    </row>
    <row r="396" spans="1:13">
      <c r="A396" s="30">
        <v>25</v>
      </c>
      <c r="B396" s="30" t="s">
        <v>719</v>
      </c>
      <c r="C396" s="31" t="s">
        <v>2124</v>
      </c>
      <c r="D396" s="31" t="s">
        <v>2125</v>
      </c>
      <c r="E396" s="31" t="s">
        <v>2126</v>
      </c>
      <c r="F396" s="31" t="s">
        <v>2127</v>
      </c>
      <c r="G396" s="22">
        <f t="shared" si="47"/>
        <v>16</v>
      </c>
      <c r="H396" s="22">
        <f t="shared" si="42"/>
        <v>31</v>
      </c>
      <c r="I396" s="22" t="str">
        <f t="shared" si="43"/>
        <v>Trade Line Item</v>
      </c>
      <c r="J396" s="22" t="str">
        <f t="shared" si="44"/>
        <v>Status Reason</v>
      </c>
      <c r="K396" s="22" t="str">
        <f t="shared" si="45"/>
        <v>Code</v>
      </c>
      <c r="L396" s="22" t="str">
        <f t="shared" si="46"/>
        <v/>
      </c>
      <c r="M396" s="22" t="str">
        <f t="shared" si="48"/>
        <v/>
      </c>
    </row>
    <row r="397" spans="1:13">
      <c r="A397" s="30">
        <v>26</v>
      </c>
      <c r="B397" s="30" t="s">
        <v>719</v>
      </c>
      <c r="C397" s="31" t="s">
        <v>2128</v>
      </c>
      <c r="D397" s="31" t="s">
        <v>2129</v>
      </c>
      <c r="E397" s="31" t="s">
        <v>2130</v>
      </c>
      <c r="F397" s="31" t="s">
        <v>2131</v>
      </c>
      <c r="G397" s="22">
        <f t="shared" si="47"/>
        <v>16</v>
      </c>
      <c r="H397" s="22">
        <f t="shared" si="42"/>
        <v>29</v>
      </c>
      <c r="I397" s="22" t="str">
        <f t="shared" si="43"/>
        <v>Trade Line Item</v>
      </c>
      <c r="J397" s="22" t="str">
        <f t="shared" si="44"/>
        <v>Description</v>
      </c>
      <c r="K397" s="22" t="str">
        <f t="shared" si="45"/>
        <v>Code</v>
      </c>
      <c r="L397" s="22" t="str">
        <f t="shared" si="46"/>
        <v/>
      </c>
      <c r="M397" s="22" t="str">
        <f t="shared" si="48"/>
        <v/>
      </c>
    </row>
    <row r="398" spans="1:13">
      <c r="A398" s="30">
        <v>65</v>
      </c>
      <c r="B398" s="30" t="s">
        <v>719</v>
      </c>
      <c r="C398" s="31" t="s">
        <v>2132</v>
      </c>
      <c r="D398" s="31" t="s">
        <v>2133</v>
      </c>
      <c r="E398" s="31" t="s">
        <v>2134</v>
      </c>
      <c r="F398" s="31" t="s">
        <v>2135</v>
      </c>
      <c r="G398" s="22">
        <f t="shared" si="47"/>
        <v>18</v>
      </c>
      <c r="H398" s="22">
        <f t="shared" ref="H398:H417" si="49">FIND(".",F398,G398+1)</f>
        <v>32</v>
      </c>
      <c r="I398" s="22" t="str">
        <f t="shared" ref="I398:I417" si="50">MID(F398,1,G398-1)</f>
        <v>Trade Transaction</v>
      </c>
      <c r="J398" s="22" t="str">
        <f t="shared" ref="J398:J417" si="51">IF(ISNUMBER(H398),
  MID(F398,G398+2,H398-G398-2),
  MID(F398,G398+2,LEN(F398)-G398-1))</f>
        <v>Tax Excluded</v>
      </c>
      <c r="K398" s="22" t="str">
        <f t="shared" ref="K398:K417" si="52">IF(ISNUMBER(H398),MID(F398,H398+2,LEN(F398)-H398-1),"")</f>
        <v>Amount</v>
      </c>
      <c r="L398" s="22" t="str">
        <f t="shared" ref="L398:L417" si="53">IF("ASCC"=B398,IF(ISNUMBER(H398),MID(F398,H398+2,LEN(F398)-H398-1),""),"")</f>
        <v/>
      </c>
      <c r="M398" s="22" t="str">
        <f t="shared" si="48"/>
        <v/>
      </c>
    </row>
    <row r="399" spans="1:13">
      <c r="A399" s="30">
        <v>65</v>
      </c>
      <c r="B399" s="30" t="s">
        <v>719</v>
      </c>
      <c r="C399" s="31" t="s">
        <v>2136</v>
      </c>
      <c r="D399" s="31" t="s">
        <v>2137</v>
      </c>
      <c r="E399" s="31" t="s">
        <v>2138</v>
      </c>
      <c r="F399" s="31" t="s">
        <v>2139</v>
      </c>
      <c r="G399" s="22">
        <f t="shared" si="47"/>
        <v>18</v>
      </c>
      <c r="H399" s="22">
        <f t="shared" si="49"/>
        <v>32</v>
      </c>
      <c r="I399" s="22" t="str">
        <f t="shared" si="50"/>
        <v>Trade Transaction</v>
      </c>
      <c r="J399" s="22" t="str">
        <f t="shared" si="51"/>
        <v>Tax Included</v>
      </c>
      <c r="K399" s="22" t="str">
        <f t="shared" si="52"/>
        <v>Amount</v>
      </c>
      <c r="L399" s="22" t="str">
        <f t="shared" si="53"/>
        <v/>
      </c>
      <c r="M399" s="22" t="str">
        <f t="shared" si="48"/>
        <v/>
      </c>
    </row>
    <row r="400" spans="1:13">
      <c r="A400" s="30">
        <v>66</v>
      </c>
      <c r="B400" s="30" t="s">
        <v>719</v>
      </c>
      <c r="C400" s="31" t="s">
        <v>232</v>
      </c>
      <c r="D400" s="31" t="s">
        <v>2140</v>
      </c>
      <c r="E400" s="31" t="s">
        <v>2141</v>
      </c>
      <c r="F400" s="31" t="s">
        <v>2142</v>
      </c>
      <c r="G400" s="22">
        <f t="shared" si="47"/>
        <v>18</v>
      </c>
      <c r="H400" s="22">
        <f t="shared" si="49"/>
        <v>32</v>
      </c>
      <c r="I400" s="22" t="str">
        <f t="shared" si="50"/>
        <v>Trade Transaction</v>
      </c>
      <c r="J400" s="22" t="str">
        <f t="shared" si="51"/>
        <v>Tax Excluded</v>
      </c>
      <c r="K400" s="22" t="str">
        <f t="shared" si="52"/>
        <v>Unit Price</v>
      </c>
      <c r="L400" s="22" t="str">
        <f t="shared" si="53"/>
        <v/>
      </c>
      <c r="M400" s="22" t="str">
        <f t="shared" si="48"/>
        <v/>
      </c>
    </row>
    <row r="401" spans="1:13">
      <c r="A401" s="30">
        <v>66</v>
      </c>
      <c r="B401" s="30" t="s">
        <v>719</v>
      </c>
      <c r="C401" s="31" t="s">
        <v>2143</v>
      </c>
      <c r="D401" s="31" t="s">
        <v>2144</v>
      </c>
      <c r="E401" s="31" t="s">
        <v>2145</v>
      </c>
      <c r="F401" s="31" t="s">
        <v>2146</v>
      </c>
      <c r="G401" s="22">
        <f t="shared" si="47"/>
        <v>18</v>
      </c>
      <c r="H401" s="22">
        <f t="shared" si="49"/>
        <v>32</v>
      </c>
      <c r="I401" s="22" t="str">
        <f t="shared" si="50"/>
        <v>Trade Transaction</v>
      </c>
      <c r="J401" s="22" t="str">
        <f t="shared" si="51"/>
        <v>Tax Included</v>
      </c>
      <c r="K401" s="22" t="str">
        <f t="shared" si="52"/>
        <v>Unit Price</v>
      </c>
      <c r="L401" s="22" t="str">
        <f t="shared" si="53"/>
        <v/>
      </c>
      <c r="M401" s="22" t="str">
        <f t="shared" si="48"/>
        <v/>
      </c>
    </row>
    <row r="402" spans="1:13">
      <c r="A402" s="30">
        <v>67</v>
      </c>
      <c r="B402" s="30" t="s">
        <v>719</v>
      </c>
      <c r="C402" s="31" t="s">
        <v>163</v>
      </c>
      <c r="D402" s="31" t="s">
        <v>2147</v>
      </c>
      <c r="E402" s="31" t="s">
        <v>2148</v>
      </c>
      <c r="F402" s="31" t="s">
        <v>2149</v>
      </c>
      <c r="G402" s="22">
        <f t="shared" si="47"/>
        <v>18</v>
      </c>
      <c r="H402" s="22">
        <f t="shared" si="49"/>
        <v>40</v>
      </c>
      <c r="I402" s="22" t="str">
        <f t="shared" si="50"/>
        <v>Trade Transaction</v>
      </c>
      <c r="J402" s="22" t="str">
        <f t="shared" si="51"/>
        <v>Transaction Currency</v>
      </c>
      <c r="K402" s="22" t="str">
        <f t="shared" si="52"/>
        <v>Amount</v>
      </c>
      <c r="L402" s="22" t="str">
        <f t="shared" si="53"/>
        <v/>
      </c>
      <c r="M402" s="22" t="str">
        <f t="shared" si="48"/>
        <v/>
      </c>
    </row>
    <row r="403" spans="1:13">
      <c r="A403" s="30">
        <v>27</v>
      </c>
      <c r="B403" s="30" t="s">
        <v>719</v>
      </c>
      <c r="C403" s="31" t="s">
        <v>752</v>
      </c>
      <c r="D403" s="31" t="s">
        <v>2150</v>
      </c>
      <c r="E403" s="31" t="s">
        <v>2151</v>
      </c>
      <c r="F403" s="31" t="s">
        <v>2002</v>
      </c>
      <c r="G403" s="22">
        <f t="shared" si="47"/>
        <v>18</v>
      </c>
      <c r="H403" s="22">
        <f t="shared" si="49"/>
        <v>31</v>
      </c>
      <c r="I403" s="22" t="str">
        <f t="shared" si="50"/>
        <v>Trade Transaction</v>
      </c>
      <c r="J403" s="22" t="str">
        <f t="shared" si="51"/>
        <v>[Specified]</v>
      </c>
      <c r="K403" s="22" t="str">
        <f t="shared" si="52"/>
        <v>Code</v>
      </c>
      <c r="L403" s="22" t="str">
        <f t="shared" si="53"/>
        <v/>
      </c>
      <c r="M403" s="22" t="str">
        <f t="shared" si="48"/>
        <v/>
      </c>
    </row>
    <row r="404" spans="1:13">
      <c r="A404" s="30">
        <v>28</v>
      </c>
      <c r="B404" s="30" t="s">
        <v>719</v>
      </c>
      <c r="C404" s="31" t="s">
        <v>780</v>
      </c>
      <c r="D404" s="31" t="s">
        <v>2152</v>
      </c>
      <c r="E404" s="31" t="s">
        <v>2153</v>
      </c>
      <c r="F404" s="31" t="s">
        <v>2005</v>
      </c>
      <c r="G404" s="22">
        <f t="shared" si="47"/>
        <v>18</v>
      </c>
      <c r="H404" s="22">
        <f t="shared" si="49"/>
        <v>31</v>
      </c>
      <c r="I404" s="22" t="str">
        <f t="shared" si="50"/>
        <v>Trade Transaction</v>
      </c>
      <c r="J404" s="22" t="str">
        <f t="shared" si="51"/>
        <v>[Specified]</v>
      </c>
      <c r="K404" s="22" t="str">
        <f t="shared" si="52"/>
        <v>Text</v>
      </c>
      <c r="L404" s="22" t="str">
        <f t="shared" si="53"/>
        <v/>
      </c>
      <c r="M404" s="22" t="str">
        <f t="shared" si="48"/>
        <v/>
      </c>
    </row>
    <row r="405" spans="1:13">
      <c r="A405" s="30">
        <v>29</v>
      </c>
      <c r="B405" s="30" t="s">
        <v>719</v>
      </c>
      <c r="C405" s="31" t="s">
        <v>784</v>
      </c>
      <c r="D405" s="31" t="s">
        <v>2154</v>
      </c>
      <c r="E405" s="31" t="s">
        <v>2155</v>
      </c>
      <c r="F405" s="31" t="s">
        <v>2008</v>
      </c>
      <c r="G405" s="22">
        <f t="shared" si="47"/>
        <v>18</v>
      </c>
      <c r="H405" s="22">
        <f t="shared" si="49"/>
        <v>31</v>
      </c>
      <c r="I405" s="22" t="str">
        <f t="shared" si="50"/>
        <v>Trade Transaction</v>
      </c>
      <c r="J405" s="22" t="str">
        <f t="shared" si="51"/>
        <v>[Specified]</v>
      </c>
      <c r="K405" s="22" t="str">
        <f t="shared" si="52"/>
        <v>Date</v>
      </c>
      <c r="L405" s="22" t="str">
        <f t="shared" si="53"/>
        <v/>
      </c>
      <c r="M405" s="22" t="str">
        <f t="shared" si="48"/>
        <v/>
      </c>
    </row>
    <row r="406" spans="1:13">
      <c r="A406" s="26">
        <v>30</v>
      </c>
      <c r="B406" s="26" t="s">
        <v>709</v>
      </c>
      <c r="C406" s="27" t="s">
        <v>1529</v>
      </c>
      <c r="D406" s="27" t="s">
        <v>2156</v>
      </c>
      <c r="E406" s="27" t="s">
        <v>2157</v>
      </c>
      <c r="F406" s="27" t="s">
        <v>2011</v>
      </c>
      <c r="G406" s="22">
        <f t="shared" si="47"/>
        <v>18</v>
      </c>
      <c r="H406" s="22">
        <f t="shared" si="49"/>
        <v>27</v>
      </c>
      <c r="I406" s="22" t="str">
        <f t="shared" si="50"/>
        <v>Trade Transaction</v>
      </c>
      <c r="J406" s="22" t="str">
        <f t="shared" si="51"/>
        <v>Defined</v>
      </c>
      <c r="K406" s="22" t="str">
        <f t="shared" si="52"/>
        <v>Specified Class]</v>
      </c>
      <c r="L406" s="22" t="str">
        <f t="shared" si="53"/>
        <v/>
      </c>
      <c r="M406" s="22" t="str">
        <f t="shared" si="48"/>
        <v>Specified Class]</v>
      </c>
    </row>
    <row r="407" spans="1:13">
      <c r="A407" s="32">
        <v>31</v>
      </c>
      <c r="B407" s="32" t="s">
        <v>890</v>
      </c>
      <c r="C407" s="33" t="s">
        <v>2020</v>
      </c>
      <c r="D407" s="33" t="s">
        <v>2021</v>
      </c>
      <c r="E407" s="33" t="s">
        <v>2158</v>
      </c>
      <c r="F407" s="33" t="s">
        <v>2023</v>
      </c>
      <c r="G407" s="22">
        <f t="shared" si="47"/>
        <v>18</v>
      </c>
      <c r="H407" s="22">
        <f t="shared" si="49"/>
        <v>31</v>
      </c>
      <c r="I407" s="22" t="str">
        <f t="shared" si="50"/>
        <v>Trade Transaction</v>
      </c>
      <c r="J407" s="22" t="str">
        <f t="shared" si="51"/>
        <v>[Spedified]</v>
      </c>
      <c r="K407" s="22" t="str">
        <f t="shared" si="52"/>
        <v>Monetary Value</v>
      </c>
      <c r="L407" s="22" t="str">
        <f t="shared" si="53"/>
        <v>Monetary Value</v>
      </c>
      <c r="M407" s="22" t="str">
        <f t="shared" si="48"/>
        <v/>
      </c>
    </row>
    <row r="408" spans="1:13">
      <c r="A408" s="32">
        <v>32</v>
      </c>
      <c r="B408" s="32" t="s">
        <v>890</v>
      </c>
      <c r="C408" s="33" t="s">
        <v>2159</v>
      </c>
      <c r="D408" s="33" t="s">
        <v>2160</v>
      </c>
      <c r="E408" s="33" t="s">
        <v>2161</v>
      </c>
      <c r="F408" s="33" t="s">
        <v>2162</v>
      </c>
      <c r="G408" s="22">
        <f t="shared" si="47"/>
        <v>16</v>
      </c>
      <c r="H408" s="22">
        <f t="shared" si="49"/>
        <v>26</v>
      </c>
      <c r="I408" s="22" t="str">
        <f t="shared" si="50"/>
        <v>Trade Line Item</v>
      </c>
      <c r="J408" s="22" t="str">
        <f t="shared" si="51"/>
        <v>Shipment</v>
      </c>
      <c r="K408" s="22" t="str">
        <f t="shared" si="52"/>
        <v>Party</v>
      </c>
      <c r="L408" s="22" t="str">
        <f t="shared" si="53"/>
        <v>Party</v>
      </c>
      <c r="M408" s="22" t="str">
        <f t="shared" si="48"/>
        <v/>
      </c>
    </row>
    <row r="409" spans="1:13">
      <c r="A409" s="32">
        <v>35</v>
      </c>
      <c r="B409" s="32" t="s">
        <v>890</v>
      </c>
      <c r="C409" s="33" t="s">
        <v>2163</v>
      </c>
      <c r="D409" s="33" t="s">
        <v>2164</v>
      </c>
      <c r="E409" s="33" t="s">
        <v>2165</v>
      </c>
      <c r="F409" s="33" t="s">
        <v>2166</v>
      </c>
      <c r="G409" s="22">
        <f t="shared" si="47"/>
        <v>16</v>
      </c>
      <c r="H409" s="22">
        <f t="shared" si="49"/>
        <v>27</v>
      </c>
      <c r="I409" s="22" t="str">
        <f t="shared" si="50"/>
        <v>Trade Line Item</v>
      </c>
      <c r="J409" s="22" t="str">
        <f t="shared" si="51"/>
        <v>Specified</v>
      </c>
      <c r="K409" s="22" t="str">
        <f t="shared" si="52"/>
        <v>Delivery</v>
      </c>
      <c r="L409" s="22" t="str">
        <f t="shared" si="53"/>
        <v>Delivery</v>
      </c>
      <c r="M409" s="22" t="str">
        <f t="shared" si="48"/>
        <v/>
      </c>
    </row>
    <row r="410" spans="1:13">
      <c r="A410" s="32">
        <v>38</v>
      </c>
      <c r="B410" s="32" t="s">
        <v>890</v>
      </c>
      <c r="C410" s="33" t="s">
        <v>2167</v>
      </c>
      <c r="D410" s="33" t="s">
        <v>2168</v>
      </c>
      <c r="E410" s="33" t="s">
        <v>2169</v>
      </c>
      <c r="F410" s="33" t="s">
        <v>2170</v>
      </c>
      <c r="G410" s="22">
        <f t="shared" si="47"/>
        <v>16</v>
      </c>
      <c r="H410" s="22">
        <f t="shared" si="49"/>
        <v>24</v>
      </c>
      <c r="I410" s="22" t="str">
        <f t="shared" si="50"/>
        <v>Trade Line Item</v>
      </c>
      <c r="J410" s="22" t="str">
        <f t="shared" si="51"/>
        <v>Actual</v>
      </c>
      <c r="K410" s="22" t="str">
        <f t="shared" si="52"/>
        <v>Monetary Summation</v>
      </c>
      <c r="L410" s="22" t="str">
        <f t="shared" si="53"/>
        <v>Monetary Summation</v>
      </c>
      <c r="M410" s="22" t="str">
        <f t="shared" si="48"/>
        <v/>
      </c>
    </row>
    <row r="411" spans="1:13">
      <c r="A411" s="32">
        <v>39</v>
      </c>
      <c r="B411" s="32" t="s">
        <v>890</v>
      </c>
      <c r="C411" s="33" t="s">
        <v>2171</v>
      </c>
      <c r="D411" s="33" t="s">
        <v>2172</v>
      </c>
      <c r="E411" s="33" t="s">
        <v>2173</v>
      </c>
      <c r="F411" s="33" t="s">
        <v>2174</v>
      </c>
      <c r="G411" s="22">
        <f t="shared" si="47"/>
        <v>16</v>
      </c>
      <c r="H411" s="22">
        <f t="shared" si="49"/>
        <v>23</v>
      </c>
      <c r="I411" s="22" t="str">
        <f t="shared" si="50"/>
        <v>Trade Line Item</v>
      </c>
      <c r="J411" s="22" t="str">
        <f t="shared" si="51"/>
        <v>Total</v>
      </c>
      <c r="K411" s="22" t="str">
        <f t="shared" si="52"/>
        <v>Tax</v>
      </c>
      <c r="L411" s="22" t="str">
        <f t="shared" si="53"/>
        <v>Tax</v>
      </c>
      <c r="M411" s="22" t="str">
        <f t="shared" si="48"/>
        <v/>
      </c>
    </row>
    <row r="412" spans="1:13">
      <c r="A412" s="32">
        <v>40</v>
      </c>
      <c r="B412" s="32" t="s">
        <v>890</v>
      </c>
      <c r="C412" s="33" t="s">
        <v>1300</v>
      </c>
      <c r="D412" s="33" t="s">
        <v>2175</v>
      </c>
      <c r="E412" s="33" t="s">
        <v>2176</v>
      </c>
      <c r="F412" s="33" t="s">
        <v>2177</v>
      </c>
      <c r="G412" s="22">
        <f t="shared" si="47"/>
        <v>16</v>
      </c>
      <c r="H412" s="22">
        <f t="shared" si="49"/>
        <v>25</v>
      </c>
      <c r="I412" s="22" t="str">
        <f t="shared" si="50"/>
        <v>Trade Line Item</v>
      </c>
      <c r="J412" s="22" t="str">
        <f t="shared" si="51"/>
        <v>Account</v>
      </c>
      <c r="K412" s="22" t="str">
        <f t="shared" si="52"/>
        <v>Accounting Account</v>
      </c>
      <c r="L412" s="22" t="str">
        <f t="shared" si="53"/>
        <v>Accounting Account</v>
      </c>
      <c r="M412" s="22" t="str">
        <f t="shared" si="48"/>
        <v/>
      </c>
    </row>
    <row r="413" spans="1:13">
      <c r="A413" s="32">
        <v>45</v>
      </c>
      <c r="B413" s="32" t="s">
        <v>890</v>
      </c>
      <c r="C413" s="33" t="s">
        <v>2178</v>
      </c>
      <c r="D413" s="33" t="s">
        <v>2179</v>
      </c>
      <c r="E413" s="33" t="s">
        <v>2180</v>
      </c>
      <c r="F413" s="33" t="s">
        <v>2181</v>
      </c>
      <c r="G413" s="22">
        <f t="shared" si="47"/>
        <v>16</v>
      </c>
      <c r="H413" s="22">
        <f t="shared" si="49"/>
        <v>22</v>
      </c>
      <c r="I413" s="22" t="str">
        <f t="shared" si="50"/>
        <v>Trade Line Item</v>
      </c>
      <c r="J413" s="22" t="str">
        <f t="shared" si="51"/>
        <v>Unit</v>
      </c>
      <c r="K413" s="22" t="str">
        <f t="shared" si="52"/>
        <v>Price</v>
      </c>
      <c r="L413" s="22" t="str">
        <f t="shared" si="53"/>
        <v>Price</v>
      </c>
      <c r="M413" s="22" t="str">
        <f t="shared" si="48"/>
        <v/>
      </c>
    </row>
    <row r="414" spans="1:13">
      <c r="A414" s="32">
        <v>54</v>
      </c>
      <c r="B414" s="32" t="s">
        <v>890</v>
      </c>
      <c r="C414" s="33" t="s">
        <v>2024</v>
      </c>
      <c r="D414" s="33" t="s">
        <v>2182</v>
      </c>
      <c r="E414" s="33" t="s">
        <v>2183</v>
      </c>
      <c r="F414" s="33" t="s">
        <v>2184</v>
      </c>
      <c r="G414" s="22">
        <f t="shared" si="47"/>
        <v>16</v>
      </c>
      <c r="H414" s="22">
        <f t="shared" si="49"/>
        <v>29</v>
      </c>
      <c r="I414" s="22" t="str">
        <f t="shared" si="50"/>
        <v>Trade Line Item</v>
      </c>
      <c r="J414" s="22" t="str">
        <f t="shared" si="51"/>
        <v>Subordinate</v>
      </c>
      <c r="K414" s="22" t="str">
        <f t="shared" si="52"/>
        <v>Trade Line Item</v>
      </c>
      <c r="L414" s="22" t="str">
        <f t="shared" si="53"/>
        <v>Trade Line Item</v>
      </c>
      <c r="M414" s="22" t="str">
        <f t="shared" si="48"/>
        <v/>
      </c>
    </row>
    <row r="415" spans="1:13">
      <c r="A415" s="32">
        <v>62</v>
      </c>
      <c r="B415" s="32" t="s">
        <v>890</v>
      </c>
      <c r="C415" s="33" t="s">
        <v>2185</v>
      </c>
      <c r="D415" s="33" t="s">
        <v>2186</v>
      </c>
      <c r="E415" s="33" t="s">
        <v>2187</v>
      </c>
      <c r="F415" s="33" t="s">
        <v>2188</v>
      </c>
      <c r="G415" s="22">
        <f t="shared" si="47"/>
        <v>16</v>
      </c>
      <c r="H415" s="22">
        <f t="shared" si="49"/>
        <v>27</v>
      </c>
      <c r="I415" s="22" t="str">
        <f t="shared" si="50"/>
        <v>Trade Line Item</v>
      </c>
      <c r="J415" s="22" t="str">
        <f t="shared" si="51"/>
        <v>Specified</v>
      </c>
      <c r="K415" s="22" t="str">
        <f t="shared" si="52"/>
        <v>Trade Agreement</v>
      </c>
      <c r="L415" s="22" t="str">
        <f t="shared" si="53"/>
        <v>Trade Agreement</v>
      </c>
      <c r="M415" s="22" t="str">
        <f t="shared" si="48"/>
        <v/>
      </c>
    </row>
    <row r="416" spans="1:13">
      <c r="A416" s="32">
        <v>63</v>
      </c>
      <c r="B416" s="32" t="s">
        <v>890</v>
      </c>
      <c r="C416" s="33" t="s">
        <v>2189</v>
      </c>
      <c r="D416" s="33" t="s">
        <v>2190</v>
      </c>
      <c r="E416" s="33" t="s">
        <v>2191</v>
      </c>
      <c r="F416" s="33" t="s">
        <v>2192</v>
      </c>
      <c r="G416" s="22">
        <f t="shared" si="47"/>
        <v>16</v>
      </c>
      <c r="H416" s="22">
        <f t="shared" si="49"/>
        <v>27</v>
      </c>
      <c r="I416" s="22" t="str">
        <f t="shared" si="50"/>
        <v>Trade Line Item</v>
      </c>
      <c r="J416" s="22" t="str">
        <f t="shared" si="51"/>
        <v>Specified</v>
      </c>
      <c r="K416" s="22" t="str">
        <f t="shared" si="52"/>
        <v>Trade Delivery</v>
      </c>
      <c r="L416" s="22" t="str">
        <f t="shared" si="53"/>
        <v>Trade Delivery</v>
      </c>
      <c r="M416" s="22" t="str">
        <f t="shared" si="48"/>
        <v/>
      </c>
    </row>
    <row r="417" spans="1:13">
      <c r="A417" s="32">
        <v>64</v>
      </c>
      <c r="B417" s="32" t="s">
        <v>890</v>
      </c>
      <c r="C417" s="33" t="s">
        <v>2032</v>
      </c>
      <c r="D417" s="33" t="s">
        <v>2193</v>
      </c>
      <c r="E417" s="33" t="s">
        <v>2194</v>
      </c>
      <c r="F417" s="33" t="s">
        <v>2195</v>
      </c>
      <c r="G417" s="22">
        <f t="shared" si="47"/>
        <v>16</v>
      </c>
      <c r="H417" s="22">
        <f t="shared" si="49"/>
        <v>27</v>
      </c>
      <c r="I417" s="22" t="str">
        <f t="shared" si="50"/>
        <v>Trade Line Item</v>
      </c>
      <c r="J417" s="22" t="str">
        <f t="shared" si="51"/>
        <v>Specified</v>
      </c>
      <c r="K417" s="22" t="str">
        <f t="shared" si="52"/>
        <v>Trade Settlement</v>
      </c>
      <c r="L417" s="22" t="str">
        <f t="shared" si="53"/>
        <v>Trade Settlement</v>
      </c>
      <c r="M417" s="22" t="str">
        <f t="shared" si="48"/>
        <v/>
      </c>
    </row>
  </sheetData>
  <autoFilter ref="A1:M141" xr:uid="{BF164519-C4BD-FA4C-91E6-D8C470ECB432}"/>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BEEE-162B-2F44-9D0D-73CB48B09E2D}">
  <dimension ref="A1:Q741"/>
  <sheetViews>
    <sheetView topLeftCell="J1" workbookViewId="0">
      <pane ySplit="1" topLeftCell="A571" activePane="bottomLeft" state="frozen"/>
      <selection activeCell="G1" sqref="G1"/>
      <selection pane="bottomLeft" activeCell="O573" sqref="O573"/>
    </sheetView>
  </sheetViews>
  <sheetFormatPr baseColWidth="10" defaultRowHeight="18"/>
  <cols>
    <col min="1" max="1" width="5" style="22" bestFit="1" customWidth="1"/>
    <col min="2" max="2" width="5" style="37" bestFit="1" customWidth="1"/>
    <col min="3" max="3" width="4.1640625" style="37" bestFit="1" customWidth="1"/>
    <col min="4" max="4" width="6.33203125" style="37" bestFit="1" customWidth="1"/>
    <col min="5" max="5" width="3.1640625" style="37" bestFit="1" customWidth="1"/>
    <col min="6" max="6" width="30.1640625" style="22" customWidth="1"/>
    <col min="7" max="7" width="17.1640625" style="37" bestFit="1" customWidth="1"/>
    <col min="8" max="8" width="4.6640625" style="37" bestFit="1" customWidth="1"/>
    <col min="9" max="9" width="48.6640625" style="85" customWidth="1"/>
    <col min="10" max="10" width="77.33203125" style="22" customWidth="1"/>
    <col min="11" max="12" width="3.6640625" style="22" customWidth="1"/>
    <col min="13" max="13" width="42.6640625" style="22" customWidth="1"/>
    <col min="14" max="14" width="31.33203125" style="22" customWidth="1"/>
    <col min="15" max="16" width="21.1640625" style="22" customWidth="1"/>
    <col min="17" max="17" width="33" style="22" customWidth="1"/>
    <col min="18" max="16384" width="10.83203125" style="22"/>
  </cols>
  <sheetData>
    <row r="1" spans="1:17">
      <c r="C1" s="38" t="s">
        <v>0</v>
      </c>
      <c r="D1" s="23" t="s">
        <v>1</v>
      </c>
      <c r="E1" s="23" t="s">
        <v>2</v>
      </c>
      <c r="F1" s="23" t="s">
        <v>3</v>
      </c>
      <c r="G1" s="23" t="s">
        <v>4</v>
      </c>
      <c r="H1" s="23" t="s">
        <v>5</v>
      </c>
      <c r="I1" s="23" t="s">
        <v>6</v>
      </c>
      <c r="J1" s="23" t="s">
        <v>7</v>
      </c>
      <c r="M1" s="23" t="s">
        <v>570</v>
      </c>
      <c r="N1" s="23" t="s">
        <v>571</v>
      </c>
      <c r="O1" s="23" t="s">
        <v>572</v>
      </c>
      <c r="P1" s="23" t="s">
        <v>573</v>
      </c>
      <c r="Q1" s="23" t="s">
        <v>574</v>
      </c>
    </row>
    <row r="2" spans="1:17">
      <c r="A2" s="22">
        <v>366</v>
      </c>
      <c r="B2" s="37" t="s">
        <v>2979</v>
      </c>
      <c r="C2" s="24">
        <v>0</v>
      </c>
      <c r="D2" s="24" t="s">
        <v>8</v>
      </c>
      <c r="E2" s="24">
        <v>0</v>
      </c>
      <c r="F2" s="25" t="s">
        <v>2196</v>
      </c>
      <c r="G2" s="24" t="s">
        <v>10</v>
      </c>
      <c r="H2" s="24" t="s">
        <v>10</v>
      </c>
      <c r="I2" s="25" t="s">
        <v>2197</v>
      </c>
      <c r="J2" s="25" t="s">
        <v>2198</v>
      </c>
      <c r="K2" s="22">
        <f>FIND(".",J2)</f>
        <v>22</v>
      </c>
      <c r="L2" s="22" t="e">
        <f>FIND(".",J2,K2+1)</f>
        <v>#VALUE!</v>
      </c>
      <c r="M2" s="22" t="str">
        <f>MID(J2,1,K2-1)</f>
        <v>ADS Physical_ Address</v>
      </c>
      <c r="N2" s="22" t="str">
        <f>IF(ISNUMBER(L2),
  MID(J2,K2+2,L2-K2-2),
  MID(J2,K2+2,LEN(J2)-K2-1))</f>
        <v>Details</v>
      </c>
      <c r="O2" s="22" t="str">
        <f>IF(OR("BBIE"=D2,"IDBIE"=D2),IF(ISNUMBER(L2),MID(J2,L2+2,LEN(J2)-L2-1),""),"")</f>
        <v/>
      </c>
      <c r="P2" s="22" t="str">
        <f>IF("ASBIE"=D2,IF(ISNUMBER(L2),MID(J2,L2+2,LEN(J2)-L2-1),""),"")</f>
        <v/>
      </c>
      <c r="Q2" s="22" t="str">
        <f>IF("RLBIE"=D2,IF(ISNUMBER(L2),MID(J2,L2+2,LEN(J2)-L2-1),""),"")</f>
        <v/>
      </c>
    </row>
    <row r="3" spans="1:17">
      <c r="A3" s="22">
        <v>367</v>
      </c>
      <c r="B3" s="37" t="s">
        <v>2979</v>
      </c>
      <c r="C3" s="30">
        <v>1</v>
      </c>
      <c r="D3" s="30" t="s">
        <v>19</v>
      </c>
      <c r="E3" s="30">
        <v>1</v>
      </c>
      <c r="F3" s="31" t="s">
        <v>802</v>
      </c>
      <c r="G3" s="30" t="s">
        <v>21</v>
      </c>
      <c r="H3" s="30" t="s">
        <v>16</v>
      </c>
      <c r="I3" s="31" t="s">
        <v>2199</v>
      </c>
      <c r="J3" s="31" t="s">
        <v>2200</v>
      </c>
      <c r="K3" s="22">
        <f>FIND(".",J3)</f>
        <v>22</v>
      </c>
      <c r="L3" s="22">
        <f>FIND(".",J3,K3+1)</f>
        <v>32</v>
      </c>
      <c r="M3" s="22" t="str">
        <f>MID(J3,1,K3-1)</f>
        <v>ADS Physical_ Address</v>
      </c>
      <c r="N3" s="22" t="str">
        <f>IF(ISNUMBER(L3),
  MID(J3,K3+2,L3-K3-2),
  MID(J3,K3+2,LEN(J3)-K3-1))</f>
        <v>Line One</v>
      </c>
      <c r="O3" s="22" t="str">
        <f>IF(OR("BBIE"=D3,"IDBIE"=D3),IF(ISNUMBER(L3),MID(J3,L3+2,LEN(J3)-L3-1),""),"")</f>
        <v>Text</v>
      </c>
      <c r="P3" s="22" t="str">
        <f>IF("ASBIE"=D3,IF(ISNUMBER(L3),MID(J3,L3+2,LEN(J3)-L3-1),""),"")</f>
        <v/>
      </c>
      <c r="Q3" s="22" t="str">
        <f>IF("RLBIE"=D3,IF(ISNUMBER(L3),MID(J3,L3+2,LEN(J3)-L3-1),""),"")</f>
        <v/>
      </c>
    </row>
    <row r="4" spans="1:17">
      <c r="A4" s="22">
        <v>368</v>
      </c>
      <c r="B4" s="37" t="s">
        <v>2979</v>
      </c>
      <c r="C4" s="30">
        <v>2</v>
      </c>
      <c r="D4" s="30" t="s">
        <v>19</v>
      </c>
      <c r="E4" s="30">
        <v>1</v>
      </c>
      <c r="F4" s="31" t="s">
        <v>806</v>
      </c>
      <c r="G4" s="30" t="s">
        <v>21</v>
      </c>
      <c r="H4" s="30" t="s">
        <v>44</v>
      </c>
      <c r="I4" s="31" t="s">
        <v>2201</v>
      </c>
      <c r="J4" s="31" t="s">
        <v>2202</v>
      </c>
      <c r="K4" s="22">
        <f>FIND(".",J4)</f>
        <v>22</v>
      </c>
      <c r="L4" s="22">
        <f>FIND(".",J4,K4+1)</f>
        <v>32</v>
      </c>
      <c r="M4" s="22" t="str">
        <f>MID(J4,1,K4-1)</f>
        <v>ADS Physical_ Address</v>
      </c>
      <c r="N4" s="22" t="str">
        <f>IF(ISNUMBER(L4),
  MID(J4,K4+2,L4-K4-2),
  MID(J4,K4+2,LEN(J4)-K4-1))</f>
        <v>Line Two</v>
      </c>
      <c r="O4" s="22" t="str">
        <f>IF(OR("BBIE"=D4,"IDBIE"=D4),IF(ISNUMBER(L4),MID(J4,L4+2,LEN(J4)-L4-1),""),"")</f>
        <v>Text</v>
      </c>
      <c r="P4" s="22" t="str">
        <f>IF("ASBIE"=D4,IF(ISNUMBER(L4),MID(J4,L4+2,LEN(J4)-L4-1),""),"")</f>
        <v/>
      </c>
      <c r="Q4" s="22" t="str">
        <f>IF("RLBIE"=D4,IF(ISNUMBER(L4),MID(J4,L4+2,LEN(J4)-L4-1),""),"")</f>
        <v/>
      </c>
    </row>
    <row r="5" spans="1:17">
      <c r="A5" s="22">
        <v>369</v>
      </c>
      <c r="B5" s="37" t="s">
        <v>2979</v>
      </c>
      <c r="C5" s="30">
        <v>3</v>
      </c>
      <c r="D5" s="30" t="s">
        <v>19</v>
      </c>
      <c r="E5" s="30">
        <v>1</v>
      </c>
      <c r="F5" s="31" t="s">
        <v>810</v>
      </c>
      <c r="G5" s="30" t="s">
        <v>21</v>
      </c>
      <c r="H5" s="30" t="s">
        <v>16</v>
      </c>
      <c r="I5" s="31" t="s">
        <v>2203</v>
      </c>
      <c r="J5" s="31" t="s">
        <v>2204</v>
      </c>
      <c r="K5" s="22">
        <f>FIND(".",J5)</f>
        <v>22</v>
      </c>
      <c r="L5" s="22">
        <f>FIND(".",J5,K5+1)</f>
        <v>33</v>
      </c>
      <c r="M5" s="22" t="str">
        <f>MID(J5,1,K5-1)</f>
        <v>ADS Physical_ Address</v>
      </c>
      <c r="N5" s="22" t="str">
        <f>IF(ISNUMBER(L5),
  MID(J5,K5+2,L5-K5-2),
  MID(J5,K5+2,LEN(J5)-K5-1))</f>
        <v>City Name</v>
      </c>
      <c r="O5" s="22" t="str">
        <f>IF(OR("BBIE"=D5,"IDBIE"=D5),IF(ISNUMBER(L5),MID(J5,L5+2,LEN(J5)-L5-1),""),"")</f>
        <v>Text</v>
      </c>
      <c r="P5" s="22" t="str">
        <f>IF("ASBIE"=D5,IF(ISNUMBER(L5),MID(J5,L5+2,LEN(J5)-L5-1),""),"")</f>
        <v/>
      </c>
      <c r="Q5" s="22" t="str">
        <f>IF("RLBIE"=D5,IF(ISNUMBER(L5),MID(J5,L5+2,LEN(J5)-L5-1),""),"")</f>
        <v/>
      </c>
    </row>
    <row r="6" spans="1:17">
      <c r="A6" s="22">
        <v>370</v>
      </c>
      <c r="B6" s="37" t="s">
        <v>2979</v>
      </c>
      <c r="C6" s="30">
        <v>4</v>
      </c>
      <c r="D6" s="30" t="s">
        <v>19</v>
      </c>
      <c r="E6" s="30">
        <v>1</v>
      </c>
      <c r="F6" s="31" t="s">
        <v>814</v>
      </c>
      <c r="G6" s="30" t="s">
        <v>25</v>
      </c>
      <c r="H6" s="30" t="s">
        <v>44</v>
      </c>
      <c r="I6" s="31" t="s">
        <v>2205</v>
      </c>
      <c r="J6" s="31" t="s">
        <v>2206</v>
      </c>
      <c r="K6" s="22">
        <f>FIND(".",J6)</f>
        <v>22</v>
      </c>
      <c r="L6" s="22">
        <f>FIND(".",J6,K6+1)</f>
        <v>44</v>
      </c>
      <c r="M6" s="22" t="str">
        <f>MID(J6,1,K6-1)</f>
        <v>ADS Physical_ Address</v>
      </c>
      <c r="N6" s="22" t="str">
        <f>IF(ISNUMBER(L6),
  MID(J6,K6+2,L6-K6-2),
  MID(J6,K6+2,LEN(J6)-K6-1))</f>
        <v>Country Sub-Division</v>
      </c>
      <c r="O6" s="22" t="str">
        <f>IF(OR("BBIE"=D6,"IDBIE"=D6),IF(ISNUMBER(L6),MID(J6,L6+2,LEN(J6)-L6-1),""),"")</f>
        <v>Identifier</v>
      </c>
      <c r="P6" s="22" t="str">
        <f>IF("ASBIE"=D6,IF(ISNUMBER(L6),MID(J6,L6+2,LEN(J6)-L6-1),""),"")</f>
        <v/>
      </c>
      <c r="Q6" s="22" t="str">
        <f>IF("RLBIE"=D6,IF(ISNUMBER(L6),MID(J6,L6+2,LEN(J6)-L6-1),""),"")</f>
        <v/>
      </c>
    </row>
    <row r="7" spans="1:17">
      <c r="A7" s="22">
        <v>371</v>
      </c>
      <c r="B7" s="37" t="s">
        <v>2979</v>
      </c>
      <c r="C7" s="30">
        <v>5</v>
      </c>
      <c r="D7" s="30" t="s">
        <v>19</v>
      </c>
      <c r="E7" s="30">
        <v>1</v>
      </c>
      <c r="F7" s="31" t="s">
        <v>818</v>
      </c>
      <c r="G7" s="30" t="s">
        <v>25</v>
      </c>
      <c r="H7" s="30" t="s">
        <v>16</v>
      </c>
      <c r="I7" s="31" t="s">
        <v>2207</v>
      </c>
      <c r="J7" s="31" t="s">
        <v>2208</v>
      </c>
      <c r="K7" s="22">
        <f>FIND(".",J7)</f>
        <v>22</v>
      </c>
      <c r="L7" s="22">
        <f>FIND(".",J7,K7+1)</f>
        <v>32</v>
      </c>
      <c r="M7" s="22" t="str">
        <f>MID(J7,1,K7-1)</f>
        <v>ADS Physical_ Address</v>
      </c>
      <c r="N7" s="22" t="str">
        <f>IF(ISNUMBER(L7),
  MID(J7,K7+2,L7-K7-2),
  MID(J7,K7+2,LEN(J7)-K7-1))</f>
        <v>Postcode</v>
      </c>
      <c r="O7" s="22" t="str">
        <f>IF(OR("BBIE"=D7,"IDBIE"=D7),IF(ISNUMBER(L7),MID(J7,L7+2,LEN(J7)-L7-1),""),"")</f>
        <v>Code</v>
      </c>
      <c r="P7" s="22" t="str">
        <f>IF("ASBIE"=D7,IF(ISNUMBER(L7),MID(J7,L7+2,LEN(J7)-L7-1),""),"")</f>
        <v/>
      </c>
      <c r="Q7" s="22" t="str">
        <f>IF("RLBIE"=D7,IF(ISNUMBER(L7),MID(J7,L7+2,LEN(J7)-L7-1),""),"")</f>
        <v/>
      </c>
    </row>
    <row r="8" spans="1:17">
      <c r="A8" s="22">
        <v>372</v>
      </c>
      <c r="B8" s="37" t="s">
        <v>2979</v>
      </c>
      <c r="C8" s="30">
        <v>6</v>
      </c>
      <c r="D8" s="30" t="s">
        <v>19</v>
      </c>
      <c r="E8" s="30">
        <v>1</v>
      </c>
      <c r="F8" s="31" t="s">
        <v>822</v>
      </c>
      <c r="G8" s="30" t="s">
        <v>25</v>
      </c>
      <c r="H8" s="30" t="s">
        <v>16</v>
      </c>
      <c r="I8" s="31" t="s">
        <v>2209</v>
      </c>
      <c r="J8" s="31" t="s">
        <v>2210</v>
      </c>
      <c r="K8" s="22">
        <f>FIND(".",J8)</f>
        <v>22</v>
      </c>
      <c r="L8" s="22">
        <f>FIND(".",J8,K8+1)</f>
        <v>31</v>
      </c>
      <c r="M8" s="22" t="str">
        <f>MID(J8,1,K8-1)</f>
        <v>ADS Physical_ Address</v>
      </c>
      <c r="N8" s="22" t="str">
        <f>IF(ISNUMBER(L8),
  MID(J8,K8+2,L8-K8-2),
  MID(J8,K8+2,LEN(J8)-K8-1))</f>
        <v>Country</v>
      </c>
      <c r="O8" s="22" t="str">
        <f>IF(OR("BBIE"=D8,"IDBIE"=D8),IF(ISNUMBER(L8),MID(J8,L8+2,LEN(J8)-L8-1),""),"")</f>
        <v>Identifier</v>
      </c>
      <c r="P8" s="22" t="str">
        <f>IF("ASBIE"=D8,IF(ISNUMBER(L8),MID(J8,L8+2,LEN(J8)-L8-1),""),"")</f>
        <v/>
      </c>
      <c r="Q8" s="22" t="str">
        <f>IF("RLBIE"=D8,IF(ISNUMBER(L8),MID(J8,L8+2,LEN(J8)-L8-1),""),"")</f>
        <v/>
      </c>
    </row>
    <row r="9" spans="1:17">
      <c r="A9" s="22">
        <v>373</v>
      </c>
      <c r="B9" s="37" t="s">
        <v>2979</v>
      </c>
      <c r="C9" s="24">
        <v>0</v>
      </c>
      <c r="D9" s="24" t="s">
        <v>8</v>
      </c>
      <c r="E9" s="24">
        <v>0</v>
      </c>
      <c r="F9" s="86" t="s">
        <v>902</v>
      </c>
      <c r="G9" s="24" t="s">
        <v>10</v>
      </c>
      <c r="H9" s="24" t="s">
        <v>10</v>
      </c>
      <c r="I9" s="86" t="s">
        <v>2242</v>
      </c>
      <c r="J9" s="86" t="s">
        <v>2243</v>
      </c>
      <c r="K9" s="22">
        <f>FIND(".",J9)</f>
        <v>21</v>
      </c>
      <c r="L9" s="22" t="e">
        <f>FIND(".",J9,K9+1)</f>
        <v>#VALUE!</v>
      </c>
      <c r="M9" s="22" t="str">
        <f>MID(J9,1,K9-1)</f>
        <v>ADS Billing_ Address</v>
      </c>
      <c r="N9" s="22" t="str">
        <f>IF(ISNUMBER(L9),
  MID(J9,K9+2,L9-K9-2),
  MID(J9,K9+2,LEN(J9)-K9-1))</f>
        <v>Details</v>
      </c>
      <c r="O9" s="22" t="str">
        <f>IF(OR("BBIE"=D9,"IDBIE"=D9),IF(ISNUMBER(L9),MID(J9,L9+2,LEN(J9)-L9-1),""),"")</f>
        <v/>
      </c>
      <c r="P9" s="22" t="str">
        <f>IF("ASBIE"=D9,IF(ISNUMBER(L9),MID(J9,L9+2,LEN(J9)-L9-1),""),"")</f>
        <v/>
      </c>
      <c r="Q9" s="22" t="str">
        <f>IF("RLBIE"=D9,IF(ISNUMBER(L9),MID(J9,L9+2,LEN(J9)-L9-1),""),"")</f>
        <v/>
      </c>
    </row>
    <row r="10" spans="1:17">
      <c r="A10" s="22">
        <v>374</v>
      </c>
      <c r="B10" s="37" t="s">
        <v>2979</v>
      </c>
      <c r="C10" s="30">
        <v>1</v>
      </c>
      <c r="D10" s="30" t="s">
        <v>19</v>
      </c>
      <c r="E10" s="30">
        <v>1</v>
      </c>
      <c r="F10" s="87" t="s">
        <v>2244</v>
      </c>
      <c r="G10" s="30" t="s">
        <v>21</v>
      </c>
      <c r="H10" s="30" t="s">
        <v>16</v>
      </c>
      <c r="I10" s="87" t="s">
        <v>2199</v>
      </c>
      <c r="J10" s="87" t="s">
        <v>2245</v>
      </c>
      <c r="K10" s="22">
        <f>FIND(".",J10)</f>
        <v>21</v>
      </c>
      <c r="L10" s="22">
        <f>FIND(".",J10,K10+1)</f>
        <v>31</v>
      </c>
      <c r="M10" s="22" t="str">
        <f>MID(J10,1,K10-1)</f>
        <v>ADS Billing_ Address</v>
      </c>
      <c r="N10" s="22" t="str">
        <f>IF(ISNUMBER(L10),
  MID(J10,K10+2,L10-K10-2),
  MID(J10,K10+2,LEN(J10)-K10-1))</f>
        <v>Line One</v>
      </c>
      <c r="O10" s="22" t="str">
        <f>IF(OR("BBIE"=D10,"IDBIE"=D10),IF(ISNUMBER(L10),MID(J10,L10+2,LEN(J10)-L10-1),""),"")</f>
        <v>Text</v>
      </c>
      <c r="P10" s="22" t="str">
        <f>IF("ASBIE"=D10,IF(ISNUMBER(L10),MID(J10,L10+2,LEN(J10)-L10-1),""),"")</f>
        <v/>
      </c>
      <c r="Q10" s="22" t="str">
        <f>IF("RLBIE"=D10,IF(ISNUMBER(L10),MID(J10,L10+2,LEN(J10)-L10-1),""),"")</f>
        <v/>
      </c>
    </row>
    <row r="11" spans="1:17">
      <c r="A11" s="22">
        <v>375</v>
      </c>
      <c r="B11" s="37" t="s">
        <v>2979</v>
      </c>
      <c r="C11" s="30">
        <v>2</v>
      </c>
      <c r="D11" s="30" t="s">
        <v>19</v>
      </c>
      <c r="E11" s="30">
        <v>1</v>
      </c>
      <c r="F11" s="87" t="s">
        <v>2246</v>
      </c>
      <c r="G11" s="30" t="s">
        <v>21</v>
      </c>
      <c r="H11" s="30" t="s">
        <v>44</v>
      </c>
      <c r="I11" s="87" t="s">
        <v>2201</v>
      </c>
      <c r="J11" s="87" t="s">
        <v>2247</v>
      </c>
      <c r="K11" s="22">
        <f>FIND(".",J11)</f>
        <v>21</v>
      </c>
      <c r="L11" s="22">
        <f>FIND(".",J11,K11+1)</f>
        <v>31</v>
      </c>
      <c r="M11" s="22" t="str">
        <f>MID(J11,1,K11-1)</f>
        <v>ADS Billing_ Address</v>
      </c>
      <c r="N11" s="22" t="str">
        <f>IF(ISNUMBER(L11),
  MID(J11,K11+2,L11-K11-2),
  MID(J11,K11+2,LEN(J11)-K11-1))</f>
        <v>Line Two</v>
      </c>
      <c r="O11" s="22" t="str">
        <f>IF(OR("BBIE"=D11,"IDBIE"=D11),IF(ISNUMBER(L11),MID(J11,L11+2,LEN(J11)-L11-1),""),"")</f>
        <v>Text</v>
      </c>
      <c r="P11" s="22" t="str">
        <f>IF("ASBIE"=D11,IF(ISNUMBER(L11),MID(J11,L11+2,LEN(J11)-L11-1),""),"")</f>
        <v/>
      </c>
      <c r="Q11" s="22" t="str">
        <f>IF("RLBIE"=D11,IF(ISNUMBER(L11),MID(J11,L11+2,LEN(J11)-L11-1),""),"")</f>
        <v/>
      </c>
    </row>
    <row r="12" spans="1:17">
      <c r="A12" s="22">
        <v>376</v>
      </c>
      <c r="B12" s="37" t="s">
        <v>2979</v>
      </c>
      <c r="C12" s="30">
        <v>3</v>
      </c>
      <c r="D12" s="30" t="s">
        <v>19</v>
      </c>
      <c r="E12" s="30">
        <v>1</v>
      </c>
      <c r="F12" s="87" t="s">
        <v>2248</v>
      </c>
      <c r="G12" s="30" t="s">
        <v>21</v>
      </c>
      <c r="H12" s="30" t="s">
        <v>16</v>
      </c>
      <c r="I12" s="87" t="s">
        <v>2249</v>
      </c>
      <c r="J12" s="87" t="s">
        <v>2250</v>
      </c>
      <c r="K12" s="22">
        <f>FIND(".",J12)</f>
        <v>21</v>
      </c>
      <c r="L12" s="22">
        <f>FIND(".",J12,K12+1)</f>
        <v>32</v>
      </c>
      <c r="M12" s="22" t="str">
        <f>MID(J12,1,K12-1)</f>
        <v>ADS Billing_ Address</v>
      </c>
      <c r="N12" s="22" t="str">
        <f>IF(ISNUMBER(L12),
  MID(J12,K12+2,L12-K12-2),
  MID(J12,K12+2,LEN(J12)-K12-1))</f>
        <v>City Name</v>
      </c>
      <c r="O12" s="22" t="str">
        <f>IF(OR("BBIE"=D12,"IDBIE"=D12),IF(ISNUMBER(L12),MID(J12,L12+2,LEN(J12)-L12-1),""),"")</f>
        <v>Text</v>
      </c>
      <c r="P12" s="22" t="str">
        <f>IF("ASBIE"=D12,IF(ISNUMBER(L12),MID(J12,L12+2,LEN(J12)-L12-1),""),"")</f>
        <v/>
      </c>
      <c r="Q12" s="22" t="str">
        <f>IF("RLBIE"=D12,IF(ISNUMBER(L12),MID(J12,L12+2,LEN(J12)-L12-1),""),"")</f>
        <v/>
      </c>
    </row>
    <row r="13" spans="1:17">
      <c r="A13" s="22">
        <v>377</v>
      </c>
      <c r="B13" s="37" t="s">
        <v>2979</v>
      </c>
      <c r="C13" s="30">
        <v>4</v>
      </c>
      <c r="D13" s="30" t="s">
        <v>19</v>
      </c>
      <c r="E13" s="30">
        <v>1</v>
      </c>
      <c r="F13" s="87" t="s">
        <v>2251</v>
      </c>
      <c r="G13" s="30" t="s">
        <v>25</v>
      </c>
      <c r="H13" s="30" t="s">
        <v>44</v>
      </c>
      <c r="I13" s="87" t="s">
        <v>2205</v>
      </c>
      <c r="J13" s="87" t="s">
        <v>2252</v>
      </c>
      <c r="K13" s="22">
        <f>FIND(".",J13)</f>
        <v>21</v>
      </c>
      <c r="L13" s="22">
        <f>FIND(".",J13,K13+1)</f>
        <v>43</v>
      </c>
      <c r="M13" s="22" t="str">
        <f>MID(J13,1,K13-1)</f>
        <v>ADS Billing_ Address</v>
      </c>
      <c r="N13" s="22" t="str">
        <f>IF(ISNUMBER(L13),
  MID(J13,K13+2,L13-K13-2),
  MID(J13,K13+2,LEN(J13)-K13-1))</f>
        <v>Country Sub-Division</v>
      </c>
      <c r="O13" s="22" t="str">
        <f>IF(OR("BBIE"=D13,"IDBIE"=D13),IF(ISNUMBER(L13),MID(J13,L13+2,LEN(J13)-L13-1),""),"")</f>
        <v>Identifier</v>
      </c>
      <c r="P13" s="22" t="str">
        <f>IF("ASBIE"=D13,IF(ISNUMBER(L13),MID(J13,L13+2,LEN(J13)-L13-1),""),"")</f>
        <v/>
      </c>
      <c r="Q13" s="22" t="str">
        <f>IF("RLBIE"=D13,IF(ISNUMBER(L13),MID(J13,L13+2,LEN(J13)-L13-1),""),"")</f>
        <v/>
      </c>
    </row>
    <row r="14" spans="1:17">
      <c r="A14" s="22">
        <v>378</v>
      </c>
      <c r="B14" s="37" t="s">
        <v>2979</v>
      </c>
      <c r="C14" s="30">
        <v>5</v>
      </c>
      <c r="D14" s="30" t="s">
        <v>19</v>
      </c>
      <c r="E14" s="30">
        <v>1</v>
      </c>
      <c r="F14" s="87" t="s">
        <v>2253</v>
      </c>
      <c r="G14" s="30" t="s">
        <v>25</v>
      </c>
      <c r="H14" s="30" t="s">
        <v>16</v>
      </c>
      <c r="I14" s="87" t="s">
        <v>2207</v>
      </c>
      <c r="J14" s="87" t="s">
        <v>2254</v>
      </c>
      <c r="K14" s="22">
        <f>FIND(".",J14)</f>
        <v>21</v>
      </c>
      <c r="L14" s="22">
        <f>FIND(".",J14,K14+1)</f>
        <v>31</v>
      </c>
      <c r="M14" s="22" t="str">
        <f>MID(J14,1,K14-1)</f>
        <v>ADS Billing_ Address</v>
      </c>
      <c r="N14" s="22" t="str">
        <f>IF(ISNUMBER(L14),
  MID(J14,K14+2,L14-K14-2),
  MID(J14,K14+2,LEN(J14)-K14-1))</f>
        <v>Postcode</v>
      </c>
      <c r="O14" s="22" t="str">
        <f>IF(OR("BBIE"=D14,"IDBIE"=D14),IF(ISNUMBER(L14),MID(J14,L14+2,LEN(J14)-L14-1),""),"")</f>
        <v>Code</v>
      </c>
      <c r="P14" s="22" t="str">
        <f>IF("ASBIE"=D14,IF(ISNUMBER(L14),MID(J14,L14+2,LEN(J14)-L14-1),""),"")</f>
        <v/>
      </c>
      <c r="Q14" s="22" t="str">
        <f>IF("RLBIE"=D14,IF(ISNUMBER(L14),MID(J14,L14+2,LEN(J14)-L14-1),""),"")</f>
        <v/>
      </c>
    </row>
    <row r="15" spans="1:17">
      <c r="A15" s="22">
        <v>379</v>
      </c>
      <c r="B15" s="37" t="s">
        <v>2979</v>
      </c>
      <c r="C15" s="30">
        <v>6</v>
      </c>
      <c r="D15" s="30" t="s">
        <v>19</v>
      </c>
      <c r="E15" s="30">
        <v>1</v>
      </c>
      <c r="F15" s="87" t="s">
        <v>2255</v>
      </c>
      <c r="G15" s="30" t="s">
        <v>25</v>
      </c>
      <c r="H15" s="30" t="s">
        <v>16</v>
      </c>
      <c r="I15" s="87" t="s">
        <v>2209</v>
      </c>
      <c r="J15" s="87" t="s">
        <v>2256</v>
      </c>
      <c r="K15" s="22">
        <f>FIND(".",J15)</f>
        <v>21</v>
      </c>
      <c r="L15" s="22">
        <f>FIND(".",J15,K15+1)</f>
        <v>30</v>
      </c>
      <c r="M15" s="22" t="str">
        <f>MID(J15,1,K15-1)</f>
        <v>ADS Billing_ Address</v>
      </c>
      <c r="N15" s="22" t="str">
        <f>IF(ISNUMBER(L15),
  MID(J15,K15+2,L15-K15-2),
  MID(J15,K15+2,LEN(J15)-K15-1))</f>
        <v>Country</v>
      </c>
      <c r="O15" s="22" t="str">
        <f>IF(OR("BBIE"=D15,"IDBIE"=D15),IF(ISNUMBER(L15),MID(J15,L15+2,LEN(J15)-L15-1),""),"")</f>
        <v>Identifier</v>
      </c>
      <c r="P15" s="22" t="str">
        <f>IF("ASBIE"=D15,IF(ISNUMBER(L15),MID(J15,L15+2,LEN(J15)-L15-1),""),"")</f>
        <v/>
      </c>
      <c r="Q15" s="22" t="str">
        <f>IF("RLBIE"=D15,IF(ISNUMBER(L15),MID(J15,L15+2,LEN(J15)-L15-1),""),"")</f>
        <v/>
      </c>
    </row>
    <row r="16" spans="1:17">
      <c r="A16" s="22">
        <v>380</v>
      </c>
      <c r="B16" s="37" t="s">
        <v>2979</v>
      </c>
      <c r="C16" s="1">
        <v>0</v>
      </c>
      <c r="D16" s="1" t="s">
        <v>8</v>
      </c>
      <c r="E16" s="1">
        <v>0</v>
      </c>
      <c r="F16" s="10" t="s">
        <v>2257</v>
      </c>
      <c r="G16" s="1" t="s">
        <v>10</v>
      </c>
      <c r="H16" s="1" t="s">
        <v>10</v>
      </c>
      <c r="I16" s="10" t="s">
        <v>2258</v>
      </c>
      <c r="J16" s="10" t="s">
        <v>2259</v>
      </c>
      <c r="K16" s="22">
        <f>FIND(".",J16)</f>
        <v>20</v>
      </c>
      <c r="L16" s="22" t="e">
        <f>FIND(".",J16,K16+1)</f>
        <v>#VALUE!</v>
      </c>
      <c r="M16" s="22" t="str">
        <f>MID(J16,1,K16-1)</f>
        <v>ADS_ Monetary Value</v>
      </c>
      <c r="N16" s="22" t="str">
        <f>IF(ISNUMBER(L16),
  MID(J16,K16+2,L16-K16-2),
  MID(J16,K16+2,LEN(J16)-K16-1))</f>
        <v>Details</v>
      </c>
      <c r="O16" s="22" t="str">
        <f>IF(OR("BBIE"=D16,"IDBIE"=D16),IF(ISNUMBER(L16),MID(J16,L16+2,LEN(J16)-L16-1),""),"")</f>
        <v/>
      </c>
      <c r="P16" s="22" t="str">
        <f>IF("ASBIE"=D16,IF(ISNUMBER(L16),MID(J16,L16+2,LEN(J16)-L16-1),""),"")</f>
        <v/>
      </c>
      <c r="Q16" s="22" t="str">
        <f>IF("RLBIE"=D16,IF(ISNUMBER(L16),MID(J16,L16+2,LEN(J16)-L16-1),""),"")</f>
        <v/>
      </c>
    </row>
    <row r="17" spans="1:17">
      <c r="A17" s="22">
        <v>381</v>
      </c>
      <c r="B17" s="37" t="s">
        <v>2979</v>
      </c>
      <c r="C17" s="3">
        <v>1</v>
      </c>
      <c r="D17" s="3" t="s">
        <v>19</v>
      </c>
      <c r="E17" s="3">
        <v>1</v>
      </c>
      <c r="F17" s="9" t="s">
        <v>471</v>
      </c>
      <c r="G17" s="3" t="s">
        <v>109</v>
      </c>
      <c r="H17" s="3" t="s">
        <v>16</v>
      </c>
      <c r="I17" s="9" t="s">
        <v>2260</v>
      </c>
      <c r="J17" s="9" t="s">
        <v>473</v>
      </c>
      <c r="K17" s="22">
        <f>FIND(".",J17)</f>
        <v>20</v>
      </c>
      <c r="L17" s="22">
        <f>FIND(".",J17,K17+1)</f>
        <v>41</v>
      </c>
      <c r="M17" s="22" t="str">
        <f>MID(J17,1,K17-1)</f>
        <v>ADS_ Monetary Value</v>
      </c>
      <c r="N17" s="22" t="str">
        <f>IF(ISNUMBER(L17),
  MID(J17,K17+2,L17-K17-2),
  MID(J17,K17+2,LEN(J17)-K17-1))</f>
        <v>Functional Currency</v>
      </c>
      <c r="O17" s="22" t="str">
        <f>IF(OR("BBIE"=D17,"IDBIE"=D17),IF(ISNUMBER(L17),MID(J17,L17+2,LEN(J17)-L17-1),""),"")</f>
        <v>Amount</v>
      </c>
      <c r="P17" s="22" t="str">
        <f>IF("ASBIE"=D17,IF(ISNUMBER(L17),MID(J17,L17+2,LEN(J17)-L17-1),""),"")</f>
        <v/>
      </c>
      <c r="Q17" s="22" t="str">
        <f>IF("RLBIE"=D17,IF(ISNUMBER(L17),MID(J17,L17+2,LEN(J17)-L17-1),""),"")</f>
        <v/>
      </c>
    </row>
    <row r="18" spans="1:17">
      <c r="A18" s="22">
        <v>382</v>
      </c>
      <c r="B18" s="37" t="s">
        <v>2979</v>
      </c>
      <c r="C18" s="3">
        <v>2</v>
      </c>
      <c r="D18" s="3" t="s">
        <v>19</v>
      </c>
      <c r="E18" s="3">
        <v>1</v>
      </c>
      <c r="F18" s="9" t="s">
        <v>474</v>
      </c>
      <c r="G18" s="3" t="s">
        <v>109</v>
      </c>
      <c r="H18" s="3" t="s">
        <v>44</v>
      </c>
      <c r="I18" s="9" t="s">
        <v>2261</v>
      </c>
      <c r="J18" s="9" t="s">
        <v>476</v>
      </c>
      <c r="K18" s="22">
        <f>FIND(".",J18)</f>
        <v>20</v>
      </c>
      <c r="L18" s="22">
        <f>FIND(".",J18,K18+1)</f>
        <v>47</v>
      </c>
      <c r="M18" s="22" t="str">
        <f>MID(J18,1,K18-1)</f>
        <v>ADS_ Monetary Value</v>
      </c>
      <c r="N18" s="22" t="str">
        <f>IF(ISNUMBER(L18),
  MID(J18,K18+2,L18-K18-2),
  MID(J18,K18+2,LEN(J18)-K18-1))</f>
        <v>Local Accounting Currency</v>
      </c>
      <c r="O18" s="22" t="str">
        <f>IF(OR("BBIE"=D18,"IDBIE"=D18),IF(ISNUMBER(L18),MID(J18,L18+2,LEN(J18)-L18-1),""),"")</f>
        <v>Amount</v>
      </c>
      <c r="P18" s="22" t="str">
        <f>IF("ASBIE"=D18,IF(ISNUMBER(L18),MID(J18,L18+2,LEN(J18)-L18-1),""),"")</f>
        <v/>
      </c>
      <c r="Q18" s="22" t="str">
        <f>IF("RLBIE"=D18,IF(ISNUMBER(L18),MID(J18,L18+2,LEN(J18)-L18-1),""),"")</f>
        <v/>
      </c>
    </row>
    <row r="19" spans="1:17">
      <c r="A19" s="22">
        <v>383</v>
      </c>
      <c r="B19" s="37" t="s">
        <v>2979</v>
      </c>
      <c r="C19" s="3">
        <v>3</v>
      </c>
      <c r="D19" s="3" t="s">
        <v>19</v>
      </c>
      <c r="E19" s="3">
        <v>1</v>
      </c>
      <c r="F19" s="9" t="s">
        <v>477</v>
      </c>
      <c r="G19" s="3" t="s">
        <v>109</v>
      </c>
      <c r="H19" s="3" t="s">
        <v>44</v>
      </c>
      <c r="I19" s="9" t="s">
        <v>2262</v>
      </c>
      <c r="J19" s="9" t="s">
        <v>479</v>
      </c>
      <c r="K19" s="22">
        <f>FIND(".",J19)</f>
        <v>20</v>
      </c>
      <c r="L19" s="22">
        <f>FIND(".",J19,K19+1)</f>
        <v>40</v>
      </c>
      <c r="M19" s="22" t="str">
        <f>MID(J19,1,K19-1)</f>
        <v>ADS_ Monetary Value</v>
      </c>
      <c r="N19" s="22" t="str">
        <f>IF(ISNUMBER(L19),
  MID(J19,K19+2,L19-K19-2),
  MID(J19,K19+2,LEN(J19)-K19-1))</f>
        <v>Reporting Currency</v>
      </c>
      <c r="O19" s="22" t="str">
        <f>IF(OR("BBIE"=D19,"IDBIE"=D19),IF(ISNUMBER(L19),MID(J19,L19+2,LEN(J19)-L19-1),""),"")</f>
        <v>Amount</v>
      </c>
      <c r="P19" s="22" t="str">
        <f>IF("ASBIE"=D19,IF(ISNUMBER(L19),MID(J19,L19+2,LEN(J19)-L19-1),""),"")</f>
        <v/>
      </c>
      <c r="Q19" s="22" t="str">
        <f>IF("RLBIE"=D19,IF(ISNUMBER(L19),MID(J19,L19+2,LEN(J19)-L19-1),""),"")</f>
        <v/>
      </c>
    </row>
    <row r="20" spans="1:17">
      <c r="A20" s="22">
        <v>384</v>
      </c>
      <c r="B20" s="37" t="s">
        <v>2979</v>
      </c>
      <c r="C20" s="3">
        <v>4</v>
      </c>
      <c r="D20" s="3" t="s">
        <v>19</v>
      </c>
      <c r="E20" s="3">
        <v>1</v>
      </c>
      <c r="F20" s="9" t="s">
        <v>163</v>
      </c>
      <c r="G20" s="3" t="s">
        <v>109</v>
      </c>
      <c r="H20" s="3" t="s">
        <v>44</v>
      </c>
      <c r="I20" s="9" t="s">
        <v>2263</v>
      </c>
      <c r="J20" s="9" t="s">
        <v>481</v>
      </c>
      <c r="K20" s="22">
        <f>FIND(".",J20)</f>
        <v>20</v>
      </c>
      <c r="L20" s="22">
        <f>FIND(".",J20,K20+1)</f>
        <v>42</v>
      </c>
      <c r="M20" s="22" t="str">
        <f>MID(J20,1,K20-1)</f>
        <v>ADS_ Monetary Value</v>
      </c>
      <c r="N20" s="22" t="str">
        <f>IF(ISNUMBER(L20),
  MID(J20,K20+2,L20-K20-2),
  MID(J20,K20+2,LEN(J20)-K20-1))</f>
        <v>Transaction Currency</v>
      </c>
      <c r="O20" s="22" t="str">
        <f>IF(OR("BBIE"=D20,"IDBIE"=D20),IF(ISNUMBER(L20),MID(J20,L20+2,LEN(J20)-L20-1),""),"")</f>
        <v>Amount</v>
      </c>
      <c r="P20" s="22" t="str">
        <f>IF("ASBIE"=D20,IF(ISNUMBER(L20),MID(J20,L20+2,LEN(J20)-L20-1),""),"")</f>
        <v/>
      </c>
      <c r="Q20" s="22" t="str">
        <f>IF("RLBIE"=D20,IF(ISNUMBER(L20),MID(J20,L20+2,LEN(J20)-L20-1),""),"")</f>
        <v/>
      </c>
    </row>
    <row r="21" spans="1:17">
      <c r="A21" s="22">
        <v>385</v>
      </c>
      <c r="B21" s="37" t="s">
        <v>2979</v>
      </c>
      <c r="C21" s="3">
        <v>5</v>
      </c>
      <c r="D21" s="3" t="s">
        <v>19</v>
      </c>
      <c r="E21" s="3">
        <v>1</v>
      </c>
      <c r="F21" s="9" t="s">
        <v>528</v>
      </c>
      <c r="G21" s="3" t="s">
        <v>25</v>
      </c>
      <c r="H21" s="3" t="s">
        <v>44</v>
      </c>
      <c r="I21" s="9" t="s">
        <v>2264</v>
      </c>
      <c r="J21" s="9" t="s">
        <v>530</v>
      </c>
      <c r="K21" s="22">
        <f>FIND(".",J21)</f>
        <v>20</v>
      </c>
      <c r="L21" s="22">
        <f>FIND(".",J21,K21+1)</f>
        <v>34</v>
      </c>
      <c r="M21" s="22" t="str">
        <f>MID(J21,1,K21-1)</f>
        <v>ADS_ Monetary Value</v>
      </c>
      <c r="N21" s="22" t="str">
        <f>IF(ISNUMBER(L21),
  MID(J21,K21+2,L21-K21-2),
  MID(J21,K21+2,LEN(J21)-K21-1))</f>
        <v>Debit Credit</v>
      </c>
      <c r="O21" s="22" t="str">
        <f>IF(OR("BBIE"=D21,"IDBIE"=D21),IF(ISNUMBER(L21),MID(J21,L21+2,LEN(J21)-L21-1),""),"")</f>
        <v>Code</v>
      </c>
      <c r="P21" s="22" t="str">
        <f>IF("ASBIE"=D21,IF(ISNUMBER(L21),MID(J21,L21+2,LEN(J21)-L21-1),""),"")</f>
        <v/>
      </c>
      <c r="Q21" s="22" t="str">
        <f>IF("RLBIE"=D21,IF(ISNUMBER(L21),MID(J21,L21+2,LEN(J21)-L21-1),""),"")</f>
        <v/>
      </c>
    </row>
    <row r="22" spans="1:17">
      <c r="A22" s="22">
        <v>386</v>
      </c>
      <c r="B22" s="37" t="s">
        <v>2979</v>
      </c>
      <c r="C22" s="3">
        <v>6</v>
      </c>
      <c r="D22" s="3" t="s">
        <v>19</v>
      </c>
      <c r="E22" s="3">
        <v>1</v>
      </c>
      <c r="F22" s="9" t="s">
        <v>2265</v>
      </c>
      <c r="G22" s="3" t="s">
        <v>25</v>
      </c>
      <c r="H22" s="3" t="s">
        <v>44</v>
      </c>
      <c r="I22" s="9" t="s">
        <v>2266</v>
      </c>
      <c r="J22" s="9" t="s">
        <v>2267</v>
      </c>
      <c r="K22" s="22">
        <f>FIND(".",J22)</f>
        <v>20</v>
      </c>
      <c r="L22" s="22">
        <f>FIND(".",J22,K22+1)</f>
        <v>38</v>
      </c>
      <c r="M22" s="22" t="str">
        <f>MID(J22,1,K22-1)</f>
        <v>ADS_ Monetary Value</v>
      </c>
      <c r="N22" s="22" t="str">
        <f>IF(ISNUMBER(L22),
  MID(J22,K22+2,L22-K22-2),
  MID(J22,K22+2,LEN(J22)-K22-1))</f>
        <v>Amount Qualifier</v>
      </c>
      <c r="O22" s="22" t="str">
        <f>IF(OR("BBIE"=D22,"IDBIE"=D22),IF(ISNUMBER(L22),MID(J22,L22+2,LEN(J22)-L22-1),""),"")</f>
        <v>Code</v>
      </c>
      <c r="P22" s="22" t="str">
        <f>IF("ASBIE"=D22,IF(ISNUMBER(L22),MID(J22,L22+2,LEN(J22)-L22-1),""),"")</f>
        <v/>
      </c>
      <c r="Q22" s="22" t="str">
        <f>IF("RLBIE"=D22,IF(ISNUMBER(L22),MID(J22,L22+2,LEN(J22)-L22-1),""),"")</f>
        <v/>
      </c>
    </row>
    <row r="23" spans="1:17">
      <c r="A23" s="22">
        <v>387</v>
      </c>
      <c r="B23" s="37" t="s">
        <v>2979</v>
      </c>
      <c r="C23" s="5">
        <v>7</v>
      </c>
      <c r="D23" s="5" t="s">
        <v>28</v>
      </c>
      <c r="E23" s="5">
        <v>1</v>
      </c>
      <c r="F23" s="8" t="s">
        <v>531</v>
      </c>
      <c r="G23" s="5" t="s">
        <v>532</v>
      </c>
      <c r="H23" s="5" t="s">
        <v>44</v>
      </c>
      <c r="I23" s="8" t="s">
        <v>533</v>
      </c>
      <c r="J23" s="8" t="s">
        <v>534</v>
      </c>
      <c r="K23" s="22">
        <f>FIND(".",J23)</f>
        <v>20</v>
      </c>
      <c r="L23" s="22">
        <f>FIND(".",J23,K23+1)</f>
        <v>27</v>
      </c>
      <c r="M23" s="22" t="str">
        <f>MID(J23,1,K23-1)</f>
        <v>ADS_ Monetary Value</v>
      </c>
      <c r="N23" s="22" t="str">
        <f>IF(ISNUMBER(L23),
  MID(J23,K23+2,L23-K23-2),
  MID(J23,K23+2,LEN(J23)-K23-1))</f>
        <v>Debit</v>
      </c>
      <c r="O23" s="22" t="str">
        <f>IF(OR("BBIE"=D23,"IDBIE"=D23),IF(ISNUMBER(L23),MID(J23,L23+2,LEN(J23)-L23-1),""),"")</f>
        <v/>
      </c>
      <c r="P23" s="22" t="str">
        <f>IF("ASBIE"=D23,IF(ISNUMBER(L23),MID(J23,L23+2,LEN(J23)-L23-1),""),"")</f>
        <v/>
      </c>
      <c r="Q23" s="22" t="str">
        <f>IF("RLBIE"=D23,IF(ISNUMBER(L23),MID(J23,L23+2,LEN(J23)-L23-1),""),"")</f>
        <v>ADS_ Accounting Account</v>
      </c>
    </row>
    <row r="24" spans="1:17">
      <c r="A24" s="22">
        <v>388</v>
      </c>
      <c r="B24" s="37" t="s">
        <v>2979</v>
      </c>
      <c r="C24" s="5">
        <v>8</v>
      </c>
      <c r="D24" s="5" t="s">
        <v>28</v>
      </c>
      <c r="E24" s="5">
        <v>1</v>
      </c>
      <c r="F24" s="8" t="s">
        <v>535</v>
      </c>
      <c r="G24" s="5" t="s">
        <v>532</v>
      </c>
      <c r="H24" s="5" t="s">
        <v>44</v>
      </c>
      <c r="I24" s="8" t="s">
        <v>536</v>
      </c>
      <c r="J24" s="8" t="s">
        <v>537</v>
      </c>
      <c r="K24" s="22">
        <f>FIND(".",J24)</f>
        <v>20</v>
      </c>
      <c r="L24" s="22">
        <f>FIND(".",J24,K24+1)</f>
        <v>28</v>
      </c>
      <c r="M24" s="22" t="str">
        <f>MID(J24,1,K24-1)</f>
        <v>ADS_ Monetary Value</v>
      </c>
      <c r="N24" s="22" t="str">
        <f>IF(ISNUMBER(L24),
  MID(J24,K24+2,L24-K24-2),
  MID(J24,K24+2,LEN(J24)-K24-1))</f>
        <v>Credit</v>
      </c>
      <c r="O24" s="22" t="str">
        <f>IF(OR("BBIE"=D24,"IDBIE"=D24),IF(ISNUMBER(L24),MID(J24,L24+2,LEN(J24)-L24-1),""),"")</f>
        <v/>
      </c>
      <c r="P24" s="22" t="str">
        <f>IF("ASBIE"=D24,IF(ISNUMBER(L24),MID(J24,L24+2,LEN(J24)-L24-1),""),"")</f>
        <v/>
      </c>
      <c r="Q24" s="22" t="str">
        <f>IF("RLBIE"=D24,IF(ISNUMBER(L24),MID(J24,L24+2,LEN(J24)-L24-1),""),"")</f>
        <v>ADS_ Accounting Account</v>
      </c>
    </row>
    <row r="25" spans="1:17">
      <c r="A25" s="22">
        <v>389</v>
      </c>
      <c r="B25" s="37" t="s">
        <v>2979</v>
      </c>
      <c r="C25" s="1">
        <v>0</v>
      </c>
      <c r="D25" s="1" t="s">
        <v>8</v>
      </c>
      <c r="E25" s="1">
        <v>0</v>
      </c>
      <c r="F25" s="10" t="s">
        <v>2268</v>
      </c>
      <c r="G25" s="1" t="s">
        <v>10</v>
      </c>
      <c r="H25" s="1" t="s">
        <v>10</v>
      </c>
      <c r="I25" s="10" t="s">
        <v>482</v>
      </c>
      <c r="J25" s="10" t="s">
        <v>2269</v>
      </c>
      <c r="K25" s="22">
        <f>FIND(".",J25)</f>
        <v>28</v>
      </c>
      <c r="L25" s="22" t="e">
        <f>FIND(".",J25,K25+1)</f>
        <v>#VALUE!</v>
      </c>
      <c r="M25" s="22" t="str">
        <f>MID(J25,1,K25-1)</f>
        <v>ADS Balance_ Monetary Value</v>
      </c>
      <c r="N25" s="22" t="str">
        <f>IF(ISNUMBER(L25),
  MID(J25,K25+2,L25-K25-2),
  MID(J25,K25+2,LEN(J25)-K25-1))</f>
        <v>Details</v>
      </c>
      <c r="O25" s="22" t="str">
        <f>IF(OR("BBIE"=D25,"IDBIE"=D25),IF(ISNUMBER(L25),MID(J25,L25+2,LEN(J25)-L25-1),""),"")</f>
        <v/>
      </c>
      <c r="P25" s="22" t="str">
        <f>IF("ASBIE"=D25,IF(ISNUMBER(L25),MID(J25,L25+2,LEN(J25)-L25-1),""),"")</f>
        <v/>
      </c>
      <c r="Q25" s="22" t="str">
        <f>IF("RLBIE"=D25,IF(ISNUMBER(L25),MID(J25,L25+2,LEN(J25)-L25-1),""),"")</f>
        <v/>
      </c>
    </row>
    <row r="26" spans="1:17">
      <c r="A26" s="22">
        <v>390</v>
      </c>
      <c r="B26" s="37" t="s">
        <v>2979</v>
      </c>
      <c r="C26" s="3">
        <v>1</v>
      </c>
      <c r="D26" s="3" t="s">
        <v>19</v>
      </c>
      <c r="E26" s="3">
        <v>1</v>
      </c>
      <c r="F26" s="9" t="s">
        <v>484</v>
      </c>
      <c r="G26" s="3" t="s">
        <v>109</v>
      </c>
      <c r="H26" s="3" t="s">
        <v>16</v>
      </c>
      <c r="I26" s="9" t="s">
        <v>485</v>
      </c>
      <c r="J26" s="9" t="s">
        <v>486</v>
      </c>
      <c r="K26" s="22">
        <f>FIND(".",J26)</f>
        <v>28</v>
      </c>
      <c r="L26" s="22">
        <f>FIND(".",J26,K26+1)</f>
        <v>49</v>
      </c>
      <c r="M26" s="22" t="str">
        <f>MID(J26,1,K26-1)</f>
        <v>ADS Balance_ Monetary Value</v>
      </c>
      <c r="N26" s="22" t="str">
        <f>IF(ISNUMBER(L26),
  MID(J26,K26+2,L26-K26-2),
  MID(J26,K26+2,LEN(J26)-K26-1))</f>
        <v>Functional Currency</v>
      </c>
      <c r="O26" s="22" t="str">
        <f>IF(OR("BBIE"=D26,"IDBIE"=D26),IF(ISNUMBER(L26),MID(J26,L26+2,LEN(J26)-L26-1),""),"")</f>
        <v>Amount</v>
      </c>
      <c r="P26" s="22" t="str">
        <f>IF("ASBIE"=D26,IF(ISNUMBER(L26),MID(J26,L26+2,LEN(J26)-L26-1),""),"")</f>
        <v/>
      </c>
      <c r="Q26" s="22" t="str">
        <f>IF("RLBIE"=D26,IF(ISNUMBER(L26),MID(J26,L26+2,LEN(J26)-L26-1),""),"")</f>
        <v/>
      </c>
    </row>
    <row r="27" spans="1:17">
      <c r="A27" s="22">
        <v>391</v>
      </c>
      <c r="B27" s="37" t="s">
        <v>2979</v>
      </c>
      <c r="C27" s="3">
        <v>2</v>
      </c>
      <c r="D27" s="3" t="s">
        <v>19</v>
      </c>
      <c r="E27" s="3">
        <v>1</v>
      </c>
      <c r="F27" s="9" t="s">
        <v>487</v>
      </c>
      <c r="G27" s="3" t="s">
        <v>109</v>
      </c>
      <c r="H27" s="3" t="s">
        <v>44</v>
      </c>
      <c r="I27" s="9" t="s">
        <v>488</v>
      </c>
      <c r="J27" s="9" t="s">
        <v>489</v>
      </c>
      <c r="K27" s="22">
        <f>FIND(".",J27)</f>
        <v>28</v>
      </c>
      <c r="L27" s="22">
        <f>FIND(".",J27,K27+1)</f>
        <v>55</v>
      </c>
      <c r="M27" s="22" t="str">
        <f>MID(J27,1,K27-1)</f>
        <v>ADS Balance_ Monetary Value</v>
      </c>
      <c r="N27" s="22" t="str">
        <f>IF(ISNUMBER(L27),
  MID(J27,K27+2,L27-K27-2),
  MID(J27,K27+2,LEN(J27)-K27-1))</f>
        <v>Local Accounting Currency</v>
      </c>
      <c r="O27" s="22" t="str">
        <f>IF(OR("BBIE"=D27,"IDBIE"=D27),IF(ISNUMBER(L27),MID(J27,L27+2,LEN(J27)-L27-1),""),"")</f>
        <v>Amount</v>
      </c>
      <c r="P27" s="22" t="str">
        <f>IF("ASBIE"=D27,IF(ISNUMBER(L27),MID(J27,L27+2,LEN(J27)-L27-1),""),"")</f>
        <v/>
      </c>
      <c r="Q27" s="22" t="str">
        <f>IF("RLBIE"=D27,IF(ISNUMBER(L27),MID(J27,L27+2,LEN(J27)-L27-1),""),"")</f>
        <v/>
      </c>
    </row>
    <row r="28" spans="1:17">
      <c r="A28" s="22">
        <v>392</v>
      </c>
      <c r="B28" s="37" t="s">
        <v>2979</v>
      </c>
      <c r="C28" s="3">
        <v>3</v>
      </c>
      <c r="D28" s="3" t="s">
        <v>19</v>
      </c>
      <c r="E28" s="3">
        <v>1</v>
      </c>
      <c r="F28" s="9" t="s">
        <v>490</v>
      </c>
      <c r="G28" s="3" t="s">
        <v>109</v>
      </c>
      <c r="H28" s="3" t="s">
        <v>44</v>
      </c>
      <c r="I28" s="9" t="s">
        <v>491</v>
      </c>
      <c r="J28" s="9" t="s">
        <v>492</v>
      </c>
      <c r="K28" s="22">
        <f>FIND(".",J28)</f>
        <v>28</v>
      </c>
      <c r="L28" s="22">
        <f>FIND(".",J28,K28+1)</f>
        <v>48</v>
      </c>
      <c r="M28" s="22" t="str">
        <f>MID(J28,1,K28-1)</f>
        <v>ADS Balance_ Monetary Value</v>
      </c>
      <c r="N28" s="22" t="str">
        <f>IF(ISNUMBER(L28),
  MID(J28,K28+2,L28-K28-2),
  MID(J28,K28+2,LEN(J28)-K28-1))</f>
        <v>Reporting Currency</v>
      </c>
      <c r="O28" s="22" t="str">
        <f>IF(OR("BBIE"=D28,"IDBIE"=D28),IF(ISNUMBER(L28),MID(J28,L28+2,LEN(J28)-L28-1),""),"")</f>
        <v>Amount</v>
      </c>
      <c r="P28" s="22" t="str">
        <f>IF("ASBIE"=D28,IF(ISNUMBER(L28),MID(J28,L28+2,LEN(J28)-L28-1),""),"")</f>
        <v/>
      </c>
      <c r="Q28" s="22" t="str">
        <f>IF("RLBIE"=D28,IF(ISNUMBER(L28),MID(J28,L28+2,LEN(J28)-L28-1),""),"")</f>
        <v/>
      </c>
    </row>
    <row r="29" spans="1:17">
      <c r="A29" s="22">
        <v>393</v>
      </c>
      <c r="B29" s="37" t="s">
        <v>2979</v>
      </c>
      <c r="C29" s="3">
        <v>4</v>
      </c>
      <c r="D29" s="3" t="s">
        <v>19</v>
      </c>
      <c r="E29" s="3">
        <v>1</v>
      </c>
      <c r="F29" s="9" t="s">
        <v>493</v>
      </c>
      <c r="G29" s="3" t="s">
        <v>109</v>
      </c>
      <c r="H29" s="3" t="s">
        <v>44</v>
      </c>
      <c r="I29" s="9" t="s">
        <v>494</v>
      </c>
      <c r="J29" s="9" t="s">
        <v>495</v>
      </c>
      <c r="K29" s="22">
        <f>FIND(".",J29)</f>
        <v>28</v>
      </c>
      <c r="L29" s="22">
        <f>FIND(".",J29,K29+1)</f>
        <v>50</v>
      </c>
      <c r="M29" s="22" t="str">
        <f>MID(J29,1,K29-1)</f>
        <v>ADS Balance_ Monetary Value</v>
      </c>
      <c r="N29" s="22" t="str">
        <f>IF(ISNUMBER(L29),
  MID(J29,K29+2,L29-K29-2),
  MID(J29,K29+2,LEN(J29)-K29-1))</f>
        <v>Transaction Currency</v>
      </c>
      <c r="O29" s="22" t="str">
        <f>IF(OR("BBIE"=D29,"IDBIE"=D29),IF(ISNUMBER(L29),MID(J29,L29+2,LEN(J29)-L29-1),""),"")</f>
        <v>Amount</v>
      </c>
      <c r="P29" s="22" t="str">
        <f>IF("ASBIE"=D29,IF(ISNUMBER(L29),MID(J29,L29+2,LEN(J29)-L29-1),""),"")</f>
        <v/>
      </c>
      <c r="Q29" s="22" t="str">
        <f>IF("RLBIE"=D29,IF(ISNUMBER(L29),MID(J29,L29+2,LEN(J29)-L29-1),""),"")</f>
        <v/>
      </c>
    </row>
    <row r="30" spans="1:17">
      <c r="A30" s="22">
        <v>394</v>
      </c>
      <c r="B30" s="37" t="s">
        <v>2979</v>
      </c>
      <c r="C30" s="3">
        <v>5</v>
      </c>
      <c r="D30" s="3" t="s">
        <v>19</v>
      </c>
      <c r="E30" s="3">
        <v>1</v>
      </c>
      <c r="F30" s="9" t="s">
        <v>528</v>
      </c>
      <c r="G30" s="3" t="s">
        <v>25</v>
      </c>
      <c r="H30" s="3" t="s">
        <v>44</v>
      </c>
      <c r="I30" s="9" t="s">
        <v>2270</v>
      </c>
      <c r="J30" s="9" t="s">
        <v>2271</v>
      </c>
      <c r="K30" s="22">
        <f>FIND(".",J30)</f>
        <v>28</v>
      </c>
      <c r="L30" s="22">
        <f>FIND(".",J30,K30+1)</f>
        <v>42</v>
      </c>
      <c r="M30" s="22" t="str">
        <f>MID(J30,1,K30-1)</f>
        <v>ADS Balance_ Monetary Value</v>
      </c>
      <c r="N30" s="22" t="str">
        <f>IF(ISNUMBER(L30),
  MID(J30,K30+2,L30-K30-2),
  MID(J30,K30+2,LEN(J30)-K30-1))</f>
        <v>Debit Credit</v>
      </c>
      <c r="O30" s="22" t="str">
        <f>IF(OR("BBIE"=D30,"IDBIE"=D30),IF(ISNUMBER(L30),MID(J30,L30+2,LEN(J30)-L30-1),""),"")</f>
        <v>Code</v>
      </c>
      <c r="P30" s="22" t="str">
        <f>IF("ASBIE"=D30,IF(ISNUMBER(L30),MID(J30,L30+2,LEN(J30)-L30-1),""),"")</f>
        <v/>
      </c>
      <c r="Q30" s="22" t="str">
        <f>IF("RLBIE"=D30,IF(ISNUMBER(L30),MID(J30,L30+2,LEN(J30)-L30-1),""),"")</f>
        <v/>
      </c>
    </row>
    <row r="31" spans="1:17">
      <c r="A31" s="22">
        <v>395</v>
      </c>
      <c r="B31" s="37" t="s">
        <v>2979</v>
      </c>
      <c r="C31" s="3">
        <v>6</v>
      </c>
      <c r="D31" s="3" t="s">
        <v>19</v>
      </c>
      <c r="E31" s="3">
        <v>1</v>
      </c>
      <c r="F31" s="9" t="s">
        <v>2272</v>
      </c>
      <c r="G31" s="3" t="s">
        <v>25</v>
      </c>
      <c r="H31" s="3" t="s">
        <v>44</v>
      </c>
      <c r="I31" s="9" t="s">
        <v>2273</v>
      </c>
      <c r="J31" s="9" t="s">
        <v>2274</v>
      </c>
      <c r="K31" s="22">
        <f>FIND(".",J31)</f>
        <v>28</v>
      </c>
      <c r="L31" s="22">
        <f>FIND(".",J31,K31+1)</f>
        <v>46</v>
      </c>
      <c r="M31" s="22" t="str">
        <f>MID(J31,1,K31-1)</f>
        <v>ADS Balance_ Monetary Value</v>
      </c>
      <c r="N31" s="22" t="str">
        <f>IF(ISNUMBER(L31),
  MID(J31,K31+2,L31-K31-2),
  MID(J31,K31+2,LEN(J31)-K31-1))</f>
        <v>Amount Qualifier</v>
      </c>
      <c r="O31" s="22" t="str">
        <f>IF(OR("BBIE"=D31,"IDBIE"=D31),IF(ISNUMBER(L31),MID(J31,L31+2,LEN(J31)-L31-1),""),"")</f>
        <v>Code</v>
      </c>
      <c r="P31" s="22" t="str">
        <f>IF("ASBIE"=D31,IF(ISNUMBER(L31),MID(J31,L31+2,LEN(J31)-L31-1),""),"")</f>
        <v/>
      </c>
      <c r="Q31" s="22" t="str">
        <f>IF("RLBIE"=D31,IF(ISNUMBER(L31),MID(J31,L31+2,LEN(J31)-L31-1),""),"")</f>
        <v/>
      </c>
    </row>
    <row r="32" spans="1:17">
      <c r="A32" s="22">
        <v>396</v>
      </c>
      <c r="B32" s="37" t="s">
        <v>2979</v>
      </c>
      <c r="C32" s="7">
        <v>7</v>
      </c>
      <c r="D32" s="7" t="s">
        <v>62</v>
      </c>
      <c r="E32" s="7">
        <v>1</v>
      </c>
      <c r="F32" s="12" t="s">
        <v>2275</v>
      </c>
      <c r="G32" s="7" t="s">
        <v>10</v>
      </c>
      <c r="H32" s="7" t="s">
        <v>81</v>
      </c>
      <c r="I32" s="12" t="s">
        <v>2276</v>
      </c>
      <c r="J32" s="12" t="s">
        <v>2277</v>
      </c>
      <c r="K32" s="22">
        <f>FIND(".",J32)</f>
        <v>28</v>
      </c>
      <c r="L32" s="22">
        <f>FIND(".",J32,K32+1)</f>
        <v>37</v>
      </c>
      <c r="M32" s="22" t="str">
        <f>MID(J32,1,K32-1)</f>
        <v>ADS Balance_ Monetary Value</v>
      </c>
      <c r="N32" s="22" t="str">
        <f>IF(ISNUMBER(L32),
  MID(J32,K32+2,L32-K32-2),
  MID(J32,K32+2,LEN(J32)-K32-1))</f>
        <v>Booking</v>
      </c>
      <c r="O32" s="22" t="str">
        <f>IF(OR("BBIE"=D32,"IDBIE"=D32),IF(ISNUMBER(L32),MID(J32,L32+2,LEN(J32)-L32-1),""),"")</f>
        <v/>
      </c>
      <c r="P32" s="22" t="str">
        <f>IF("ASBIE"=D32,IF(ISNUMBER(L32),MID(J32,L32+2,LEN(J32)-L32-1),""),"")</f>
        <v>Accounting Account</v>
      </c>
      <c r="Q32" s="22" t="str">
        <f>IF("RLBIE"=D32,IF(ISNUMBER(L32),MID(J32,L32+2,LEN(J32)-L32-1),""),"")</f>
        <v/>
      </c>
    </row>
    <row r="33" spans="1:17">
      <c r="A33" s="22">
        <v>397</v>
      </c>
      <c r="B33" s="37" t="s">
        <v>2979</v>
      </c>
      <c r="C33" s="1">
        <v>0</v>
      </c>
      <c r="D33" s="1" t="s">
        <v>8</v>
      </c>
      <c r="E33" s="1">
        <v>0</v>
      </c>
      <c r="F33" s="10" t="s">
        <v>2278</v>
      </c>
      <c r="G33" s="1" t="s">
        <v>10</v>
      </c>
      <c r="H33" s="1" t="s">
        <v>10</v>
      </c>
      <c r="I33" s="10" t="s">
        <v>2279</v>
      </c>
      <c r="J33" s="10" t="s">
        <v>2280</v>
      </c>
      <c r="K33" s="22">
        <f>FIND(".",J33)</f>
        <v>37</v>
      </c>
      <c r="L33" s="22" t="e">
        <f>FIND(".",J33,K33+1)</f>
        <v>#VALUE!</v>
      </c>
      <c r="M33" s="22" t="str">
        <f>MID(J33,1,K33-1)</f>
        <v>ADS Begining Balance_ Monetary Value</v>
      </c>
      <c r="N33" s="22" t="str">
        <f>IF(ISNUMBER(L33),
  MID(J33,K33+2,L33-K33-2),
  MID(J33,K33+2,LEN(J33)-K33-1))</f>
        <v>Details</v>
      </c>
      <c r="O33" s="22" t="str">
        <f>IF(OR("BBIE"=D33,"IDBIE"=D33),IF(ISNUMBER(L33),MID(J33,L33+2,LEN(J33)-L33-1),""),"")</f>
        <v/>
      </c>
      <c r="P33" s="22" t="str">
        <f>IF("ASBIE"=D33,IF(ISNUMBER(L33),MID(J33,L33+2,LEN(J33)-L33-1),""),"")</f>
        <v/>
      </c>
      <c r="Q33" s="22" t="str">
        <f>IF("RLBIE"=D33,IF(ISNUMBER(L33),MID(J33,L33+2,LEN(J33)-L33-1),""),"")</f>
        <v/>
      </c>
    </row>
    <row r="34" spans="1:17">
      <c r="A34" s="22">
        <v>398</v>
      </c>
      <c r="B34" s="37" t="s">
        <v>2979</v>
      </c>
      <c r="C34" s="3">
        <v>1</v>
      </c>
      <c r="D34" s="3" t="s">
        <v>19</v>
      </c>
      <c r="E34" s="3">
        <v>1</v>
      </c>
      <c r="F34" s="9" t="s">
        <v>2281</v>
      </c>
      <c r="G34" s="3" t="s">
        <v>109</v>
      </c>
      <c r="H34" s="3" t="s">
        <v>16</v>
      </c>
      <c r="I34" s="9" t="s">
        <v>2282</v>
      </c>
      <c r="J34" s="9" t="s">
        <v>595</v>
      </c>
      <c r="K34" s="22">
        <f>FIND(".",J34)</f>
        <v>37</v>
      </c>
      <c r="L34" s="22">
        <f>FIND(".",J34,K34+1)</f>
        <v>58</v>
      </c>
      <c r="M34" s="22" t="str">
        <f>MID(J34,1,K34-1)</f>
        <v>ADS Begining Balance_ Monetary Value</v>
      </c>
      <c r="N34" s="22" t="str">
        <f>IF(ISNUMBER(L34),
  MID(J34,K34+2,L34-K34-2),
  MID(J34,K34+2,LEN(J34)-K34-1))</f>
        <v>Functional Currency</v>
      </c>
      <c r="O34" s="22" t="str">
        <f>IF(OR("BBIE"=D34,"IDBIE"=D34),IF(ISNUMBER(L34),MID(J34,L34+2,LEN(J34)-L34-1),""),"")</f>
        <v>Amount</v>
      </c>
      <c r="P34" s="22" t="str">
        <f>IF("ASBIE"=D34,IF(ISNUMBER(L34),MID(J34,L34+2,LEN(J34)-L34-1),""),"")</f>
        <v/>
      </c>
      <c r="Q34" s="22" t="str">
        <f>IF("RLBIE"=D34,IF(ISNUMBER(L34),MID(J34,L34+2,LEN(J34)-L34-1),""),"")</f>
        <v/>
      </c>
    </row>
    <row r="35" spans="1:17">
      <c r="A35" s="22">
        <v>399</v>
      </c>
      <c r="B35" s="37" t="s">
        <v>2979</v>
      </c>
      <c r="C35" s="3">
        <v>2</v>
      </c>
      <c r="D35" s="3" t="s">
        <v>19</v>
      </c>
      <c r="E35" s="3">
        <v>1</v>
      </c>
      <c r="F35" s="9" t="s">
        <v>2283</v>
      </c>
      <c r="G35" s="3" t="s">
        <v>109</v>
      </c>
      <c r="H35" s="3" t="s">
        <v>44</v>
      </c>
      <c r="I35" s="9" t="s">
        <v>2284</v>
      </c>
      <c r="J35" s="9" t="s">
        <v>2285</v>
      </c>
      <c r="K35" s="22">
        <f>FIND(".",J35)</f>
        <v>37</v>
      </c>
      <c r="L35" s="22">
        <f>FIND(".",J35,K35+1)</f>
        <v>64</v>
      </c>
      <c r="M35" s="22" t="str">
        <f>MID(J35,1,K35-1)</f>
        <v>ADS Begining Balance_ Monetary Value</v>
      </c>
      <c r="N35" s="22" t="str">
        <f>IF(ISNUMBER(L35),
  MID(J35,K35+2,L35-K35-2),
  MID(J35,K35+2,LEN(J35)-K35-1))</f>
        <v>Local Accounting Currency</v>
      </c>
      <c r="O35" s="22" t="str">
        <f>IF(OR("BBIE"=D35,"IDBIE"=D35),IF(ISNUMBER(L35),MID(J35,L35+2,LEN(J35)-L35-1),""),"")</f>
        <v>Amount</v>
      </c>
      <c r="P35" s="22" t="str">
        <f>IF("ASBIE"=D35,IF(ISNUMBER(L35),MID(J35,L35+2,LEN(J35)-L35-1),""),"")</f>
        <v/>
      </c>
      <c r="Q35" s="22" t="str">
        <f>IF("RLBIE"=D35,IF(ISNUMBER(L35),MID(J35,L35+2,LEN(J35)-L35-1),""),"")</f>
        <v/>
      </c>
    </row>
    <row r="36" spans="1:17">
      <c r="A36" s="22">
        <v>400</v>
      </c>
      <c r="B36" s="37" t="s">
        <v>2979</v>
      </c>
      <c r="C36" s="3">
        <v>3</v>
      </c>
      <c r="D36" s="3" t="s">
        <v>19</v>
      </c>
      <c r="E36" s="3">
        <v>1</v>
      </c>
      <c r="F36" s="9" t="s">
        <v>2286</v>
      </c>
      <c r="G36" s="3" t="s">
        <v>109</v>
      </c>
      <c r="H36" s="3" t="s">
        <v>44</v>
      </c>
      <c r="I36" s="9" t="s">
        <v>2287</v>
      </c>
      <c r="J36" s="9" t="s">
        <v>597</v>
      </c>
      <c r="K36" s="22">
        <f>FIND(".",J36)</f>
        <v>37</v>
      </c>
      <c r="L36" s="22">
        <f>FIND(".",J36,K36+1)</f>
        <v>57</v>
      </c>
      <c r="M36" s="22" t="str">
        <f>MID(J36,1,K36-1)</f>
        <v>ADS Begining Balance_ Monetary Value</v>
      </c>
      <c r="N36" s="22" t="str">
        <f>IF(ISNUMBER(L36),
  MID(J36,K36+2,L36-K36-2),
  MID(J36,K36+2,LEN(J36)-K36-1))</f>
        <v>Reporting Currency</v>
      </c>
      <c r="O36" s="22" t="str">
        <f>IF(OR("BBIE"=D36,"IDBIE"=D36),IF(ISNUMBER(L36),MID(J36,L36+2,LEN(J36)-L36-1),""),"")</f>
        <v>Amount</v>
      </c>
      <c r="P36" s="22" t="str">
        <f>IF("ASBIE"=D36,IF(ISNUMBER(L36),MID(J36,L36+2,LEN(J36)-L36-1),""),"")</f>
        <v/>
      </c>
      <c r="Q36" s="22" t="str">
        <f>IF("RLBIE"=D36,IF(ISNUMBER(L36),MID(J36,L36+2,LEN(J36)-L36-1),""),"")</f>
        <v/>
      </c>
    </row>
    <row r="37" spans="1:17">
      <c r="A37" s="22">
        <v>401</v>
      </c>
      <c r="B37" s="37" t="s">
        <v>2979</v>
      </c>
      <c r="C37" s="3">
        <v>4</v>
      </c>
      <c r="D37" s="3" t="s">
        <v>19</v>
      </c>
      <c r="E37" s="3">
        <v>1</v>
      </c>
      <c r="F37" s="9" t="s">
        <v>2288</v>
      </c>
      <c r="G37" s="3" t="s">
        <v>109</v>
      </c>
      <c r="H37" s="3" t="s">
        <v>44</v>
      </c>
      <c r="I37" s="9" t="s">
        <v>2289</v>
      </c>
      <c r="J37" s="9" t="s">
        <v>601</v>
      </c>
      <c r="K37" s="22">
        <f>FIND(".",J37)</f>
        <v>37</v>
      </c>
      <c r="L37" s="22">
        <f>FIND(".",J37,K37+1)</f>
        <v>59</v>
      </c>
      <c r="M37" s="22" t="str">
        <f>MID(J37,1,K37-1)</f>
        <v>ADS Begining Balance_ Monetary Value</v>
      </c>
      <c r="N37" s="22" t="str">
        <f>IF(ISNUMBER(L37),
  MID(J37,K37+2,L37-K37-2),
  MID(J37,K37+2,LEN(J37)-K37-1))</f>
        <v>Transaction Currency</v>
      </c>
      <c r="O37" s="22" t="str">
        <f>IF(OR("BBIE"=D37,"IDBIE"=D37),IF(ISNUMBER(L37),MID(J37,L37+2,LEN(J37)-L37-1),""),"")</f>
        <v>Amount</v>
      </c>
      <c r="P37" s="22" t="str">
        <f>IF("ASBIE"=D37,IF(ISNUMBER(L37),MID(J37,L37+2,LEN(J37)-L37-1),""),"")</f>
        <v/>
      </c>
      <c r="Q37" s="22" t="str">
        <f>IF("RLBIE"=D37,IF(ISNUMBER(L37),MID(J37,L37+2,LEN(J37)-L37-1),""),"")</f>
        <v/>
      </c>
    </row>
    <row r="38" spans="1:17">
      <c r="A38" s="22">
        <v>402</v>
      </c>
      <c r="B38" s="37" t="s">
        <v>2979</v>
      </c>
      <c r="C38" s="3">
        <v>5</v>
      </c>
      <c r="D38" s="3" t="s">
        <v>19</v>
      </c>
      <c r="E38" s="3">
        <v>1</v>
      </c>
      <c r="F38" s="9" t="s">
        <v>2290</v>
      </c>
      <c r="G38" s="3" t="s">
        <v>25</v>
      </c>
      <c r="H38" s="3" t="s">
        <v>44</v>
      </c>
      <c r="I38" s="9" t="s">
        <v>2291</v>
      </c>
      <c r="J38" s="9" t="s">
        <v>2292</v>
      </c>
      <c r="K38" s="22">
        <f>FIND(".",J38)</f>
        <v>37</v>
      </c>
      <c r="L38" s="22">
        <f>FIND(".",J38,K38+1)</f>
        <v>51</v>
      </c>
      <c r="M38" s="22" t="str">
        <f>MID(J38,1,K38-1)</f>
        <v>ADS Begining Balance_ Monetary Value</v>
      </c>
      <c r="N38" s="22" t="str">
        <f>IF(ISNUMBER(L38),
  MID(J38,K38+2,L38-K38-2),
  MID(J38,K38+2,LEN(J38)-K38-1))</f>
        <v>Debit Credit</v>
      </c>
      <c r="O38" s="22" t="str">
        <f>IF(OR("BBIE"=D38,"IDBIE"=D38),IF(ISNUMBER(L38),MID(J38,L38+2,LEN(J38)-L38-1),""),"")</f>
        <v>Code</v>
      </c>
      <c r="P38" s="22" t="str">
        <f>IF("ASBIE"=D38,IF(ISNUMBER(L38),MID(J38,L38+2,LEN(J38)-L38-1),""),"")</f>
        <v/>
      </c>
      <c r="Q38" s="22" t="str">
        <f>IF("RLBIE"=D38,IF(ISNUMBER(L38),MID(J38,L38+2,LEN(J38)-L38-1),""),"")</f>
        <v/>
      </c>
    </row>
    <row r="39" spans="1:17">
      <c r="A39" s="22">
        <v>403</v>
      </c>
      <c r="B39" s="37" t="s">
        <v>2979</v>
      </c>
      <c r="C39" s="3">
        <v>6</v>
      </c>
      <c r="D39" s="3" t="s">
        <v>19</v>
      </c>
      <c r="E39" s="3">
        <v>1</v>
      </c>
      <c r="F39" s="9" t="s">
        <v>2293</v>
      </c>
      <c r="G39" s="3" t="s">
        <v>25</v>
      </c>
      <c r="H39" s="3" t="s">
        <v>44</v>
      </c>
      <c r="I39" s="9" t="s">
        <v>2294</v>
      </c>
      <c r="J39" s="9" t="s">
        <v>2295</v>
      </c>
      <c r="K39" s="22">
        <f>FIND(".",J39)</f>
        <v>37</v>
      </c>
      <c r="L39" s="22">
        <f>FIND(".",J39,K39+1)</f>
        <v>55</v>
      </c>
      <c r="M39" s="22" t="str">
        <f>MID(J39,1,K39-1)</f>
        <v>ADS Begining Balance_ Monetary Value</v>
      </c>
      <c r="N39" s="22" t="str">
        <f>IF(ISNUMBER(L39),
  MID(J39,K39+2,L39-K39-2),
  MID(J39,K39+2,LEN(J39)-K39-1))</f>
        <v>Amount Qualifier</v>
      </c>
      <c r="O39" s="22" t="str">
        <f>IF(OR("BBIE"=D39,"IDBIE"=D39),IF(ISNUMBER(L39),MID(J39,L39+2,LEN(J39)-L39-1),""),"")</f>
        <v>Code</v>
      </c>
      <c r="P39" s="22" t="str">
        <f>IF("ASBIE"=D39,IF(ISNUMBER(L39),MID(J39,L39+2,LEN(J39)-L39-1),""),"")</f>
        <v/>
      </c>
      <c r="Q39" s="22" t="str">
        <f>IF("RLBIE"=D39,IF(ISNUMBER(L39),MID(J39,L39+2,LEN(J39)-L39-1),""),"")</f>
        <v/>
      </c>
    </row>
    <row r="40" spans="1:17">
      <c r="A40" s="22">
        <v>404</v>
      </c>
      <c r="B40" s="37" t="s">
        <v>2979</v>
      </c>
      <c r="C40" s="7">
        <v>7</v>
      </c>
      <c r="D40" s="7" t="s">
        <v>62</v>
      </c>
      <c r="E40" s="7">
        <v>1</v>
      </c>
      <c r="F40" s="12" t="s">
        <v>2296</v>
      </c>
      <c r="G40" s="7" t="s">
        <v>10</v>
      </c>
      <c r="H40" s="7" t="s">
        <v>81</v>
      </c>
      <c r="I40" s="12" t="s">
        <v>2297</v>
      </c>
      <c r="J40" s="12" t="s">
        <v>2298</v>
      </c>
      <c r="K40" s="22">
        <f>FIND(".",J40)</f>
        <v>37</v>
      </c>
      <c r="L40" s="22">
        <f>FIND(".",J40,K40+1)</f>
        <v>46</v>
      </c>
      <c r="M40" s="22" t="str">
        <f>MID(J40,1,K40-1)</f>
        <v>ADS Begining Balance_ Monetary Value</v>
      </c>
      <c r="N40" s="22" t="str">
        <f>IF(ISNUMBER(L40),
  MID(J40,K40+2,L40-K40-2),
  MID(J40,K40+2,LEN(J40)-K40-1))</f>
        <v>Booking</v>
      </c>
      <c r="O40" s="22" t="str">
        <f>IF(OR("BBIE"=D40,"IDBIE"=D40),IF(ISNUMBER(L40),MID(J40,L40+2,LEN(J40)-L40-1),""),"")</f>
        <v/>
      </c>
      <c r="P40" s="22" t="str">
        <f>IF("ASBIE"=D40,IF(ISNUMBER(L40),MID(J40,L40+2,LEN(J40)-L40-1),""),"")</f>
        <v>Accounting Account</v>
      </c>
      <c r="Q40" s="22" t="str">
        <f>IF("RLBIE"=D40,IF(ISNUMBER(L40),MID(J40,L40+2,LEN(J40)-L40-1),""),"")</f>
        <v/>
      </c>
    </row>
    <row r="41" spans="1:17">
      <c r="A41" s="22">
        <v>405</v>
      </c>
      <c r="B41" s="37" t="s">
        <v>2979</v>
      </c>
      <c r="C41" s="1">
        <v>0</v>
      </c>
      <c r="D41" s="1" t="s">
        <v>8</v>
      </c>
      <c r="E41" s="1">
        <v>0</v>
      </c>
      <c r="F41" s="10" t="s">
        <v>2299</v>
      </c>
      <c r="G41" s="1" t="s">
        <v>10</v>
      </c>
      <c r="H41" s="1" t="s">
        <v>10</v>
      </c>
      <c r="I41" s="10" t="s">
        <v>2300</v>
      </c>
      <c r="J41" s="10" t="s">
        <v>2301</v>
      </c>
      <c r="K41" s="22">
        <f>FIND(".",J41)</f>
        <v>35</v>
      </c>
      <c r="L41" s="22" t="e">
        <f>FIND(".",J41,K41+1)</f>
        <v>#VALUE!</v>
      </c>
      <c r="M41" s="22" t="str">
        <f>MID(J41,1,K41-1)</f>
        <v>ADS Ending Balance_ Monetary Value</v>
      </c>
      <c r="N41" s="22" t="str">
        <f>IF(ISNUMBER(L41),
  MID(J41,K41+2,L41-K41-2),
  MID(J41,K41+2,LEN(J41)-K41-1))</f>
        <v>Details</v>
      </c>
      <c r="O41" s="22" t="str">
        <f>IF(OR("BBIE"=D41,"IDBIE"=D41),IF(ISNUMBER(L41),MID(J41,L41+2,LEN(J41)-L41-1),""),"")</f>
        <v/>
      </c>
      <c r="P41" s="22" t="str">
        <f>IF("ASBIE"=D41,IF(ISNUMBER(L41),MID(J41,L41+2,LEN(J41)-L41-1),""),"")</f>
        <v/>
      </c>
      <c r="Q41" s="22" t="str">
        <f>IF("RLBIE"=D41,IF(ISNUMBER(L41),MID(J41,L41+2,LEN(J41)-L41-1),""),"")</f>
        <v/>
      </c>
    </row>
    <row r="42" spans="1:17">
      <c r="A42" s="22">
        <v>406</v>
      </c>
      <c r="B42" s="37" t="s">
        <v>2979</v>
      </c>
      <c r="C42" s="3">
        <v>1</v>
      </c>
      <c r="D42" s="3" t="s">
        <v>19</v>
      </c>
      <c r="E42" s="3">
        <v>1</v>
      </c>
      <c r="F42" s="9" t="s">
        <v>2302</v>
      </c>
      <c r="G42" s="3" t="s">
        <v>109</v>
      </c>
      <c r="H42" s="3" t="s">
        <v>16</v>
      </c>
      <c r="I42" s="9" t="s">
        <v>2303</v>
      </c>
      <c r="J42" s="9" t="s">
        <v>606</v>
      </c>
      <c r="K42" s="22">
        <f>FIND(".",J42)</f>
        <v>35</v>
      </c>
      <c r="L42" s="22">
        <f>FIND(".",J42,K42+1)</f>
        <v>56</v>
      </c>
      <c r="M42" s="22" t="str">
        <f>MID(J42,1,K42-1)</f>
        <v>ADS Ending Balance_ Monetary Value</v>
      </c>
      <c r="N42" s="22" t="str">
        <f>IF(ISNUMBER(L42),
  MID(J42,K42+2,L42-K42-2),
  MID(J42,K42+2,LEN(J42)-K42-1))</f>
        <v>Functional Currency</v>
      </c>
      <c r="O42" s="22" t="str">
        <f>IF(OR("BBIE"=D42,"IDBIE"=D42),IF(ISNUMBER(L42),MID(J42,L42+2,LEN(J42)-L42-1),""),"")</f>
        <v>Amount</v>
      </c>
      <c r="P42" s="22" t="str">
        <f>IF("ASBIE"=D42,IF(ISNUMBER(L42),MID(J42,L42+2,LEN(J42)-L42-1),""),"")</f>
        <v/>
      </c>
      <c r="Q42" s="22" t="str">
        <f>IF("RLBIE"=D42,IF(ISNUMBER(L42),MID(J42,L42+2,LEN(J42)-L42-1),""),"")</f>
        <v/>
      </c>
    </row>
    <row r="43" spans="1:17">
      <c r="A43" s="22">
        <v>407</v>
      </c>
      <c r="B43" s="37" t="s">
        <v>2979</v>
      </c>
      <c r="C43" s="3">
        <v>2</v>
      </c>
      <c r="D43" s="3" t="s">
        <v>19</v>
      </c>
      <c r="E43" s="3">
        <v>1</v>
      </c>
      <c r="F43" s="9" t="s">
        <v>2304</v>
      </c>
      <c r="G43" s="3" t="s">
        <v>109</v>
      </c>
      <c r="H43" s="3" t="s">
        <v>44</v>
      </c>
      <c r="I43" s="9" t="s">
        <v>2305</v>
      </c>
      <c r="J43" s="9" t="s">
        <v>2306</v>
      </c>
      <c r="K43" s="22">
        <f>FIND(".",J43)</f>
        <v>35</v>
      </c>
      <c r="L43" s="22">
        <f>FIND(".",J43,K43+1)</f>
        <v>62</v>
      </c>
      <c r="M43" s="22" t="str">
        <f>MID(J43,1,K43-1)</f>
        <v>ADS Ending Balance_ Monetary Value</v>
      </c>
      <c r="N43" s="22" t="str">
        <f>IF(ISNUMBER(L43),
  MID(J43,K43+2,L43-K43-2),
  MID(J43,K43+2,LEN(J43)-K43-1))</f>
        <v>Local Accounting Currency</v>
      </c>
      <c r="O43" s="22" t="str">
        <f>IF(OR("BBIE"=D43,"IDBIE"=D43),IF(ISNUMBER(L43),MID(J43,L43+2,LEN(J43)-L43-1),""),"")</f>
        <v>Amount</v>
      </c>
      <c r="P43" s="22" t="str">
        <f>IF("ASBIE"=D43,IF(ISNUMBER(L43),MID(J43,L43+2,LEN(J43)-L43-1),""),"")</f>
        <v/>
      </c>
      <c r="Q43" s="22" t="str">
        <f>IF("RLBIE"=D43,IF(ISNUMBER(L43),MID(J43,L43+2,LEN(J43)-L43-1),""),"")</f>
        <v/>
      </c>
    </row>
    <row r="44" spans="1:17">
      <c r="A44" s="22">
        <v>408</v>
      </c>
      <c r="B44" s="37" t="s">
        <v>2979</v>
      </c>
      <c r="C44" s="3">
        <v>3</v>
      </c>
      <c r="D44" s="3" t="s">
        <v>19</v>
      </c>
      <c r="E44" s="3">
        <v>1</v>
      </c>
      <c r="F44" s="9" t="s">
        <v>2307</v>
      </c>
      <c r="G44" s="3" t="s">
        <v>109</v>
      </c>
      <c r="H44" s="3" t="s">
        <v>44</v>
      </c>
      <c r="I44" s="9" t="s">
        <v>2308</v>
      </c>
      <c r="J44" s="9" t="s">
        <v>608</v>
      </c>
      <c r="K44" s="22">
        <f>FIND(".",J44)</f>
        <v>35</v>
      </c>
      <c r="L44" s="22">
        <f>FIND(".",J44,K44+1)</f>
        <v>55</v>
      </c>
      <c r="M44" s="22" t="str">
        <f>MID(J44,1,K44-1)</f>
        <v>ADS Ending Balance_ Monetary Value</v>
      </c>
      <c r="N44" s="22" t="str">
        <f>IF(ISNUMBER(L44),
  MID(J44,K44+2,L44-K44-2),
  MID(J44,K44+2,LEN(J44)-K44-1))</f>
        <v>Reporting Currency</v>
      </c>
      <c r="O44" s="22" t="str">
        <f>IF(OR("BBIE"=D44,"IDBIE"=D44),IF(ISNUMBER(L44),MID(J44,L44+2,LEN(J44)-L44-1),""),"")</f>
        <v>Amount</v>
      </c>
      <c r="P44" s="22" t="str">
        <f>IF("ASBIE"=D44,IF(ISNUMBER(L44),MID(J44,L44+2,LEN(J44)-L44-1),""),"")</f>
        <v/>
      </c>
      <c r="Q44" s="22" t="str">
        <f>IF("RLBIE"=D44,IF(ISNUMBER(L44),MID(J44,L44+2,LEN(J44)-L44-1),""),"")</f>
        <v/>
      </c>
    </row>
    <row r="45" spans="1:17">
      <c r="A45" s="22">
        <v>409</v>
      </c>
      <c r="B45" s="37" t="s">
        <v>2979</v>
      </c>
      <c r="C45" s="3">
        <v>4</v>
      </c>
      <c r="D45" s="3" t="s">
        <v>19</v>
      </c>
      <c r="E45" s="3">
        <v>1</v>
      </c>
      <c r="F45" s="9" t="s">
        <v>2309</v>
      </c>
      <c r="G45" s="3" t="s">
        <v>109</v>
      </c>
      <c r="H45" s="3" t="s">
        <v>44</v>
      </c>
      <c r="I45" s="9" t="s">
        <v>2310</v>
      </c>
      <c r="J45" s="9" t="s">
        <v>612</v>
      </c>
      <c r="K45" s="22">
        <f>FIND(".",J45)</f>
        <v>35</v>
      </c>
      <c r="L45" s="22">
        <f>FIND(".",J45,K45+1)</f>
        <v>57</v>
      </c>
      <c r="M45" s="22" t="str">
        <f>MID(J45,1,K45-1)</f>
        <v>ADS Ending Balance_ Monetary Value</v>
      </c>
      <c r="N45" s="22" t="str">
        <f>IF(ISNUMBER(L45),
  MID(J45,K45+2,L45-K45-2),
  MID(J45,K45+2,LEN(J45)-K45-1))</f>
        <v>Transaction Currency</v>
      </c>
      <c r="O45" s="22" t="str">
        <f>IF(OR("BBIE"=D45,"IDBIE"=D45),IF(ISNUMBER(L45),MID(J45,L45+2,LEN(J45)-L45-1),""),"")</f>
        <v>Amount</v>
      </c>
      <c r="P45" s="22" t="str">
        <f>IF("ASBIE"=D45,IF(ISNUMBER(L45),MID(J45,L45+2,LEN(J45)-L45-1),""),"")</f>
        <v/>
      </c>
      <c r="Q45" s="22" t="str">
        <f>IF("RLBIE"=D45,IF(ISNUMBER(L45),MID(J45,L45+2,LEN(J45)-L45-1),""),"")</f>
        <v/>
      </c>
    </row>
    <row r="46" spans="1:17">
      <c r="A46" s="22">
        <v>410</v>
      </c>
      <c r="B46" s="37" t="s">
        <v>2979</v>
      </c>
      <c r="C46" s="3">
        <v>5</v>
      </c>
      <c r="D46" s="3" t="s">
        <v>19</v>
      </c>
      <c r="E46" s="3">
        <v>1</v>
      </c>
      <c r="F46" s="9" t="s">
        <v>2311</v>
      </c>
      <c r="G46" s="3" t="s">
        <v>25</v>
      </c>
      <c r="H46" s="3" t="s">
        <v>44</v>
      </c>
      <c r="I46" s="9" t="s">
        <v>2312</v>
      </c>
      <c r="J46" s="9" t="s">
        <v>2313</v>
      </c>
      <c r="K46" s="22">
        <f>FIND(".",J46)</f>
        <v>35</v>
      </c>
      <c r="L46" s="22">
        <f>FIND(".",J46,K46+1)</f>
        <v>49</v>
      </c>
      <c r="M46" s="22" t="str">
        <f>MID(J46,1,K46-1)</f>
        <v>ADS Ending Balance_ Monetary Value</v>
      </c>
      <c r="N46" s="22" t="str">
        <f>IF(ISNUMBER(L46),
  MID(J46,K46+2,L46-K46-2),
  MID(J46,K46+2,LEN(J46)-K46-1))</f>
        <v>Debit Credit</v>
      </c>
      <c r="O46" s="22" t="str">
        <f>IF(OR("BBIE"=D46,"IDBIE"=D46),IF(ISNUMBER(L46),MID(J46,L46+2,LEN(J46)-L46-1),""),"")</f>
        <v>Code</v>
      </c>
      <c r="P46" s="22" t="str">
        <f>IF("ASBIE"=D46,IF(ISNUMBER(L46),MID(J46,L46+2,LEN(J46)-L46-1),""),"")</f>
        <v/>
      </c>
      <c r="Q46" s="22" t="str">
        <f>IF("RLBIE"=D46,IF(ISNUMBER(L46),MID(J46,L46+2,LEN(J46)-L46-1),""),"")</f>
        <v/>
      </c>
    </row>
    <row r="47" spans="1:17">
      <c r="A47" s="22">
        <v>411</v>
      </c>
      <c r="B47" s="37" t="s">
        <v>2979</v>
      </c>
      <c r="C47" s="3">
        <v>6</v>
      </c>
      <c r="D47" s="3" t="s">
        <v>19</v>
      </c>
      <c r="E47" s="3">
        <v>1</v>
      </c>
      <c r="F47" s="9" t="s">
        <v>2314</v>
      </c>
      <c r="G47" s="3" t="s">
        <v>25</v>
      </c>
      <c r="H47" s="3" t="s">
        <v>44</v>
      </c>
      <c r="I47" s="9" t="s">
        <v>2315</v>
      </c>
      <c r="J47" s="9" t="s">
        <v>2316</v>
      </c>
      <c r="K47" s="22">
        <f>FIND(".",J47)</f>
        <v>35</v>
      </c>
      <c r="L47" s="22">
        <f>FIND(".",J47,K47+1)</f>
        <v>53</v>
      </c>
      <c r="M47" s="22" t="str">
        <f>MID(J47,1,K47-1)</f>
        <v>ADS Ending Balance_ Monetary Value</v>
      </c>
      <c r="N47" s="22" t="str">
        <f>IF(ISNUMBER(L47),
  MID(J47,K47+2,L47-K47-2),
  MID(J47,K47+2,LEN(J47)-K47-1))</f>
        <v>Amount Qualifier</v>
      </c>
      <c r="O47" s="22" t="str">
        <f>IF(OR("BBIE"=D47,"IDBIE"=D47),IF(ISNUMBER(L47),MID(J47,L47+2,LEN(J47)-L47-1),""),"")</f>
        <v>Code</v>
      </c>
      <c r="P47" s="22" t="str">
        <f>IF("ASBIE"=D47,IF(ISNUMBER(L47),MID(J47,L47+2,LEN(J47)-L47-1),""),"")</f>
        <v/>
      </c>
      <c r="Q47" s="22" t="str">
        <f>IF("RLBIE"=D47,IF(ISNUMBER(L47),MID(J47,L47+2,LEN(J47)-L47-1),""),"")</f>
        <v/>
      </c>
    </row>
    <row r="48" spans="1:17">
      <c r="A48" s="22">
        <v>412</v>
      </c>
      <c r="B48" s="37" t="s">
        <v>2979</v>
      </c>
      <c r="C48" s="7">
        <v>7</v>
      </c>
      <c r="D48" s="7" t="s">
        <v>62</v>
      </c>
      <c r="E48" s="7">
        <v>1</v>
      </c>
      <c r="F48" s="12" t="s">
        <v>2317</v>
      </c>
      <c r="G48" s="7" t="s">
        <v>10</v>
      </c>
      <c r="H48" s="7" t="s">
        <v>81</v>
      </c>
      <c r="I48" s="12" t="s">
        <v>2318</v>
      </c>
      <c r="J48" s="12" t="s">
        <v>2319</v>
      </c>
      <c r="K48" s="22">
        <f>FIND(".",J48)</f>
        <v>35</v>
      </c>
      <c r="L48" s="22">
        <f>FIND(".",J48,K48+1)</f>
        <v>44</v>
      </c>
      <c r="M48" s="22" t="str">
        <f>MID(J48,1,K48-1)</f>
        <v>ADS Ending Balance_ Monetary Value</v>
      </c>
      <c r="N48" s="22" t="str">
        <f>IF(ISNUMBER(L48),
  MID(J48,K48+2,L48-K48-2),
  MID(J48,K48+2,LEN(J48)-K48-1))</f>
        <v>Booking</v>
      </c>
      <c r="O48" s="22" t="str">
        <f>IF(OR("BBIE"=D48,"IDBIE"=D48),IF(ISNUMBER(L48),MID(J48,L48+2,LEN(J48)-L48-1),""),"")</f>
        <v/>
      </c>
      <c r="P48" s="22" t="str">
        <f>IF("ASBIE"=D48,IF(ISNUMBER(L48),MID(J48,L48+2,LEN(J48)-L48-1),""),"")</f>
        <v>Accounting Account</v>
      </c>
      <c r="Q48" s="22" t="str">
        <f>IF("RLBIE"=D48,IF(ISNUMBER(L48),MID(J48,L48+2,LEN(J48)-L48-1),""),"")</f>
        <v/>
      </c>
    </row>
    <row r="49" spans="1:17">
      <c r="A49" s="22">
        <v>413</v>
      </c>
      <c r="B49" s="37" t="s">
        <v>2979</v>
      </c>
      <c r="C49" s="1">
        <v>0</v>
      </c>
      <c r="D49" s="1" t="s">
        <v>8</v>
      </c>
      <c r="E49" s="1">
        <v>0</v>
      </c>
      <c r="F49" s="10" t="s">
        <v>2320</v>
      </c>
      <c r="G49" s="1" t="s">
        <v>10</v>
      </c>
      <c r="H49" s="1" t="s">
        <v>10</v>
      </c>
      <c r="I49" s="10" t="s">
        <v>2300</v>
      </c>
      <c r="J49" s="10" t="s">
        <v>2321</v>
      </c>
      <c r="K49" s="22">
        <f>FIND(".",J49)</f>
        <v>25</v>
      </c>
      <c r="L49" s="22" t="e">
        <f>FIND(".",J49,K49+1)</f>
        <v>#VALUE!</v>
      </c>
      <c r="M49" s="22" t="str">
        <f>MID(J49,1,K49-1)</f>
        <v>ADS Line_ Monetary Value</v>
      </c>
      <c r="N49" s="22" t="str">
        <f>IF(ISNUMBER(L49),
  MID(J49,K49+2,L49-K49-2),
  MID(J49,K49+2,LEN(J49)-K49-1))</f>
        <v>Details</v>
      </c>
      <c r="O49" s="22" t="str">
        <f>IF(OR("BBIE"=D49,"IDBIE"=D49),IF(ISNUMBER(L49),MID(J49,L49+2,LEN(J49)-L49-1),""),"")</f>
        <v/>
      </c>
      <c r="P49" s="22" t="str">
        <f>IF("ASBIE"=D49,IF(ISNUMBER(L49),MID(J49,L49+2,LEN(J49)-L49-1),""),"")</f>
        <v/>
      </c>
      <c r="Q49" s="22" t="str">
        <f>IF("RLBIE"=D49,IF(ISNUMBER(L49),MID(J49,L49+2,LEN(J49)-L49-1),""),"")</f>
        <v/>
      </c>
    </row>
    <row r="50" spans="1:17">
      <c r="A50" s="22">
        <v>414</v>
      </c>
      <c r="B50" s="37" t="s">
        <v>2979</v>
      </c>
      <c r="C50" s="3">
        <v>1</v>
      </c>
      <c r="D50" s="3" t="s">
        <v>19</v>
      </c>
      <c r="E50" s="3">
        <v>1</v>
      </c>
      <c r="F50" s="9" t="s">
        <v>2322</v>
      </c>
      <c r="G50" s="3" t="s">
        <v>109</v>
      </c>
      <c r="H50" s="3" t="s">
        <v>16</v>
      </c>
      <c r="I50" s="9" t="s">
        <v>2323</v>
      </c>
      <c r="J50" s="9" t="s">
        <v>2324</v>
      </c>
      <c r="K50" s="22">
        <f>FIND(".",J50)</f>
        <v>25</v>
      </c>
      <c r="L50" s="22">
        <f>FIND(".",J50,K50+1)</f>
        <v>46</v>
      </c>
      <c r="M50" s="22" t="str">
        <f>MID(J50,1,K50-1)</f>
        <v>ADS Line_ Monetary Value</v>
      </c>
      <c r="N50" s="22" t="str">
        <f>IF(ISNUMBER(L50),
  MID(J50,K50+2,L50-K50-2),
  MID(J50,K50+2,LEN(J50)-K50-1))</f>
        <v>Functional Currency</v>
      </c>
      <c r="O50" s="22" t="str">
        <f>IF(OR("BBIE"=D50,"IDBIE"=D50),IF(ISNUMBER(L50),MID(J50,L50+2,LEN(J50)-L50-1),""),"")</f>
        <v>Amount</v>
      </c>
      <c r="P50" s="22" t="str">
        <f>IF("ASBIE"=D50,IF(ISNUMBER(L50),MID(J50,L50+2,LEN(J50)-L50-1),""),"")</f>
        <v/>
      </c>
      <c r="Q50" s="22" t="str">
        <f>IF("RLBIE"=D50,IF(ISNUMBER(L50),MID(J50,L50+2,LEN(J50)-L50-1),""),"")</f>
        <v/>
      </c>
    </row>
    <row r="51" spans="1:17">
      <c r="A51" s="22">
        <v>415</v>
      </c>
      <c r="B51" s="37" t="s">
        <v>2979</v>
      </c>
      <c r="C51" s="3">
        <v>2</v>
      </c>
      <c r="D51" s="3" t="s">
        <v>19</v>
      </c>
      <c r="E51" s="3">
        <v>1</v>
      </c>
      <c r="F51" s="9" t="s">
        <v>2325</v>
      </c>
      <c r="G51" s="3" t="s">
        <v>109</v>
      </c>
      <c r="H51" s="3" t="s">
        <v>44</v>
      </c>
      <c r="I51" s="9" t="s">
        <v>2326</v>
      </c>
      <c r="J51" s="9" t="s">
        <v>2327</v>
      </c>
      <c r="K51" s="22">
        <f>FIND(".",J51)</f>
        <v>25</v>
      </c>
      <c r="L51" s="22">
        <f>FIND(".",J51,K51+1)</f>
        <v>52</v>
      </c>
      <c r="M51" s="22" t="str">
        <f>MID(J51,1,K51-1)</f>
        <v>ADS Line_ Monetary Value</v>
      </c>
      <c r="N51" s="22" t="str">
        <f>IF(ISNUMBER(L51),
  MID(J51,K51+2,L51-K51-2),
  MID(J51,K51+2,LEN(J51)-K51-1))</f>
        <v>Local Accounting Currency</v>
      </c>
      <c r="O51" s="22" t="str">
        <f>IF(OR("BBIE"=D51,"IDBIE"=D51),IF(ISNUMBER(L51),MID(J51,L51+2,LEN(J51)-L51-1),""),"")</f>
        <v>Amount</v>
      </c>
      <c r="P51" s="22" t="str">
        <f>IF("ASBIE"=D51,IF(ISNUMBER(L51),MID(J51,L51+2,LEN(J51)-L51-1),""),"")</f>
        <v/>
      </c>
      <c r="Q51" s="22" t="str">
        <f>IF("RLBIE"=D51,IF(ISNUMBER(L51),MID(J51,L51+2,LEN(J51)-L51-1),""),"")</f>
        <v/>
      </c>
    </row>
    <row r="52" spans="1:17">
      <c r="A52" s="22">
        <v>416</v>
      </c>
      <c r="B52" s="37" t="s">
        <v>2979</v>
      </c>
      <c r="C52" s="3">
        <v>3</v>
      </c>
      <c r="D52" s="3" t="s">
        <v>19</v>
      </c>
      <c r="E52" s="3">
        <v>1</v>
      </c>
      <c r="F52" s="9" t="s">
        <v>2328</v>
      </c>
      <c r="G52" s="3" t="s">
        <v>109</v>
      </c>
      <c r="H52" s="3" t="s">
        <v>44</v>
      </c>
      <c r="I52" s="9" t="s">
        <v>2329</v>
      </c>
      <c r="J52" s="9" t="s">
        <v>2330</v>
      </c>
      <c r="K52" s="22">
        <f>FIND(".",J52)</f>
        <v>25</v>
      </c>
      <c r="L52" s="22">
        <f>FIND(".",J52,K52+1)</f>
        <v>45</v>
      </c>
      <c r="M52" s="22" t="str">
        <f>MID(J52,1,K52-1)</f>
        <v>ADS Line_ Monetary Value</v>
      </c>
      <c r="N52" s="22" t="str">
        <f>IF(ISNUMBER(L52),
  MID(J52,K52+2,L52-K52-2),
  MID(J52,K52+2,LEN(J52)-K52-1))</f>
        <v>Reporting Currency</v>
      </c>
      <c r="O52" s="22" t="str">
        <f>IF(OR("BBIE"=D52,"IDBIE"=D52),IF(ISNUMBER(L52),MID(J52,L52+2,LEN(J52)-L52-1),""),"")</f>
        <v>Amount</v>
      </c>
      <c r="P52" s="22" t="str">
        <f>IF("ASBIE"=D52,IF(ISNUMBER(L52),MID(J52,L52+2,LEN(J52)-L52-1),""),"")</f>
        <v/>
      </c>
      <c r="Q52" s="22" t="str">
        <f>IF("RLBIE"=D52,IF(ISNUMBER(L52),MID(J52,L52+2,LEN(J52)-L52-1),""),"")</f>
        <v/>
      </c>
    </row>
    <row r="53" spans="1:17">
      <c r="A53" s="22">
        <v>417</v>
      </c>
      <c r="B53" s="37" t="s">
        <v>2979</v>
      </c>
      <c r="C53" s="3">
        <v>4</v>
      </c>
      <c r="D53" s="3" t="s">
        <v>19</v>
      </c>
      <c r="E53" s="3">
        <v>1</v>
      </c>
      <c r="F53" s="9" t="s">
        <v>2331</v>
      </c>
      <c r="G53" s="3" t="s">
        <v>109</v>
      </c>
      <c r="H53" s="3" t="s">
        <v>44</v>
      </c>
      <c r="I53" s="9" t="s">
        <v>2332</v>
      </c>
      <c r="J53" s="9" t="s">
        <v>2333</v>
      </c>
      <c r="K53" s="22">
        <f>FIND(".",J53)</f>
        <v>25</v>
      </c>
      <c r="L53" s="22">
        <f>FIND(".",J53,K53+1)</f>
        <v>47</v>
      </c>
      <c r="M53" s="22" t="str">
        <f>MID(J53,1,K53-1)</f>
        <v>ADS Line_ Monetary Value</v>
      </c>
      <c r="N53" s="22" t="str">
        <f>IF(ISNUMBER(L53),
  MID(J53,K53+2,L53-K53-2),
  MID(J53,K53+2,LEN(J53)-K53-1))</f>
        <v>Transaction Currency</v>
      </c>
      <c r="O53" s="22" t="str">
        <f>IF(OR("BBIE"=D53,"IDBIE"=D53),IF(ISNUMBER(L53),MID(J53,L53+2,LEN(J53)-L53-1),""),"")</f>
        <v>Amount</v>
      </c>
      <c r="P53" s="22" t="str">
        <f>IF("ASBIE"=D53,IF(ISNUMBER(L53),MID(J53,L53+2,LEN(J53)-L53-1),""),"")</f>
        <v/>
      </c>
      <c r="Q53" s="22" t="str">
        <f>IF("RLBIE"=D53,IF(ISNUMBER(L53),MID(J53,L53+2,LEN(J53)-L53-1),""),"")</f>
        <v/>
      </c>
    </row>
    <row r="54" spans="1:17">
      <c r="A54" s="22">
        <v>418</v>
      </c>
      <c r="B54" s="37" t="s">
        <v>2979</v>
      </c>
      <c r="C54" s="3">
        <v>5</v>
      </c>
      <c r="D54" s="3" t="s">
        <v>19</v>
      </c>
      <c r="E54" s="3">
        <v>1</v>
      </c>
      <c r="F54" s="9" t="s">
        <v>2334</v>
      </c>
      <c r="G54" s="3" t="s">
        <v>25</v>
      </c>
      <c r="H54" s="3" t="s">
        <v>44</v>
      </c>
      <c r="I54" s="9" t="s">
        <v>2335</v>
      </c>
      <c r="J54" s="9" t="s">
        <v>2336</v>
      </c>
      <c r="K54" s="22">
        <f>FIND(".",J54)</f>
        <v>25</v>
      </c>
      <c r="L54" s="22">
        <f>FIND(".",J54,K54+1)</f>
        <v>39</v>
      </c>
      <c r="M54" s="22" t="str">
        <f>MID(J54,1,K54-1)</f>
        <v>ADS Line_ Monetary Value</v>
      </c>
      <c r="N54" s="22" t="str">
        <f>IF(ISNUMBER(L54),
  MID(J54,K54+2,L54-K54-2),
  MID(J54,K54+2,LEN(J54)-K54-1))</f>
        <v>Debit Credit</v>
      </c>
      <c r="O54" s="22" t="str">
        <f>IF(OR("BBIE"=D54,"IDBIE"=D54),IF(ISNUMBER(L54),MID(J54,L54+2,LEN(J54)-L54-1),""),"")</f>
        <v>Code</v>
      </c>
      <c r="P54" s="22" t="str">
        <f>IF("ASBIE"=D54,IF(ISNUMBER(L54),MID(J54,L54+2,LEN(J54)-L54-1),""),"")</f>
        <v/>
      </c>
      <c r="Q54" s="22" t="str">
        <f>IF("RLBIE"=D54,IF(ISNUMBER(L54),MID(J54,L54+2,LEN(J54)-L54-1),""),"")</f>
        <v/>
      </c>
    </row>
    <row r="55" spans="1:17">
      <c r="A55" s="22">
        <v>419</v>
      </c>
      <c r="B55" s="37" t="s">
        <v>2979</v>
      </c>
      <c r="C55" s="3">
        <v>6</v>
      </c>
      <c r="D55" s="3" t="s">
        <v>19</v>
      </c>
      <c r="E55" s="3">
        <v>1</v>
      </c>
      <c r="F55" s="9" t="s">
        <v>2337</v>
      </c>
      <c r="G55" s="3" t="s">
        <v>25</v>
      </c>
      <c r="H55" s="3" t="s">
        <v>44</v>
      </c>
      <c r="I55" s="9" t="s">
        <v>2338</v>
      </c>
      <c r="J55" s="9" t="s">
        <v>2339</v>
      </c>
      <c r="K55" s="22">
        <f>FIND(".",J55)</f>
        <v>25</v>
      </c>
      <c r="L55" s="22">
        <f>FIND(".",J55,K55+1)</f>
        <v>43</v>
      </c>
      <c r="M55" s="22" t="str">
        <f>MID(J55,1,K55-1)</f>
        <v>ADS Line_ Monetary Value</v>
      </c>
      <c r="N55" s="22" t="str">
        <f>IF(ISNUMBER(L55),
  MID(J55,K55+2,L55-K55-2),
  MID(J55,K55+2,LEN(J55)-K55-1))</f>
        <v>Amount Qualifier</v>
      </c>
      <c r="O55" s="22" t="str">
        <f>IF(OR("BBIE"=D55,"IDBIE"=D55),IF(ISNUMBER(L55),MID(J55,L55+2,LEN(J55)-L55-1),""),"")</f>
        <v>Code</v>
      </c>
      <c r="P55" s="22" t="str">
        <f>IF("ASBIE"=D55,IF(ISNUMBER(L55),MID(J55,L55+2,LEN(J55)-L55-1),""),"")</f>
        <v/>
      </c>
      <c r="Q55" s="22" t="str">
        <f>IF("RLBIE"=D55,IF(ISNUMBER(L55),MID(J55,L55+2,LEN(J55)-L55-1),""),"")</f>
        <v/>
      </c>
    </row>
    <row r="56" spans="1:17">
      <c r="A56" s="22">
        <v>420</v>
      </c>
      <c r="B56" s="37" t="s">
        <v>2979</v>
      </c>
      <c r="C56" s="7">
        <v>7</v>
      </c>
      <c r="D56" s="7" t="s">
        <v>62</v>
      </c>
      <c r="E56" s="7">
        <v>1</v>
      </c>
      <c r="F56" s="12" t="s">
        <v>2340</v>
      </c>
      <c r="G56" s="7" t="s">
        <v>10</v>
      </c>
      <c r="H56" s="7" t="s">
        <v>81</v>
      </c>
      <c r="I56" s="12" t="s">
        <v>2341</v>
      </c>
      <c r="J56" s="12" t="s">
        <v>2342</v>
      </c>
      <c r="K56" s="22">
        <f>FIND(".",J56)</f>
        <v>25</v>
      </c>
      <c r="L56" s="22">
        <f>FIND(".",J56,K56+1)</f>
        <v>34</v>
      </c>
      <c r="M56" s="22" t="str">
        <f>MID(J56,1,K56-1)</f>
        <v>ADS Line_ Monetary Value</v>
      </c>
      <c r="N56" s="22" t="str">
        <f>IF(ISNUMBER(L56),
  MID(J56,K56+2,L56-K56-2),
  MID(J56,K56+2,LEN(J56)-K56-1))</f>
        <v>Booking</v>
      </c>
      <c r="O56" s="22" t="str">
        <f>IF(OR("BBIE"=D56,"IDBIE"=D56),IF(ISNUMBER(L56),MID(J56,L56+2,LEN(J56)-L56-1),""),"")</f>
        <v/>
      </c>
      <c r="P56" s="22" t="str">
        <f>IF("ASBIE"=D56,IF(ISNUMBER(L56),MID(J56,L56+2,LEN(J56)-L56-1),""),"")</f>
        <v>Accounting Account</v>
      </c>
      <c r="Q56" s="22" t="str">
        <f>IF("RLBIE"=D56,IF(ISNUMBER(L56),MID(J56,L56+2,LEN(J56)-L56-1),""),"")</f>
        <v/>
      </c>
    </row>
    <row r="57" spans="1:17">
      <c r="A57" s="22">
        <v>421</v>
      </c>
      <c r="B57" s="37" t="s">
        <v>2979</v>
      </c>
      <c r="C57" s="1">
        <v>0</v>
      </c>
      <c r="D57" s="1" t="s">
        <v>8</v>
      </c>
      <c r="E57" s="1">
        <v>0</v>
      </c>
      <c r="F57" s="10" t="s">
        <v>680</v>
      </c>
      <c r="G57" s="1" t="s">
        <v>10</v>
      </c>
      <c r="H57" s="1" t="s">
        <v>10</v>
      </c>
      <c r="I57" s="10" t="s">
        <v>681</v>
      </c>
      <c r="J57" s="10" t="s">
        <v>2343</v>
      </c>
      <c r="K57" s="22">
        <f>FIND(".",J57)</f>
        <v>23</v>
      </c>
      <c r="L57" s="22" t="e">
        <f>FIND(".",J57,K57+1)</f>
        <v>#VALUE!</v>
      </c>
      <c r="M57" s="22" t="str">
        <f>MID(J57,1,K57-1)</f>
        <v>ADS_ Entered_ Activity</v>
      </c>
      <c r="N57" s="22" t="str">
        <f>IF(ISNUMBER(L57),
  MID(J57,K57+2,L57-K57-2),
  MID(J57,K57+2,LEN(J57)-K57-1))</f>
        <v>Details</v>
      </c>
      <c r="O57" s="22" t="str">
        <f>IF(OR("BBIE"=D57,"IDBIE"=D57),IF(ISNUMBER(L57),MID(J57,L57+2,LEN(J57)-L57-1),""),"")</f>
        <v/>
      </c>
      <c r="P57" s="22" t="str">
        <f>IF("ASBIE"=D57,IF(ISNUMBER(L57),MID(J57,L57+2,LEN(J57)-L57-1),""),"")</f>
        <v/>
      </c>
      <c r="Q57" s="22" t="str">
        <f>IF("RLBIE"=D57,IF(ISNUMBER(L57),MID(J57,L57+2,LEN(J57)-L57-1),""),"")</f>
        <v/>
      </c>
    </row>
    <row r="58" spans="1:17">
      <c r="A58" s="22">
        <v>422</v>
      </c>
      <c r="B58" s="37" t="s">
        <v>2979</v>
      </c>
      <c r="C58" s="5">
        <v>1</v>
      </c>
      <c r="D58" s="5" t="s">
        <v>28</v>
      </c>
      <c r="E58" s="5">
        <v>1</v>
      </c>
      <c r="F58" s="8" t="s">
        <v>683</v>
      </c>
      <c r="G58" s="5" t="s">
        <v>30</v>
      </c>
      <c r="H58" s="5" t="s">
        <v>16</v>
      </c>
      <c r="I58" s="8" t="s">
        <v>1170</v>
      </c>
      <c r="J58" s="8" t="s">
        <v>2344</v>
      </c>
      <c r="K58" s="22">
        <f>FIND(".",J58)</f>
        <v>23</v>
      </c>
      <c r="L58" s="22">
        <f>FIND(".",J58,K58+1)</f>
        <v>37</v>
      </c>
      <c r="M58" s="22" t="str">
        <f>MID(J58,1,K58-1)</f>
        <v>ADS_ Entered_ Activity</v>
      </c>
      <c r="N58" s="22" t="str">
        <f>IF(ISNUMBER(L58),
  MID(J58,K58+2,L58-K58-2),
  MID(J58,K58+2,LEN(J58)-K58-1))</f>
        <v>Performed By</v>
      </c>
      <c r="O58" s="22" t="str">
        <f>IF(OR("BBIE"=D58,"IDBIE"=D58),IF(ISNUMBER(L58),MID(J58,L58+2,LEN(J58)-L58-1),""),"")</f>
        <v/>
      </c>
      <c r="P58" s="22" t="str">
        <f>IF("ASBIE"=D58,IF(ISNUMBER(L58),MID(J58,L58+2,LEN(J58)-L58-1),""),"")</f>
        <v/>
      </c>
      <c r="Q58" s="22" t="str">
        <f>IF("RLBIE"=D58,IF(ISNUMBER(L58),MID(J58,L58+2,LEN(J58)-L58-1),""),"")</f>
        <v>ADS_ System User</v>
      </c>
    </row>
    <row r="59" spans="1:17">
      <c r="A59" s="22">
        <v>423</v>
      </c>
      <c r="B59" s="37" t="s">
        <v>2979</v>
      </c>
      <c r="C59" s="3">
        <v>2</v>
      </c>
      <c r="D59" s="3" t="s">
        <v>19</v>
      </c>
      <c r="E59" s="3">
        <v>1</v>
      </c>
      <c r="F59" s="9" t="s">
        <v>37</v>
      </c>
      <c r="G59" s="3" t="s">
        <v>37</v>
      </c>
      <c r="H59" s="3" t="s">
        <v>16</v>
      </c>
      <c r="I59" s="9" t="s">
        <v>1157</v>
      </c>
      <c r="J59" s="9" t="s">
        <v>2345</v>
      </c>
      <c r="K59" s="22">
        <f>FIND(".",J59)</f>
        <v>23</v>
      </c>
      <c r="L59" s="22">
        <f>FIND(".",J59,K59+1)</f>
        <v>33</v>
      </c>
      <c r="M59" s="22" t="str">
        <f>MID(J59,1,K59-1)</f>
        <v>ADS_ Entered_ Activity</v>
      </c>
      <c r="N59" s="22" t="str">
        <f>IF(ISNUMBER(L59),
  MID(J59,K59+2,L59-K59-2),
  MID(J59,K59+2,LEN(J59)-K59-1))</f>
        <v>Occurred</v>
      </c>
      <c r="O59" s="22" t="str">
        <f>IF(OR("BBIE"=D59,"IDBIE"=D59),IF(ISNUMBER(L59),MID(J59,L59+2,LEN(J59)-L59-1),""),"")</f>
        <v>Date</v>
      </c>
      <c r="P59" s="22" t="str">
        <f>IF("ASBIE"=D59,IF(ISNUMBER(L59),MID(J59,L59+2,LEN(J59)-L59-1),""),"")</f>
        <v/>
      </c>
      <c r="Q59" s="22" t="str">
        <f>IF("RLBIE"=D59,IF(ISNUMBER(L59),MID(J59,L59+2,LEN(J59)-L59-1),""),"")</f>
        <v/>
      </c>
    </row>
    <row r="60" spans="1:17">
      <c r="A60" s="22">
        <v>424</v>
      </c>
      <c r="B60" s="37" t="s">
        <v>2979</v>
      </c>
      <c r="C60" s="3">
        <v>2</v>
      </c>
      <c r="D60" s="3" t="s">
        <v>19</v>
      </c>
      <c r="E60" s="3">
        <v>1</v>
      </c>
      <c r="F60" s="9" t="s">
        <v>170</v>
      </c>
      <c r="G60" s="3" t="s">
        <v>37</v>
      </c>
      <c r="H60" s="3" t="s">
        <v>44</v>
      </c>
      <c r="I60" s="9" t="s">
        <v>1161</v>
      </c>
      <c r="J60" s="9" t="s">
        <v>2346</v>
      </c>
      <c r="K60" s="22">
        <f>FIND(".",J60)</f>
        <v>23</v>
      </c>
      <c r="L60" s="22">
        <f>FIND(".",J60,K60+1)</f>
        <v>33</v>
      </c>
      <c r="M60" s="22" t="str">
        <f>MID(J60,1,K60-1)</f>
        <v>ADS_ Entered_ Activity</v>
      </c>
      <c r="N60" s="22" t="str">
        <f>IF(ISNUMBER(L60),
  MID(J60,K60+2,L60-K60-2),
  MID(J60,K60+2,LEN(J60)-K60-1))</f>
        <v>Occurred</v>
      </c>
      <c r="O60" s="22" t="str">
        <f>IF(OR("BBIE"=D60,"IDBIE"=D60),IF(ISNUMBER(L60),MID(J60,L60+2,LEN(J60)-L60-1),""),"")</f>
        <v>Time</v>
      </c>
      <c r="P60" s="22" t="str">
        <f>IF("ASBIE"=D60,IF(ISNUMBER(L60),MID(J60,L60+2,LEN(J60)-L60-1),""),"")</f>
        <v/>
      </c>
      <c r="Q60" s="22" t="str">
        <f>IF("RLBIE"=D60,IF(ISNUMBER(L60),MID(J60,L60+2,LEN(J60)-L60-1),""),"")</f>
        <v/>
      </c>
    </row>
    <row r="61" spans="1:17">
      <c r="A61" s="22">
        <v>425</v>
      </c>
      <c r="B61" s="37" t="s">
        <v>2979</v>
      </c>
      <c r="C61" s="1">
        <v>0</v>
      </c>
      <c r="D61" s="1" t="s">
        <v>8</v>
      </c>
      <c r="E61" s="1">
        <v>0</v>
      </c>
      <c r="F61" s="10" t="s">
        <v>72</v>
      </c>
      <c r="G61" s="1" t="s">
        <v>10</v>
      </c>
      <c r="H61" s="1" t="s">
        <v>10</v>
      </c>
      <c r="I61" s="10" t="s">
        <v>1177</v>
      </c>
      <c r="J61" s="10" t="s">
        <v>2347</v>
      </c>
      <c r="K61" s="22">
        <f>FIND(".",J61)</f>
        <v>24</v>
      </c>
      <c r="L61" s="22" t="e">
        <f>FIND(".",J61,K61+1)</f>
        <v>#VALUE!</v>
      </c>
      <c r="M61" s="22" t="str">
        <f>MID(J61,1,K61-1)</f>
        <v>ADS_ Approved_ Activity</v>
      </c>
      <c r="N61" s="22" t="str">
        <f>IF(ISNUMBER(L61),
  MID(J61,K61+2,L61-K61-2),
  MID(J61,K61+2,LEN(J61)-K61-1))</f>
        <v>Details</v>
      </c>
      <c r="O61" s="22" t="str">
        <f>IF(OR("BBIE"=D61,"IDBIE"=D61),IF(ISNUMBER(L61),MID(J61,L61+2,LEN(J61)-L61-1),""),"")</f>
        <v/>
      </c>
      <c r="P61" s="22" t="str">
        <f>IF("ASBIE"=D61,IF(ISNUMBER(L61),MID(J61,L61+2,LEN(J61)-L61-1),""),"")</f>
        <v/>
      </c>
      <c r="Q61" s="22" t="str">
        <f>IF("RLBIE"=D61,IF(ISNUMBER(L61),MID(J61,L61+2,LEN(J61)-L61-1),""),"")</f>
        <v/>
      </c>
    </row>
    <row r="62" spans="1:17">
      <c r="A62" s="22">
        <v>426</v>
      </c>
      <c r="B62" s="37" t="s">
        <v>2979</v>
      </c>
      <c r="C62" s="5">
        <v>1</v>
      </c>
      <c r="D62" s="5" t="s">
        <v>28</v>
      </c>
      <c r="E62" s="5">
        <v>1</v>
      </c>
      <c r="F62" s="8" t="s">
        <v>2348</v>
      </c>
      <c r="G62" s="5" t="s">
        <v>30</v>
      </c>
      <c r="H62" s="5" t="s">
        <v>16</v>
      </c>
      <c r="I62" s="8" t="s">
        <v>1145</v>
      </c>
      <c r="J62" s="8" t="s">
        <v>174</v>
      </c>
      <c r="K62" s="22">
        <f>FIND(".",J62)</f>
        <v>24</v>
      </c>
      <c r="L62" s="22">
        <f>FIND(".",J62,K62+1)</f>
        <v>38</v>
      </c>
      <c r="M62" s="22" t="str">
        <f>MID(J62,1,K62-1)</f>
        <v>ADS_ Approved_ Activity</v>
      </c>
      <c r="N62" s="22" t="str">
        <f>IF(ISNUMBER(L62),
  MID(J62,K62+2,L62-K62-2),
  MID(J62,K62+2,LEN(J62)-K62-1))</f>
        <v>Performed By</v>
      </c>
      <c r="O62" s="22" t="str">
        <f>IF(OR("BBIE"=D62,"IDBIE"=D62),IF(ISNUMBER(L62),MID(J62,L62+2,LEN(J62)-L62-1),""),"")</f>
        <v/>
      </c>
      <c r="P62" s="22" t="str">
        <f>IF("ASBIE"=D62,IF(ISNUMBER(L62),MID(J62,L62+2,LEN(J62)-L62-1),""),"")</f>
        <v/>
      </c>
      <c r="Q62" s="22" t="str">
        <f>IF("RLBIE"=D62,IF(ISNUMBER(L62),MID(J62,L62+2,LEN(J62)-L62-1),""),"")</f>
        <v>ADS_ System User</v>
      </c>
    </row>
    <row r="63" spans="1:17">
      <c r="A63" s="22">
        <v>427</v>
      </c>
      <c r="B63" s="37" t="s">
        <v>2979</v>
      </c>
      <c r="C63" s="3">
        <v>2</v>
      </c>
      <c r="D63" s="3" t="s">
        <v>19</v>
      </c>
      <c r="E63" s="3">
        <v>1</v>
      </c>
      <c r="F63" s="9" t="s">
        <v>2349</v>
      </c>
      <c r="G63" s="3" t="s">
        <v>37</v>
      </c>
      <c r="H63" s="3" t="s">
        <v>16</v>
      </c>
      <c r="I63" s="9" t="s">
        <v>1157</v>
      </c>
      <c r="J63" s="9" t="s">
        <v>177</v>
      </c>
      <c r="K63" s="22">
        <f>FIND(".",J63)</f>
        <v>24</v>
      </c>
      <c r="L63" s="22">
        <f>FIND(".",J63,K63+1)</f>
        <v>34</v>
      </c>
      <c r="M63" s="22" t="str">
        <f>MID(J63,1,K63-1)</f>
        <v>ADS_ Approved_ Activity</v>
      </c>
      <c r="N63" s="22" t="str">
        <f>IF(ISNUMBER(L63),
  MID(J63,K63+2,L63-K63-2),
  MID(J63,K63+2,LEN(J63)-K63-1))</f>
        <v>Occurred</v>
      </c>
      <c r="O63" s="22" t="str">
        <f>IF(OR("BBIE"=D63,"IDBIE"=D63),IF(ISNUMBER(L63),MID(J63,L63+2,LEN(J63)-L63-1),""),"")</f>
        <v>Date</v>
      </c>
      <c r="P63" s="22" t="str">
        <f>IF("ASBIE"=D63,IF(ISNUMBER(L63),MID(J63,L63+2,LEN(J63)-L63-1),""),"")</f>
        <v/>
      </c>
      <c r="Q63" s="22" t="str">
        <f>IF("RLBIE"=D63,IF(ISNUMBER(L63),MID(J63,L63+2,LEN(J63)-L63-1),""),"")</f>
        <v/>
      </c>
    </row>
    <row r="64" spans="1:17">
      <c r="A64" s="22">
        <v>428</v>
      </c>
      <c r="B64" s="37" t="s">
        <v>2979</v>
      </c>
      <c r="C64" s="3">
        <v>2</v>
      </c>
      <c r="D64" s="3" t="s">
        <v>19</v>
      </c>
      <c r="E64" s="3">
        <v>1</v>
      </c>
      <c r="F64" s="9" t="s">
        <v>2350</v>
      </c>
      <c r="G64" s="3" t="s">
        <v>37</v>
      </c>
      <c r="H64" s="3" t="s">
        <v>44</v>
      </c>
      <c r="I64" s="9" t="s">
        <v>1161</v>
      </c>
      <c r="J64" s="9" t="s">
        <v>293</v>
      </c>
      <c r="K64" s="22">
        <f>FIND(".",J64)</f>
        <v>24</v>
      </c>
      <c r="L64" s="22">
        <f>FIND(".",J64,K64+1)</f>
        <v>34</v>
      </c>
      <c r="M64" s="22" t="str">
        <f>MID(J64,1,K64-1)</f>
        <v>ADS_ Approved_ Activity</v>
      </c>
      <c r="N64" s="22" t="str">
        <f>IF(ISNUMBER(L64),
  MID(J64,K64+2,L64-K64-2),
  MID(J64,K64+2,LEN(J64)-K64-1))</f>
        <v>Occurred</v>
      </c>
      <c r="O64" s="22" t="str">
        <f>IF(OR("BBIE"=D64,"IDBIE"=D64),IF(ISNUMBER(L64),MID(J64,L64+2,LEN(J64)-L64-1),""),"")</f>
        <v>Time</v>
      </c>
      <c r="P64" s="22" t="str">
        <f>IF("ASBIE"=D64,IF(ISNUMBER(L64),MID(J64,L64+2,LEN(J64)-L64-1),""),"")</f>
        <v/>
      </c>
      <c r="Q64" s="22" t="str">
        <f>IF("RLBIE"=D64,IF(ISNUMBER(L64),MID(J64,L64+2,LEN(J64)-L64-1),""),"")</f>
        <v/>
      </c>
    </row>
    <row r="65" spans="1:17">
      <c r="A65" s="22">
        <v>429</v>
      </c>
      <c r="B65" s="37" t="s">
        <v>2979</v>
      </c>
      <c r="C65" s="1">
        <v>0</v>
      </c>
      <c r="D65" s="1" t="s">
        <v>8</v>
      </c>
      <c r="E65" s="1">
        <v>0</v>
      </c>
      <c r="F65" s="10" t="s">
        <v>178</v>
      </c>
      <c r="G65" s="1" t="s">
        <v>10</v>
      </c>
      <c r="H65" s="1" t="s">
        <v>10</v>
      </c>
      <c r="I65" s="10" t="s">
        <v>1186</v>
      </c>
      <c r="J65" s="10" t="s">
        <v>2351</v>
      </c>
      <c r="K65" s="22">
        <f>FIND(".",J65)</f>
        <v>29</v>
      </c>
      <c r="L65" s="22" t="e">
        <f>FIND(".",J65,K65+1)</f>
        <v>#VALUE!</v>
      </c>
      <c r="M65" s="22" t="str">
        <f>MID(J65,1,K65-1)</f>
        <v>ADS_ Last Modified_ Activity</v>
      </c>
      <c r="N65" s="22" t="str">
        <f>IF(ISNUMBER(L65),
  MID(J65,K65+2,L65-K65-2),
  MID(J65,K65+2,LEN(J65)-K65-1))</f>
        <v>Details</v>
      </c>
      <c r="O65" s="22" t="str">
        <f>IF(OR("BBIE"=D65,"IDBIE"=D65),IF(ISNUMBER(L65),MID(J65,L65+2,LEN(J65)-L65-1),""),"")</f>
        <v/>
      </c>
      <c r="P65" s="22" t="str">
        <f>IF("ASBIE"=D65,IF(ISNUMBER(L65),MID(J65,L65+2,LEN(J65)-L65-1),""),"")</f>
        <v/>
      </c>
      <c r="Q65" s="22" t="str">
        <f>IF("RLBIE"=D65,IF(ISNUMBER(L65),MID(J65,L65+2,LEN(J65)-L65-1),""),"")</f>
        <v/>
      </c>
    </row>
    <row r="66" spans="1:17">
      <c r="A66" s="22">
        <v>430</v>
      </c>
      <c r="B66" s="37" t="s">
        <v>2979</v>
      </c>
      <c r="C66" s="5">
        <v>1</v>
      </c>
      <c r="D66" s="5" t="s">
        <v>28</v>
      </c>
      <c r="E66" s="5">
        <v>1</v>
      </c>
      <c r="F66" s="8" t="s">
        <v>2352</v>
      </c>
      <c r="G66" s="5" t="s">
        <v>30</v>
      </c>
      <c r="H66" s="5" t="s">
        <v>16</v>
      </c>
      <c r="I66" s="8" t="s">
        <v>1145</v>
      </c>
      <c r="J66" s="8" t="s">
        <v>183</v>
      </c>
      <c r="K66" s="22">
        <f>FIND(".",J66)</f>
        <v>29</v>
      </c>
      <c r="L66" s="22">
        <f>FIND(".",J66,K66+1)</f>
        <v>43</v>
      </c>
      <c r="M66" s="22" t="str">
        <f>MID(J66,1,K66-1)</f>
        <v>ADS_ Last Modified_ Activity</v>
      </c>
      <c r="N66" s="22" t="str">
        <f>IF(ISNUMBER(L66),
  MID(J66,K66+2,L66-K66-2),
  MID(J66,K66+2,LEN(J66)-K66-1))</f>
        <v>Performed By</v>
      </c>
      <c r="O66" s="22" t="str">
        <f>IF(OR("BBIE"=D66,"IDBIE"=D66),IF(ISNUMBER(L66),MID(J66,L66+2,LEN(J66)-L66-1),""),"")</f>
        <v/>
      </c>
      <c r="P66" s="22" t="str">
        <f>IF("ASBIE"=D66,IF(ISNUMBER(L66),MID(J66,L66+2,LEN(J66)-L66-1),""),"")</f>
        <v/>
      </c>
      <c r="Q66" s="22" t="str">
        <f>IF("RLBIE"=D66,IF(ISNUMBER(L66),MID(J66,L66+2,LEN(J66)-L66-1),""),"")</f>
        <v>ADS_ System User</v>
      </c>
    </row>
    <row r="67" spans="1:17">
      <c r="A67" s="22">
        <v>431</v>
      </c>
      <c r="B67" s="37" t="s">
        <v>2979</v>
      </c>
      <c r="C67" s="3">
        <v>2</v>
      </c>
      <c r="D67" s="3" t="s">
        <v>19</v>
      </c>
      <c r="E67" s="3">
        <v>1</v>
      </c>
      <c r="F67" s="9" t="s">
        <v>2353</v>
      </c>
      <c r="G67" s="3" t="s">
        <v>37</v>
      </c>
      <c r="H67" s="3" t="s">
        <v>16</v>
      </c>
      <c r="I67" s="9" t="s">
        <v>1157</v>
      </c>
      <c r="J67" s="9" t="s">
        <v>186</v>
      </c>
      <c r="K67" s="22">
        <f>FIND(".",J67)</f>
        <v>29</v>
      </c>
      <c r="L67" s="22">
        <f>FIND(".",J67,K67+1)</f>
        <v>39</v>
      </c>
      <c r="M67" s="22" t="str">
        <f>MID(J67,1,K67-1)</f>
        <v>ADS_ Last Modified_ Activity</v>
      </c>
      <c r="N67" s="22" t="str">
        <f>IF(ISNUMBER(L67),
  MID(J67,K67+2,L67-K67-2),
  MID(J67,K67+2,LEN(J67)-K67-1))</f>
        <v>Occurred</v>
      </c>
      <c r="O67" s="22" t="str">
        <f>IF(OR("BBIE"=D67,"IDBIE"=D67),IF(ISNUMBER(L67),MID(J67,L67+2,LEN(J67)-L67-1),""),"")</f>
        <v>Time</v>
      </c>
      <c r="P67" s="22" t="str">
        <f>IF("ASBIE"=D67,IF(ISNUMBER(L67),MID(J67,L67+2,LEN(J67)-L67-1),""),"")</f>
        <v/>
      </c>
      <c r="Q67" s="22" t="str">
        <f>IF("RLBIE"=D67,IF(ISNUMBER(L67),MID(J67,L67+2,LEN(J67)-L67-1),""),"")</f>
        <v/>
      </c>
    </row>
    <row r="68" spans="1:17">
      <c r="A68" s="22">
        <v>432</v>
      </c>
      <c r="B68" s="37" t="s">
        <v>2979</v>
      </c>
      <c r="C68" s="3">
        <v>2</v>
      </c>
      <c r="D68" s="3" t="s">
        <v>19</v>
      </c>
      <c r="E68" s="3">
        <v>1</v>
      </c>
      <c r="F68" s="9" t="s">
        <v>2354</v>
      </c>
      <c r="G68" s="3" t="s">
        <v>37</v>
      </c>
      <c r="H68" s="3" t="s">
        <v>44</v>
      </c>
      <c r="I68" s="9" t="s">
        <v>1161</v>
      </c>
      <c r="J68" s="9" t="s">
        <v>186</v>
      </c>
      <c r="K68" s="22">
        <f>FIND(".",J68)</f>
        <v>29</v>
      </c>
      <c r="L68" s="22">
        <f>FIND(".",J68,K68+1)</f>
        <v>39</v>
      </c>
      <c r="M68" s="22" t="str">
        <f>MID(J68,1,K68-1)</f>
        <v>ADS_ Last Modified_ Activity</v>
      </c>
      <c r="N68" s="22" t="str">
        <f>IF(ISNUMBER(L68),
  MID(J68,K68+2,L68-K68-2),
  MID(J68,K68+2,LEN(J68)-K68-1))</f>
        <v>Occurred</v>
      </c>
      <c r="O68" s="22" t="str">
        <f>IF(OR("BBIE"=D68,"IDBIE"=D68),IF(ISNUMBER(L68),MID(J68,L68+2,LEN(J68)-L68-1),""),"")</f>
        <v>Time</v>
      </c>
      <c r="P68" s="22" t="str">
        <f>IF("ASBIE"=D68,IF(ISNUMBER(L68),MID(J68,L68+2,LEN(J68)-L68-1),""),"")</f>
        <v/>
      </c>
      <c r="Q68" s="22" t="str">
        <f>IF("RLBIE"=D68,IF(ISNUMBER(L68),MID(J68,L68+2,LEN(J68)-L68-1),""),"")</f>
        <v/>
      </c>
    </row>
    <row r="69" spans="1:17">
      <c r="A69" s="22">
        <v>433</v>
      </c>
      <c r="B69" s="37" t="s">
        <v>2979</v>
      </c>
      <c r="C69" s="18">
        <v>0</v>
      </c>
      <c r="D69" s="18" t="s">
        <v>8</v>
      </c>
      <c r="E69" s="18">
        <v>0</v>
      </c>
      <c r="F69" s="20" t="s">
        <v>692</v>
      </c>
      <c r="G69" s="1" t="s">
        <v>10</v>
      </c>
      <c r="H69" s="18" t="s">
        <v>10</v>
      </c>
      <c r="I69" s="19" t="s">
        <v>2355</v>
      </c>
      <c r="J69" s="20" t="s">
        <v>2356</v>
      </c>
      <c r="K69" s="22">
        <f>FIND(".",J69)</f>
        <v>22</v>
      </c>
      <c r="L69" s="22" t="e">
        <f>FIND(".",J69,K69+1)</f>
        <v>#VALUE!</v>
      </c>
      <c r="M69" s="22" t="str">
        <f>MID(J69,1,K69-1)</f>
        <v>ADS_ Posted_ Activity</v>
      </c>
      <c r="N69" s="22" t="str">
        <f>IF(ISNUMBER(L69),
  MID(J69,K69+2,L69-K69-2),
  MID(J69,K69+2,LEN(J69)-K69-1))</f>
        <v>Details</v>
      </c>
      <c r="O69" s="22" t="str">
        <f>IF(OR("BBIE"=D69,"IDBIE"=D69),IF(ISNUMBER(L69),MID(J69,L69+2,LEN(J69)-L69-1),""),"")</f>
        <v/>
      </c>
      <c r="P69" s="22" t="str">
        <f>IF("ASBIE"=D69,IF(ISNUMBER(L69),MID(J69,L69+2,LEN(J69)-L69-1),""),"")</f>
        <v/>
      </c>
      <c r="Q69" s="22" t="str">
        <f>IF("RLBIE"=D69,IF(ISNUMBER(L69),MID(J69,L69+2,LEN(J69)-L69-1),""),"")</f>
        <v/>
      </c>
    </row>
    <row r="70" spans="1:17">
      <c r="A70" s="22">
        <v>434</v>
      </c>
      <c r="B70" s="37" t="s">
        <v>2979</v>
      </c>
      <c r="C70" s="14">
        <v>1</v>
      </c>
      <c r="D70" s="14" t="s">
        <v>28</v>
      </c>
      <c r="E70" s="14">
        <v>1</v>
      </c>
      <c r="F70" s="6" t="s">
        <v>695</v>
      </c>
      <c r="G70" s="5" t="s">
        <v>30</v>
      </c>
      <c r="H70" s="14" t="s">
        <v>16</v>
      </c>
      <c r="I70" s="15" t="s">
        <v>1145</v>
      </c>
      <c r="J70" s="6" t="s">
        <v>2357</v>
      </c>
      <c r="K70" s="22">
        <f>FIND(".",J70)</f>
        <v>22</v>
      </c>
      <c r="L70" s="22">
        <f>FIND(".",J70,K70+1)</f>
        <v>36</v>
      </c>
      <c r="M70" s="22" t="str">
        <f>MID(J70,1,K70-1)</f>
        <v>ADS_ Posted_ Activity</v>
      </c>
      <c r="N70" s="22" t="str">
        <f>IF(ISNUMBER(L70),
  MID(J70,K70+2,L70-K70-2),
  MID(J70,K70+2,LEN(J70)-K70-1))</f>
        <v>Performed By</v>
      </c>
      <c r="O70" s="22" t="str">
        <f>IF(OR("BBIE"=D70,"IDBIE"=D70),IF(ISNUMBER(L70),MID(J70,L70+2,LEN(J70)-L70-1),""),"")</f>
        <v/>
      </c>
      <c r="P70" s="22" t="str">
        <f>IF("ASBIE"=D70,IF(ISNUMBER(L70),MID(J70,L70+2,LEN(J70)-L70-1),""),"")</f>
        <v/>
      </c>
      <c r="Q70" s="22" t="str">
        <f>IF("RLBIE"=D70,IF(ISNUMBER(L70),MID(J70,L70+2,LEN(J70)-L70-1),""),"")</f>
        <v>ADS_ System User</v>
      </c>
    </row>
    <row r="71" spans="1:17">
      <c r="A71" s="22">
        <v>435</v>
      </c>
      <c r="B71" s="37" t="s">
        <v>2979</v>
      </c>
      <c r="C71" s="16">
        <v>2</v>
      </c>
      <c r="D71" s="16" t="s">
        <v>19</v>
      </c>
      <c r="E71" s="16">
        <v>1</v>
      </c>
      <c r="F71" s="4" t="s">
        <v>2358</v>
      </c>
      <c r="G71" s="3" t="s">
        <v>37</v>
      </c>
      <c r="H71" s="16" t="s">
        <v>16</v>
      </c>
      <c r="I71" s="13" t="s">
        <v>1157</v>
      </c>
      <c r="J71" s="4" t="s">
        <v>2359</v>
      </c>
      <c r="K71" s="22">
        <f>FIND(".",J71)</f>
        <v>22</v>
      </c>
      <c r="L71" s="22">
        <f>FIND(".",J71,K71+1)</f>
        <v>32</v>
      </c>
      <c r="M71" s="22" t="str">
        <f>MID(J71,1,K71-1)</f>
        <v>ADS_ Posted_ Activity</v>
      </c>
      <c r="N71" s="22" t="str">
        <f>IF(ISNUMBER(L71),
  MID(J71,K71+2,L71-K71-2),
  MID(J71,K71+2,LEN(J71)-K71-1))</f>
        <v>Occurred</v>
      </c>
      <c r="O71" s="22" t="str">
        <f>IF(OR("BBIE"=D71,"IDBIE"=D71),IF(ISNUMBER(L71),MID(J71,L71+2,LEN(J71)-L71-1),""),"")</f>
        <v>Date</v>
      </c>
      <c r="P71" s="22" t="str">
        <f>IF("ASBIE"=D71,IF(ISNUMBER(L71),MID(J71,L71+2,LEN(J71)-L71-1),""),"")</f>
        <v/>
      </c>
      <c r="Q71" s="22" t="str">
        <f>IF("RLBIE"=D71,IF(ISNUMBER(L71),MID(J71,L71+2,LEN(J71)-L71-1),""),"")</f>
        <v/>
      </c>
    </row>
    <row r="72" spans="1:17">
      <c r="A72" s="22">
        <v>436</v>
      </c>
      <c r="B72" s="37" t="s">
        <v>2979</v>
      </c>
      <c r="C72" s="16">
        <v>3</v>
      </c>
      <c r="D72" s="16" t="s">
        <v>19</v>
      </c>
      <c r="E72" s="16">
        <v>1</v>
      </c>
      <c r="F72" s="4" t="s">
        <v>2360</v>
      </c>
      <c r="G72" s="3" t="s">
        <v>37</v>
      </c>
      <c r="H72" s="16" t="s">
        <v>44</v>
      </c>
      <c r="I72" s="13" t="s">
        <v>1161</v>
      </c>
      <c r="J72" s="4" t="s">
        <v>2361</v>
      </c>
      <c r="K72" s="22">
        <f>FIND(".",J72)</f>
        <v>22</v>
      </c>
      <c r="L72" s="22">
        <f>FIND(".",J72,K72+1)</f>
        <v>32</v>
      </c>
      <c r="M72" s="22" t="str">
        <f>MID(J72,1,K72-1)</f>
        <v>ADS_ Posted_ Activity</v>
      </c>
      <c r="N72" s="22" t="str">
        <f>IF(ISNUMBER(L72),
  MID(J72,K72+2,L72-K72-2),
  MID(J72,K72+2,LEN(J72)-K72-1))</f>
        <v>Occurred</v>
      </c>
      <c r="O72" s="22" t="str">
        <f>IF(OR("BBIE"=D72,"IDBIE"=D72),IF(ISNUMBER(L72),MID(J72,L72+2,LEN(J72)-L72-1),""),"")</f>
        <v>Time</v>
      </c>
      <c r="P72" s="22" t="str">
        <f>IF("ASBIE"=D72,IF(ISNUMBER(L72),MID(J72,L72+2,LEN(J72)-L72-1),""),"")</f>
        <v/>
      </c>
      <c r="Q72" s="22" t="str">
        <f>IF("RLBIE"=D72,IF(ISNUMBER(L72),MID(J72,L72+2,LEN(J72)-L72-1),""),"")</f>
        <v/>
      </c>
    </row>
    <row r="73" spans="1:17">
      <c r="A73" s="22">
        <v>437</v>
      </c>
      <c r="B73" s="37" t="s">
        <v>2979</v>
      </c>
      <c r="C73" s="1">
        <v>0</v>
      </c>
      <c r="D73" s="1" t="s">
        <v>8</v>
      </c>
      <c r="E73" s="1">
        <v>0</v>
      </c>
      <c r="F73" s="10" t="s">
        <v>63</v>
      </c>
      <c r="G73" s="1" t="s">
        <v>10</v>
      </c>
      <c r="H73" s="1" t="s">
        <v>10</v>
      </c>
      <c r="I73" s="10" t="s">
        <v>1196</v>
      </c>
      <c r="J73" s="10" t="s">
        <v>2362</v>
      </c>
      <c r="K73" s="22">
        <f>FIND(".",J73)</f>
        <v>23</v>
      </c>
      <c r="L73" s="22" t="e">
        <f>FIND(".",J73,K73+1)</f>
        <v>#VALUE!</v>
      </c>
      <c r="M73" s="22" t="str">
        <f>MID(J73,1,K73-1)</f>
        <v>ADS_ Created_ Activity</v>
      </c>
      <c r="N73" s="22" t="str">
        <f>IF(ISNUMBER(L73),
  MID(J73,K73+2,L73-K73-2),
  MID(J73,K73+2,LEN(J73)-K73-1))</f>
        <v>Details</v>
      </c>
      <c r="O73" s="22" t="str">
        <f>IF(OR("BBIE"=D73,"IDBIE"=D73),IF(ISNUMBER(L73),MID(J73,L73+2,LEN(J73)-L73-1),""),"")</f>
        <v/>
      </c>
      <c r="P73" s="22" t="str">
        <f>IF("ASBIE"=D73,IF(ISNUMBER(L73),MID(J73,L73+2,LEN(J73)-L73-1),""),"")</f>
        <v/>
      </c>
      <c r="Q73" s="22" t="str">
        <f>IF("RLBIE"=D73,IF(ISNUMBER(L73),MID(J73,L73+2,LEN(J73)-L73-1),""),"")</f>
        <v/>
      </c>
    </row>
    <row r="74" spans="1:17">
      <c r="A74" s="22">
        <v>438</v>
      </c>
      <c r="B74" s="37" t="s">
        <v>2979</v>
      </c>
      <c r="C74" s="5">
        <v>1</v>
      </c>
      <c r="D74" s="5" t="s">
        <v>28</v>
      </c>
      <c r="E74" s="5">
        <v>1</v>
      </c>
      <c r="F74" s="8" t="s">
        <v>2363</v>
      </c>
      <c r="G74" s="5" t="s">
        <v>30</v>
      </c>
      <c r="H74" s="5" t="s">
        <v>16</v>
      </c>
      <c r="I74" s="8" t="s">
        <v>1145</v>
      </c>
      <c r="J74" s="8" t="s">
        <v>167</v>
      </c>
      <c r="K74" s="22">
        <f>FIND(".",J74)</f>
        <v>23</v>
      </c>
      <c r="L74" s="22">
        <f>FIND(".",J74,K74+1)</f>
        <v>37</v>
      </c>
      <c r="M74" s="22" t="str">
        <f>MID(J74,1,K74-1)</f>
        <v>ADS_ Created_ Activity</v>
      </c>
      <c r="N74" s="22" t="str">
        <f>IF(ISNUMBER(L74),
  MID(J74,K74+2,L74-K74-2),
  MID(J74,K74+2,LEN(J74)-K74-1))</f>
        <v>Performed By</v>
      </c>
      <c r="O74" s="22" t="str">
        <f>IF(OR("BBIE"=D74,"IDBIE"=D74),IF(ISNUMBER(L74),MID(J74,L74+2,LEN(J74)-L74-1),""),"")</f>
        <v/>
      </c>
      <c r="P74" s="22" t="str">
        <f>IF("ASBIE"=D74,IF(ISNUMBER(L74),MID(J74,L74+2,LEN(J74)-L74-1),""),"")</f>
        <v/>
      </c>
      <c r="Q74" s="22" t="str">
        <f>IF("RLBIE"=D74,IF(ISNUMBER(L74),MID(J74,L74+2,LEN(J74)-L74-1),""),"")</f>
        <v>ADS_ System User</v>
      </c>
    </row>
    <row r="75" spans="1:17">
      <c r="A75" s="22">
        <v>439</v>
      </c>
      <c r="B75" s="37" t="s">
        <v>2979</v>
      </c>
      <c r="C75" s="3">
        <v>2</v>
      </c>
      <c r="D75" s="3" t="s">
        <v>19</v>
      </c>
      <c r="E75" s="3">
        <v>1</v>
      </c>
      <c r="F75" s="9" t="s">
        <v>37</v>
      </c>
      <c r="G75" s="3" t="s">
        <v>37</v>
      </c>
      <c r="H75" s="3" t="s">
        <v>16</v>
      </c>
      <c r="I75" s="9" t="s">
        <v>1157</v>
      </c>
      <c r="J75" s="9" t="s">
        <v>168</v>
      </c>
      <c r="K75" s="22">
        <f>FIND(".",J75)</f>
        <v>23</v>
      </c>
      <c r="L75" s="22">
        <f>FIND(".",J75,K75+1)</f>
        <v>33</v>
      </c>
      <c r="M75" s="22" t="str">
        <f>MID(J75,1,K75-1)</f>
        <v>ADS_ Created_ Activity</v>
      </c>
      <c r="N75" s="22" t="str">
        <f>IF(ISNUMBER(L75),
  MID(J75,K75+2,L75-K75-2),
  MID(J75,K75+2,LEN(J75)-K75-1))</f>
        <v>Occurred</v>
      </c>
      <c r="O75" s="22" t="str">
        <f>IF(OR("BBIE"=D75,"IDBIE"=D75),IF(ISNUMBER(L75),MID(J75,L75+2,LEN(J75)-L75-1),""),"")</f>
        <v>Date</v>
      </c>
      <c r="P75" s="22" t="str">
        <f>IF("ASBIE"=D75,IF(ISNUMBER(L75),MID(J75,L75+2,LEN(J75)-L75-1),""),"")</f>
        <v/>
      </c>
      <c r="Q75" s="22" t="str">
        <f>IF("RLBIE"=D75,IF(ISNUMBER(L75),MID(J75,L75+2,LEN(J75)-L75-1),""),"")</f>
        <v/>
      </c>
    </row>
    <row r="76" spans="1:17">
      <c r="A76" s="22">
        <v>440</v>
      </c>
      <c r="B76" s="37" t="s">
        <v>2979</v>
      </c>
      <c r="C76" s="3">
        <v>2</v>
      </c>
      <c r="D76" s="3" t="s">
        <v>19</v>
      </c>
      <c r="E76" s="3">
        <v>1</v>
      </c>
      <c r="F76" s="9" t="s">
        <v>170</v>
      </c>
      <c r="G76" s="3" t="s">
        <v>37</v>
      </c>
      <c r="H76" s="3" t="s">
        <v>44</v>
      </c>
      <c r="I76" s="9" t="s">
        <v>1161</v>
      </c>
      <c r="J76" s="9" t="s">
        <v>172</v>
      </c>
      <c r="K76" s="22">
        <f>FIND(".",J76)</f>
        <v>23</v>
      </c>
      <c r="L76" s="22">
        <f>FIND(".",J76,K76+1)</f>
        <v>33</v>
      </c>
      <c r="M76" s="22" t="str">
        <f>MID(J76,1,K76-1)</f>
        <v>ADS_ Created_ Activity</v>
      </c>
      <c r="N76" s="22" t="str">
        <f>IF(ISNUMBER(L76),
  MID(J76,K76+2,L76-K76-2),
  MID(J76,K76+2,LEN(J76)-K76-1))</f>
        <v>Occurred</v>
      </c>
      <c r="O76" s="22" t="str">
        <f>IF(OR("BBIE"=D76,"IDBIE"=D76),IF(ISNUMBER(L76),MID(J76,L76+2,LEN(J76)-L76-1),""),"")</f>
        <v>Time</v>
      </c>
      <c r="P76" s="22" t="str">
        <f>IF("ASBIE"=D76,IF(ISNUMBER(L76),MID(J76,L76+2,LEN(J76)-L76-1),""),"")</f>
        <v/>
      </c>
      <c r="Q76" s="22" t="str">
        <f>IF("RLBIE"=D76,IF(ISNUMBER(L76),MID(J76,L76+2,LEN(J76)-L76-1),""),"")</f>
        <v/>
      </c>
    </row>
    <row r="77" spans="1:17">
      <c r="A77" s="22">
        <v>441</v>
      </c>
      <c r="B77" s="37" t="s">
        <v>2979</v>
      </c>
      <c r="C77" s="1">
        <v>0</v>
      </c>
      <c r="D77" s="1" t="s">
        <v>8</v>
      </c>
      <c r="E77" s="1">
        <v>0</v>
      </c>
      <c r="F77" s="10" t="s">
        <v>1602</v>
      </c>
      <c r="G77" s="1" t="s">
        <v>10</v>
      </c>
      <c r="H77" s="1" t="s">
        <v>10</v>
      </c>
      <c r="I77" s="10" t="s">
        <v>391</v>
      </c>
      <c r="J77" s="10" t="s">
        <v>2364</v>
      </c>
      <c r="K77" s="22">
        <f>FIND(".",J77)</f>
        <v>5</v>
      </c>
      <c r="L77" s="22" t="e">
        <f>FIND(".",J77,K77+1)</f>
        <v>#VALUE!</v>
      </c>
      <c r="M77" s="22" t="str">
        <f>MID(J77,1,K77-1)</f>
        <v xml:space="preserve">Tax </v>
      </c>
      <c r="N77" s="22" t="str">
        <f>IF(ISNUMBER(L77),
  MID(J77,K77+2,L77-K77-2),
  MID(J77,K77+2,LEN(J77)-K77-1))</f>
        <v>Details</v>
      </c>
      <c r="O77" s="22" t="str">
        <f>IF(OR("BBIE"=D77,"IDBIE"=D77),IF(ISNUMBER(L77),MID(J77,L77+2,LEN(J77)-L77-1),""),"")</f>
        <v/>
      </c>
      <c r="P77" s="22" t="str">
        <f>IF("ASBIE"=D77,IF(ISNUMBER(L77),MID(J77,L77+2,LEN(J77)-L77-1),""),"")</f>
        <v/>
      </c>
      <c r="Q77" s="22" t="str">
        <f>IF("RLBIE"=D77,IF(ISNUMBER(L77),MID(J77,L77+2,LEN(J77)-L77-1),""),"")</f>
        <v/>
      </c>
    </row>
    <row r="78" spans="1:17">
      <c r="A78" s="22">
        <v>442</v>
      </c>
      <c r="B78" s="37" t="s">
        <v>2979</v>
      </c>
      <c r="C78" s="3">
        <v>1</v>
      </c>
      <c r="D78" s="3" t="s">
        <v>19</v>
      </c>
      <c r="E78" s="3">
        <v>1</v>
      </c>
      <c r="F78" s="9" t="s">
        <v>116</v>
      </c>
      <c r="G78" s="3" t="s">
        <v>25</v>
      </c>
      <c r="H78" s="3" t="s">
        <v>16</v>
      </c>
      <c r="I78" s="9" t="s">
        <v>245</v>
      </c>
      <c r="J78" s="9" t="s">
        <v>118</v>
      </c>
      <c r="K78" s="22">
        <f>FIND(".",J78)</f>
        <v>9</v>
      </c>
      <c r="L78" s="22">
        <f>FIND(".",J78,K78+1)</f>
        <v>15</v>
      </c>
      <c r="M78" s="22" t="str">
        <f>MID(J78,1,K78-1)</f>
        <v>ADS_ Tax</v>
      </c>
      <c r="N78" s="22" t="str">
        <f>IF(ISNUMBER(L78),
  MID(J78,K78+2,L78-K78-2),
  MID(J78,K78+2,LEN(J78)-K78-1))</f>
        <v>Type</v>
      </c>
      <c r="O78" s="22" t="str">
        <f>IF(OR("BBIE"=D78,"IDBIE"=D78),IF(ISNUMBER(L78),MID(J78,L78+2,LEN(J78)-L78-1),""),"")</f>
        <v>Code</v>
      </c>
      <c r="P78" s="22" t="str">
        <f>IF("ASBIE"=D78,IF(ISNUMBER(L78),MID(J78,L78+2,LEN(J78)-L78-1),""),"")</f>
        <v/>
      </c>
      <c r="Q78" s="22" t="str">
        <f>IF("RLBIE"=D78,IF(ISNUMBER(L78),MID(J78,L78+2,LEN(J78)-L78-1),""),"")</f>
        <v/>
      </c>
    </row>
    <row r="79" spans="1:17">
      <c r="A79" s="22">
        <v>443</v>
      </c>
      <c r="B79" s="37" t="s">
        <v>2979</v>
      </c>
      <c r="C79" s="3">
        <v>2</v>
      </c>
      <c r="D79" s="3" t="s">
        <v>19</v>
      </c>
      <c r="E79" s="3">
        <v>1</v>
      </c>
      <c r="F79" s="9" t="s">
        <v>119</v>
      </c>
      <c r="G79" s="3" t="s">
        <v>109</v>
      </c>
      <c r="H79" s="3" t="s">
        <v>16</v>
      </c>
      <c r="I79" s="9" t="s">
        <v>246</v>
      </c>
      <c r="J79" s="9" t="s">
        <v>120</v>
      </c>
      <c r="K79" s="22">
        <f>FIND(".",J79)</f>
        <v>9</v>
      </c>
      <c r="L79" s="22">
        <f>FIND(".",J79,K79+1)</f>
        <v>21</v>
      </c>
      <c r="M79" s="22" t="str">
        <f>MID(J79,1,K79-1)</f>
        <v>ADS_ Tax</v>
      </c>
      <c r="N79" s="22" t="str">
        <f>IF(ISNUMBER(L79),
  MID(J79,K79+2,L79-K79-2),
  MID(J79,K79+2,LEN(J79)-K79-1))</f>
        <v>Calculated</v>
      </c>
      <c r="O79" s="22" t="str">
        <f>IF(OR("BBIE"=D79,"IDBIE"=D79),IF(ISNUMBER(L79),MID(J79,L79+2,LEN(J79)-L79-1),""),"")</f>
        <v>Amount</v>
      </c>
      <c r="P79" s="22" t="str">
        <f>IF("ASBIE"=D79,IF(ISNUMBER(L79),MID(J79,L79+2,LEN(J79)-L79-1),""),"")</f>
        <v/>
      </c>
      <c r="Q79" s="22" t="str">
        <f>IF("RLBIE"=D79,IF(ISNUMBER(L79),MID(J79,L79+2,LEN(J79)-L79-1),""),"")</f>
        <v/>
      </c>
    </row>
    <row r="80" spans="1:17">
      <c r="A80" s="22">
        <v>444</v>
      </c>
      <c r="B80" s="37" t="s">
        <v>2979</v>
      </c>
      <c r="C80" s="5">
        <v>3</v>
      </c>
      <c r="D80" s="5" t="s">
        <v>28</v>
      </c>
      <c r="E80" s="5">
        <v>1</v>
      </c>
      <c r="F80" s="8" t="s">
        <v>426</v>
      </c>
      <c r="G80" s="5" t="s">
        <v>30</v>
      </c>
      <c r="H80" s="5" t="s">
        <v>44</v>
      </c>
      <c r="I80" s="8" t="s">
        <v>2365</v>
      </c>
      <c r="J80" s="8" t="s">
        <v>427</v>
      </c>
      <c r="K80" s="22">
        <f>FIND(".",J80)</f>
        <v>9</v>
      </c>
      <c r="L80" s="22">
        <f>FIND(".",J80,K80+1)</f>
        <v>16</v>
      </c>
      <c r="M80" s="22" t="str">
        <f>MID(J80,1,K80-1)</f>
        <v>ADS_ Tax</v>
      </c>
      <c r="N80" s="22" t="str">
        <f>IF(ISNUMBER(L80),
  MID(J80,K80+2,L80-K80-2),
  MID(J80,K80+2,LEN(J80)-K80-1))</f>
        <v>Debit</v>
      </c>
      <c r="O80" s="22" t="str">
        <f>IF(OR("BBIE"=D80,"IDBIE"=D80),IF(ISNUMBER(L80),MID(J80,L80+2,LEN(J80)-L80-1),""),"")</f>
        <v/>
      </c>
      <c r="P80" s="22" t="str">
        <f>IF("ASBIE"=D80,IF(ISNUMBER(L80),MID(J80,L80+2,LEN(J80)-L80-1),""),"")</f>
        <v/>
      </c>
      <c r="Q80" s="22" t="str">
        <f>IF("RLBIE"=D80,IF(ISNUMBER(L80),MID(J80,L80+2,LEN(J80)-L80-1),""),"")</f>
        <v>ADS_ Accounting Account</v>
      </c>
    </row>
    <row r="81" spans="1:17">
      <c r="A81" s="22">
        <v>445</v>
      </c>
      <c r="B81" s="37" t="s">
        <v>2979</v>
      </c>
      <c r="C81" s="5">
        <v>4</v>
      </c>
      <c r="D81" s="5" t="s">
        <v>28</v>
      </c>
      <c r="E81" s="5">
        <v>1</v>
      </c>
      <c r="F81" s="8" t="s">
        <v>428</v>
      </c>
      <c r="G81" s="5" t="s">
        <v>30</v>
      </c>
      <c r="H81" s="5" t="s">
        <v>44</v>
      </c>
      <c r="I81" s="8" t="s">
        <v>2366</v>
      </c>
      <c r="J81" s="8" t="s">
        <v>429</v>
      </c>
      <c r="K81" s="22">
        <f>FIND(".",J81)</f>
        <v>9</v>
      </c>
      <c r="L81" s="22">
        <f>FIND(".",J81,K81+1)</f>
        <v>17</v>
      </c>
      <c r="M81" s="22" t="str">
        <f>MID(J81,1,K81-1)</f>
        <v>ADS_ Tax</v>
      </c>
      <c r="N81" s="22" t="str">
        <f>IF(ISNUMBER(L81),
  MID(J81,K81+2,L81-K81-2),
  MID(J81,K81+2,LEN(J81)-K81-1))</f>
        <v>Credit</v>
      </c>
      <c r="O81" s="22" t="str">
        <f>IF(OR("BBIE"=D81,"IDBIE"=D81),IF(ISNUMBER(L81),MID(J81,L81+2,LEN(J81)-L81-1),""),"")</f>
        <v/>
      </c>
      <c r="P81" s="22" t="str">
        <f>IF("ASBIE"=D81,IF(ISNUMBER(L81),MID(J81,L81+2,LEN(J81)-L81-1),""),"")</f>
        <v/>
      </c>
      <c r="Q81" s="22" t="str">
        <f>IF("RLBIE"=D81,IF(ISNUMBER(L81),MID(J81,L81+2,LEN(J81)-L81-1),""),"")</f>
        <v>ADS_ Accounting Account</v>
      </c>
    </row>
    <row r="82" spans="1:17">
      <c r="A82" s="22">
        <v>446</v>
      </c>
      <c r="B82" s="37" t="s">
        <v>2979</v>
      </c>
      <c r="C82" s="3">
        <v>5</v>
      </c>
      <c r="D82" s="3" t="s">
        <v>19</v>
      </c>
      <c r="E82" s="3">
        <v>1</v>
      </c>
      <c r="F82" s="9" t="s">
        <v>2367</v>
      </c>
      <c r="G82" s="3" t="s">
        <v>37</v>
      </c>
      <c r="H82" s="3" t="s">
        <v>44</v>
      </c>
      <c r="I82" s="9" t="s">
        <v>2368</v>
      </c>
      <c r="J82" s="9" t="s">
        <v>2369</v>
      </c>
      <c r="K82" s="22">
        <f>FIND(".",J82)</f>
        <v>9</v>
      </c>
      <c r="L82" s="22">
        <f>FIND(".",J82,K82+1)</f>
        <v>30</v>
      </c>
      <c r="M82" s="22" t="str">
        <f>MID(J82,1,K82-1)</f>
        <v>ADS_ Tax</v>
      </c>
      <c r="N82" s="22" t="str">
        <f>IF(ISNUMBER(L82),
  MID(J82,K82+2,L82-K82-2),
  MID(J82,K82+2,LEN(J82)-K82-1))</f>
        <v>Specified Tax Point</v>
      </c>
      <c r="O82" s="22" t="str">
        <f>IF(OR("BBIE"=D82,"IDBIE"=D82),IF(ISNUMBER(L82),MID(J82,L82+2,LEN(J82)-L82-1),""),"")</f>
        <v>Date</v>
      </c>
      <c r="P82" s="22" t="str">
        <f>IF("ASBIE"=D82,IF(ISNUMBER(L82),MID(J82,L82+2,LEN(J82)-L82-1),""),"")</f>
        <v/>
      </c>
      <c r="Q82" s="22" t="str">
        <f>IF("RLBIE"=D82,IF(ISNUMBER(L82),MID(J82,L82+2,LEN(J82)-L82-1),""),"")</f>
        <v/>
      </c>
    </row>
    <row r="83" spans="1:17">
      <c r="A83" s="22">
        <v>447</v>
      </c>
      <c r="B83" s="37" t="s">
        <v>2979</v>
      </c>
      <c r="C83" s="1">
        <v>0</v>
      </c>
      <c r="D83" s="1" t="s">
        <v>8</v>
      </c>
      <c r="E83" s="1">
        <v>0</v>
      </c>
      <c r="F83" s="10" t="s">
        <v>2370</v>
      </c>
      <c r="G83" s="1" t="s">
        <v>10</v>
      </c>
      <c r="H83" s="1" t="s">
        <v>10</v>
      </c>
      <c r="I83" s="10" t="s">
        <v>2371</v>
      </c>
      <c r="J83" s="10" t="s">
        <v>2372</v>
      </c>
      <c r="K83" s="22">
        <f>FIND(".",J83)</f>
        <v>27</v>
      </c>
      <c r="L83" s="22" t="e">
        <f>FIND(".",J83,K83+1)</f>
        <v>#VALUE!</v>
      </c>
      <c r="M83" s="22" t="str">
        <f>MID(J83,1,K83-1)</f>
        <v>ADS Business Segment_ Code</v>
      </c>
      <c r="N83" s="22" t="str">
        <f>IF(ISNUMBER(L83),
  MID(J83,K83+2,L83-K83-2),
  MID(J83,K83+2,LEN(J83)-K83-1))</f>
        <v>Details</v>
      </c>
      <c r="O83" s="22" t="str">
        <f>IF(OR("BBIE"=D83,"IDBIE"=D83),IF(ISNUMBER(L83),MID(J83,L83+2,LEN(J83)-L83-1),""),"")</f>
        <v/>
      </c>
      <c r="P83" s="22" t="str">
        <f>IF("ASBIE"=D83,IF(ISNUMBER(L83),MID(J83,L83+2,LEN(J83)-L83-1),""),"")</f>
        <v/>
      </c>
      <c r="Q83" s="22" t="str">
        <f>IF("RLBIE"=D83,IF(ISNUMBER(L83),MID(J83,L83+2,LEN(J83)-L83-1),""),"")</f>
        <v/>
      </c>
    </row>
    <row r="84" spans="1:17">
      <c r="A84" s="22">
        <v>448</v>
      </c>
      <c r="B84" s="37" t="s">
        <v>2979</v>
      </c>
      <c r="C84" s="2">
        <v>1</v>
      </c>
      <c r="D84" s="2" t="s">
        <v>13</v>
      </c>
      <c r="E84" s="2">
        <v>1</v>
      </c>
      <c r="F84" s="11" t="s">
        <v>2373</v>
      </c>
      <c r="G84" s="2" t="s">
        <v>15</v>
      </c>
      <c r="H84" s="2" t="s">
        <v>16</v>
      </c>
      <c r="I84" s="11" t="s">
        <v>2374</v>
      </c>
      <c r="J84" s="11" t="s">
        <v>2375</v>
      </c>
      <c r="K84" s="22">
        <f>FIND(".",J84)</f>
        <v>27</v>
      </c>
      <c r="L84" s="22">
        <f>FIND(".",J84,K84+1)</f>
        <v>43</v>
      </c>
      <c r="M84" s="22" t="str">
        <f>MID(J84,1,K84-1)</f>
        <v>ADS Business Segment_ Code</v>
      </c>
      <c r="N84" s="22" t="str">
        <f>IF(ISNUMBER(L84),
  MID(J84,K84+2,L84-K84-2),
  MID(J84,K84+2,LEN(J84)-K84-1))</f>
        <v>Identification</v>
      </c>
      <c r="O84" s="22" t="str">
        <f>IF(OR("BBIE"=D84,"IDBIE"=D84),IF(ISNUMBER(L84),MID(J84,L84+2,LEN(J84)-L84-1),""),"")</f>
        <v>Identifier</v>
      </c>
      <c r="P84" s="22" t="str">
        <f>IF("ASBIE"=D84,IF(ISNUMBER(L84),MID(J84,L84+2,LEN(J84)-L84-1),""),"")</f>
        <v/>
      </c>
      <c r="Q84" s="22" t="str">
        <f>IF("RLBIE"=D84,IF(ISNUMBER(L84),MID(J84,L84+2,LEN(J84)-L84-1),""),"")</f>
        <v/>
      </c>
    </row>
    <row r="85" spans="1:17">
      <c r="A85" s="22">
        <v>449</v>
      </c>
      <c r="B85" s="37" t="s">
        <v>2979</v>
      </c>
      <c r="C85" s="3">
        <v>2</v>
      </c>
      <c r="D85" s="3" t="s">
        <v>19</v>
      </c>
      <c r="E85" s="3">
        <v>1</v>
      </c>
      <c r="F85" s="9" t="s">
        <v>2376</v>
      </c>
      <c r="G85" s="3" t="s">
        <v>25</v>
      </c>
      <c r="H85" s="3" t="s">
        <v>16</v>
      </c>
      <c r="I85" s="9" t="s">
        <v>2377</v>
      </c>
      <c r="J85" s="9" t="s">
        <v>2378</v>
      </c>
      <c r="K85" s="22">
        <f>FIND(".",J85)</f>
        <v>27</v>
      </c>
      <c r="L85" s="22">
        <f>FIND(".",J85,K85+1)</f>
        <v>46</v>
      </c>
      <c r="M85" s="22" t="str">
        <f>MID(J85,1,K85-1)</f>
        <v>ADS Business Segment_ Code</v>
      </c>
      <c r="N85" s="22" t="str">
        <f>IF(ISNUMBER(L85),
  MID(J85,K85+2,L85-K85-2),
  MID(J85,K85+2,LEN(J85)-K85-1))</f>
        <v>Organization Type</v>
      </c>
      <c r="O85" s="22" t="str">
        <f>IF(OR("BBIE"=D85,"IDBIE"=D85),IF(ISNUMBER(L85),MID(J85,L85+2,LEN(J85)-L85-1),""),"")</f>
        <v>Code</v>
      </c>
      <c r="P85" s="22" t="str">
        <f>IF("ASBIE"=D85,IF(ISNUMBER(L85),MID(J85,L85+2,LEN(J85)-L85-1),""),"")</f>
        <v/>
      </c>
      <c r="Q85" s="22" t="str">
        <f>IF("RLBIE"=D85,IF(ISNUMBER(L85),MID(J85,L85+2,LEN(J85)-L85-1),""),"")</f>
        <v/>
      </c>
    </row>
    <row r="86" spans="1:17">
      <c r="A86" s="22">
        <v>450</v>
      </c>
      <c r="B86" s="37" t="s">
        <v>2979</v>
      </c>
      <c r="C86" s="3">
        <v>3</v>
      </c>
      <c r="D86" s="3" t="s">
        <v>19</v>
      </c>
      <c r="E86" s="3">
        <v>1</v>
      </c>
      <c r="F86" s="9" t="s">
        <v>2379</v>
      </c>
      <c r="G86" s="3" t="s">
        <v>25</v>
      </c>
      <c r="H86" s="3" t="s">
        <v>16</v>
      </c>
      <c r="I86" s="9" t="s">
        <v>2380</v>
      </c>
      <c r="J86" s="9" t="s">
        <v>2381</v>
      </c>
      <c r="K86" s="22">
        <f>FIND(".",J86)</f>
        <v>27</v>
      </c>
      <c r="L86" s="22" t="e">
        <f>FIND(".",J86,K86+1)</f>
        <v>#VALUE!</v>
      </c>
      <c r="M86" s="22" t="str">
        <f>MID(J86,1,K86-1)</f>
        <v>ADS Business Segment_ Code</v>
      </c>
      <c r="N86" s="22" t="str">
        <f>IF(ISNUMBER(L86),
  MID(J86,K86+2,L86-K86-2),
  MID(J86,K86+2,LEN(J86)-K86-1))</f>
        <v>Business Segment Code</v>
      </c>
      <c r="O86" s="22" t="str">
        <f>IF(OR("BBIE"=D86,"IDBIE"=D86),IF(ISNUMBER(L86),MID(J86,L86+2,LEN(J86)-L86-1),""),"")</f>
        <v/>
      </c>
      <c r="P86" s="22" t="str">
        <f>IF("ASBIE"=D86,IF(ISNUMBER(L86),MID(J86,L86+2,LEN(J86)-L86-1),""),"")</f>
        <v/>
      </c>
      <c r="Q86" s="22" t="str">
        <f>IF("RLBIE"=D86,IF(ISNUMBER(L86),MID(J86,L86+2,LEN(J86)-L86-1),""),"")</f>
        <v/>
      </c>
    </row>
    <row r="87" spans="1:17">
      <c r="A87" s="22">
        <v>451</v>
      </c>
      <c r="B87" s="37" t="s">
        <v>2979</v>
      </c>
      <c r="C87" s="3">
        <v>4</v>
      </c>
      <c r="D87" s="3" t="s">
        <v>19</v>
      </c>
      <c r="E87" s="3">
        <v>1</v>
      </c>
      <c r="F87" s="9" t="s">
        <v>724</v>
      </c>
      <c r="G87" s="3" t="s">
        <v>25</v>
      </c>
      <c r="H87" s="3" t="s">
        <v>16</v>
      </c>
      <c r="I87" s="9" t="s">
        <v>2382</v>
      </c>
      <c r="J87" s="9" t="s">
        <v>2383</v>
      </c>
      <c r="K87" s="22">
        <f>FIND(".",J87)</f>
        <v>27</v>
      </c>
      <c r="L87" s="22">
        <f>FIND(".",J87,K87+1)</f>
        <v>33</v>
      </c>
      <c r="M87" s="22" t="str">
        <f>MID(J87,1,K87-1)</f>
        <v>ADS Business Segment_ Code</v>
      </c>
      <c r="N87" s="22" t="str">
        <f>IF(ISNUMBER(L87),
  MID(J87,K87+2,L87-K87-2),
  MID(J87,K87+2,LEN(J87)-K87-1))</f>
        <v>Name</v>
      </c>
      <c r="O87" s="22" t="str">
        <f>IF(OR("BBIE"=D87,"IDBIE"=D87),IF(ISNUMBER(L87),MID(J87,L87+2,LEN(J87)-L87-1),""),"")</f>
        <v>Text</v>
      </c>
      <c r="P87" s="22" t="str">
        <f>IF("ASBIE"=D87,IF(ISNUMBER(L87),MID(J87,L87+2,LEN(J87)-L87-1),""),"")</f>
        <v/>
      </c>
      <c r="Q87" s="22" t="str">
        <f>IF("RLBIE"=D87,IF(ISNUMBER(L87),MID(J87,L87+2,LEN(J87)-L87-1),""),"")</f>
        <v/>
      </c>
    </row>
    <row r="88" spans="1:17">
      <c r="A88" s="22">
        <v>452</v>
      </c>
      <c r="B88" s="37" t="s">
        <v>2979</v>
      </c>
      <c r="C88" s="3">
        <v>5</v>
      </c>
      <c r="D88" s="3" t="s">
        <v>19</v>
      </c>
      <c r="E88" s="3">
        <v>1</v>
      </c>
      <c r="F88" s="9" t="s">
        <v>2384</v>
      </c>
      <c r="G88" s="3" t="s">
        <v>25</v>
      </c>
      <c r="H88" s="3" t="s">
        <v>16</v>
      </c>
      <c r="I88" s="9" t="s">
        <v>2385</v>
      </c>
      <c r="J88" s="9" t="s">
        <v>2386</v>
      </c>
      <c r="K88" s="22">
        <f>FIND(".",J88)</f>
        <v>27</v>
      </c>
      <c r="L88" s="22" t="e">
        <f>FIND(".",J88,K88+1)</f>
        <v>#VALUE!</v>
      </c>
      <c r="M88" s="22" t="str">
        <f>MID(J88,1,K88-1)</f>
        <v>ADS Business Segment_ Code</v>
      </c>
      <c r="N88" s="22" t="str">
        <f>IF(ISNUMBER(L88),
  MID(J88,K88+2,L88-K88-2),
  MID(J88,K88+2,LEN(J88)-K88-1))</f>
        <v>Reference Level Code</v>
      </c>
      <c r="O88" s="22" t="str">
        <f>IF(OR("BBIE"=D88,"IDBIE"=D88),IF(ISNUMBER(L88),MID(J88,L88+2,LEN(J88)-L88-1),""),"")</f>
        <v/>
      </c>
      <c r="P88" s="22" t="str">
        <f>IF("ASBIE"=D88,IF(ISNUMBER(L88),MID(J88,L88+2,LEN(J88)-L88-1),""),"")</f>
        <v/>
      </c>
      <c r="Q88" s="22" t="str">
        <f>IF("RLBIE"=D88,IF(ISNUMBER(L88),MID(J88,L88+2,LEN(J88)-L88-1),""),"")</f>
        <v/>
      </c>
    </row>
    <row r="89" spans="1:17">
      <c r="A89" s="22">
        <v>453</v>
      </c>
      <c r="B89" s="37" t="s">
        <v>2979</v>
      </c>
      <c r="C89" s="5">
        <v>6</v>
      </c>
      <c r="D89" s="5" t="s">
        <v>28</v>
      </c>
      <c r="E89" s="5">
        <v>1</v>
      </c>
      <c r="F89" s="8" t="s">
        <v>710</v>
      </c>
      <c r="G89" s="5" t="s">
        <v>30</v>
      </c>
      <c r="H89" s="5" t="s">
        <v>44</v>
      </c>
      <c r="I89" s="8" t="s">
        <v>2387</v>
      </c>
      <c r="J89" s="8" t="s">
        <v>2388</v>
      </c>
      <c r="K89" s="22">
        <f>FIND(".",J89)</f>
        <v>23</v>
      </c>
      <c r="L89" s="22">
        <f>FIND(".",J89,K89+1)</f>
        <v>31</v>
      </c>
      <c r="M89" s="22" t="str">
        <f>MID(J89,1,K89-1)</f>
        <v>Business Segment_ Code</v>
      </c>
      <c r="N89" s="22" t="str">
        <f>IF(ISNUMBER(L89),
  MID(J89,K89+2,L89-K89-2),
  MID(J89,K89+2,LEN(J89)-K89-1))</f>
        <v>Parent</v>
      </c>
      <c r="O89" s="22" t="str">
        <f>IF(OR("BBIE"=D89,"IDBIE"=D89),IF(ISNUMBER(L89),MID(J89,L89+2,LEN(J89)-L89-1),""),"")</f>
        <v/>
      </c>
      <c r="P89" s="22" t="str">
        <f>IF("ASBIE"=D89,IF(ISNUMBER(L89),MID(J89,L89+2,LEN(J89)-L89-1),""),"")</f>
        <v/>
      </c>
      <c r="Q89" s="22" t="str">
        <f>IF("RLBIE"=D89,IF(ISNUMBER(L89),MID(J89,L89+2,LEN(J89)-L89-1),""),"")</f>
        <v>Business Segment_ Code</v>
      </c>
    </row>
    <row r="90" spans="1:17">
      <c r="A90" s="22">
        <v>454</v>
      </c>
      <c r="B90" s="37" t="s">
        <v>2979</v>
      </c>
      <c r="C90" s="1">
        <v>0</v>
      </c>
      <c r="D90" s="1" t="s">
        <v>8</v>
      </c>
      <c r="E90" s="1">
        <v>0</v>
      </c>
      <c r="F90" s="10" t="s">
        <v>1054</v>
      </c>
      <c r="G90" s="1" t="s">
        <v>10</v>
      </c>
      <c r="H90" s="1" t="s">
        <v>10</v>
      </c>
      <c r="I90" s="10" t="s">
        <v>2389</v>
      </c>
      <c r="J90" s="10" t="s">
        <v>2390</v>
      </c>
      <c r="K90" s="22">
        <f>FIND(".",J90)</f>
        <v>14</v>
      </c>
      <c r="L90" s="22" t="e">
        <f>FIND(".",J90,K90+1)</f>
        <v>#VALUE!</v>
      </c>
      <c r="M90" s="22" t="str">
        <f>MID(J90,1,K90-1)</f>
        <v>ADS_ Employee</v>
      </c>
      <c r="N90" s="22" t="str">
        <f>IF(ISNUMBER(L90),
  MID(J90,K90+2,L90-K90-2),
  MID(J90,K90+2,LEN(J90)-K90-1))</f>
        <v>Details</v>
      </c>
      <c r="O90" s="22" t="str">
        <f>IF(OR("BBIE"=D90,"IDBIE"=D90),IF(ISNUMBER(L90),MID(J90,L90+2,LEN(J90)-L90-1),""),"")</f>
        <v/>
      </c>
      <c r="P90" s="22" t="str">
        <f>IF("ASBIE"=D90,IF(ISNUMBER(L90),MID(J90,L90+2,LEN(J90)-L90-1),""),"")</f>
        <v/>
      </c>
      <c r="Q90" s="22" t="str">
        <f>IF("RLBIE"=D90,IF(ISNUMBER(L90),MID(J90,L90+2,LEN(J90)-L90-1),""),"")</f>
        <v/>
      </c>
    </row>
    <row r="91" spans="1:17">
      <c r="A91" s="22">
        <v>455</v>
      </c>
      <c r="B91" s="37" t="s">
        <v>2979</v>
      </c>
      <c r="C91" s="2">
        <v>1</v>
      </c>
      <c r="D91" s="2" t="s">
        <v>13</v>
      </c>
      <c r="E91" s="2">
        <v>1</v>
      </c>
      <c r="F91" s="11" t="s">
        <v>1058</v>
      </c>
      <c r="G91" s="2" t="s">
        <v>15</v>
      </c>
      <c r="H91" s="2" t="s">
        <v>16</v>
      </c>
      <c r="I91" s="11" t="s">
        <v>2391</v>
      </c>
      <c r="J91" s="11" t="s">
        <v>2392</v>
      </c>
      <c r="K91" s="22">
        <f>FIND(".",J91)</f>
        <v>14</v>
      </c>
      <c r="L91" s="22">
        <f>FIND(".",J91,K91+1)</f>
        <v>48</v>
      </c>
      <c r="M91" s="22" t="str">
        <f>MID(J91,1,K91-1)</f>
        <v>ADS_ Employee</v>
      </c>
      <c r="N91" s="22" t="str">
        <f>IF(ISNUMBER(L91),
  MID(J91,K91+2,L91-K91-2),
  MID(J91,K91+2,LEN(J91)-K91-1))</f>
        <v>Employer Assigned Identification</v>
      </c>
      <c r="O91" s="22" t="str">
        <f>IF(OR("BBIE"=D91,"IDBIE"=D91),IF(ISNUMBER(L91),MID(J91,L91+2,LEN(J91)-L91-1),""),"")</f>
        <v>Identifier</v>
      </c>
      <c r="P91" s="22" t="str">
        <f>IF("ASBIE"=D91,IF(ISNUMBER(L91),MID(J91,L91+2,LEN(J91)-L91-1),""),"")</f>
        <v/>
      </c>
      <c r="Q91" s="22" t="str">
        <f>IF("RLBIE"=D91,IF(ISNUMBER(L91),MID(J91,L91+2,LEN(J91)-L91-1),""),"")</f>
        <v/>
      </c>
    </row>
    <row r="92" spans="1:17">
      <c r="A92" s="22">
        <v>456</v>
      </c>
      <c r="B92" s="37" t="s">
        <v>2979</v>
      </c>
      <c r="C92" s="3">
        <v>2</v>
      </c>
      <c r="D92" s="3" t="s">
        <v>19</v>
      </c>
      <c r="E92" s="3">
        <v>1</v>
      </c>
      <c r="F92" s="9" t="s">
        <v>25</v>
      </c>
      <c r="G92" s="3" t="s">
        <v>25</v>
      </c>
      <c r="H92" s="3" t="s">
        <v>16</v>
      </c>
      <c r="I92" s="9" t="s">
        <v>2393</v>
      </c>
      <c r="J92" s="9" t="s">
        <v>2394</v>
      </c>
      <c r="K92" s="22">
        <f>FIND(".",J92)</f>
        <v>14</v>
      </c>
      <c r="L92" s="22">
        <f>FIND(".",J92,K92+1)</f>
        <v>39</v>
      </c>
      <c r="M92" s="22" t="str">
        <f>MID(J92,1,K92-1)</f>
        <v>ADS_ Employee</v>
      </c>
      <c r="N92" s="22" t="str">
        <f>IF(ISNUMBER(L92),
  MID(J92,K92+2,L92-K92-2),
  MID(J92,K92+2,LEN(J92)-K92-1))</f>
        <v>Assigned Identification</v>
      </c>
      <c r="O92" s="22" t="str">
        <f>IF(OR("BBIE"=D92,"IDBIE"=D92),IF(ISNUMBER(L92),MID(J92,L92+2,LEN(J92)-L92-1),""),"")</f>
        <v>Code</v>
      </c>
      <c r="P92" s="22" t="str">
        <f>IF("ASBIE"=D92,IF(ISNUMBER(L92),MID(J92,L92+2,LEN(J92)-L92-1),""),"")</f>
        <v/>
      </c>
      <c r="Q92" s="22" t="str">
        <f>IF("RLBIE"=D92,IF(ISNUMBER(L92),MID(J92,L92+2,LEN(J92)-L92-1),""),"")</f>
        <v/>
      </c>
    </row>
    <row r="93" spans="1:17">
      <c r="A93" s="22">
        <v>457</v>
      </c>
      <c r="B93" s="37" t="s">
        <v>2979</v>
      </c>
      <c r="C93" s="3">
        <v>3</v>
      </c>
      <c r="D93" s="3" t="s">
        <v>19</v>
      </c>
      <c r="E93" s="3">
        <v>1</v>
      </c>
      <c r="F93" s="9" t="s">
        <v>724</v>
      </c>
      <c r="G93" s="3" t="s">
        <v>21</v>
      </c>
      <c r="H93" s="3" t="s">
        <v>16</v>
      </c>
      <c r="I93" s="9" t="s">
        <v>2395</v>
      </c>
      <c r="J93" s="9" t="s">
        <v>2396</v>
      </c>
      <c r="K93" s="22">
        <f>FIND(".",J93)</f>
        <v>14</v>
      </c>
      <c r="L93" s="22">
        <f>FIND(".",J93,K93+1)</f>
        <v>20</v>
      </c>
      <c r="M93" s="22" t="str">
        <f>MID(J93,1,K93-1)</f>
        <v>ADS_ Employee</v>
      </c>
      <c r="N93" s="22" t="str">
        <f>IF(ISNUMBER(L93),
  MID(J93,K93+2,L93-K93-2),
  MID(J93,K93+2,LEN(J93)-K93-1))</f>
        <v>Name</v>
      </c>
      <c r="O93" s="22" t="str">
        <f>IF(OR("BBIE"=D93,"IDBIE"=D93),IF(ISNUMBER(L93),MID(J93,L93+2,LEN(J93)-L93-1),""),"")</f>
        <v>Text</v>
      </c>
      <c r="P93" s="22" t="str">
        <f>IF("ASBIE"=D93,IF(ISNUMBER(L93),MID(J93,L93+2,LEN(J93)-L93-1),""),"")</f>
        <v/>
      </c>
      <c r="Q93" s="22" t="str">
        <f>IF("RLBIE"=D93,IF(ISNUMBER(L93),MID(J93,L93+2,LEN(J93)-L93-1),""),"")</f>
        <v/>
      </c>
    </row>
    <row r="94" spans="1:17">
      <c r="A94" s="22">
        <v>458</v>
      </c>
      <c r="B94" s="37" t="s">
        <v>2979</v>
      </c>
      <c r="C94" s="3">
        <v>4</v>
      </c>
      <c r="D94" s="3" t="s">
        <v>19</v>
      </c>
      <c r="E94" s="3">
        <v>1</v>
      </c>
      <c r="F94" s="9" t="s">
        <v>2397</v>
      </c>
      <c r="G94" s="3" t="s">
        <v>280</v>
      </c>
      <c r="H94" s="3" t="s">
        <v>44</v>
      </c>
      <c r="I94" s="9" t="s">
        <v>2398</v>
      </c>
      <c r="J94" s="9" t="s">
        <v>2399</v>
      </c>
      <c r="K94" s="22">
        <f>FIND(".",J94)</f>
        <v>14</v>
      </c>
      <c r="L94" s="22">
        <f>FIND(".",J94,K94+1)</f>
        <v>22</v>
      </c>
      <c r="M94" s="22" t="str">
        <f>MID(J94,1,K94-1)</f>
        <v>ADS_ Employee</v>
      </c>
      <c r="N94" s="22" t="str">
        <f>IF(ISNUMBER(L94),
  MID(J94,K94+2,L94-K94-2),
  MID(J94,K94+2,LEN(J94)-K94-1))</f>
        <v>Active</v>
      </c>
      <c r="O94" s="22" t="str">
        <f>IF(OR("BBIE"=D94,"IDBIE"=D94),IF(ISNUMBER(L94),MID(J94,L94+2,LEN(J94)-L94-1),""),"")</f>
        <v>Indicator</v>
      </c>
      <c r="P94" s="22" t="str">
        <f>IF("ASBIE"=D94,IF(ISNUMBER(L94),MID(J94,L94+2,LEN(J94)-L94-1),""),"")</f>
        <v/>
      </c>
      <c r="Q94" s="22" t="str">
        <f>IF("RLBIE"=D94,IF(ISNUMBER(L94),MID(J94,L94+2,LEN(J94)-L94-1),""),"")</f>
        <v/>
      </c>
    </row>
    <row r="95" spans="1:17">
      <c r="A95" s="22">
        <v>459</v>
      </c>
      <c r="B95" s="37" t="s">
        <v>2979</v>
      </c>
      <c r="C95" s="3">
        <v>5</v>
      </c>
      <c r="D95" s="3" t="s">
        <v>19</v>
      </c>
      <c r="E95" s="3">
        <v>1</v>
      </c>
      <c r="F95" s="9" t="s">
        <v>720</v>
      </c>
      <c r="G95" s="3" t="s">
        <v>25</v>
      </c>
      <c r="H95" s="3" t="s">
        <v>16</v>
      </c>
      <c r="I95" s="9" t="s">
        <v>2400</v>
      </c>
      <c r="J95" s="9" t="s">
        <v>2401</v>
      </c>
      <c r="K95" s="22">
        <f>FIND(".",J95)</f>
        <v>14</v>
      </c>
      <c r="L95" s="22">
        <f>FIND(".",J95,K95+1)</f>
        <v>20</v>
      </c>
      <c r="M95" s="22" t="str">
        <f>MID(J95,1,K95-1)</f>
        <v>ADS_ Employee</v>
      </c>
      <c r="N95" s="22" t="str">
        <f>IF(ISNUMBER(L95),
  MID(J95,K95+2,L95-K95-2),
  MID(J95,K95+2,LEN(J95)-K95-1))</f>
        <v>Type</v>
      </c>
      <c r="O95" s="22" t="str">
        <f>IF(OR("BBIE"=D95,"IDBIE"=D95),IF(ISNUMBER(L95),MID(J95,L95+2,LEN(J95)-L95-1),""),"")</f>
        <v>Code</v>
      </c>
      <c r="P95" s="22" t="str">
        <f>IF("ASBIE"=D95,IF(ISNUMBER(L95),MID(J95,L95+2,LEN(J95)-L95-1),""),"")</f>
        <v/>
      </c>
      <c r="Q95" s="22" t="str">
        <f>IF("RLBIE"=D95,IF(ISNUMBER(L95),MID(J95,L95+2,LEN(J95)-L95-1),""),"")</f>
        <v/>
      </c>
    </row>
    <row r="96" spans="1:17">
      <c r="A96" s="22">
        <v>460</v>
      </c>
      <c r="B96" s="37" t="s">
        <v>2979</v>
      </c>
      <c r="C96" s="3">
        <v>6</v>
      </c>
      <c r="D96" s="3" t="s">
        <v>19</v>
      </c>
      <c r="E96" s="3">
        <v>1</v>
      </c>
      <c r="F96" s="9" t="s">
        <v>2402</v>
      </c>
      <c r="G96" s="3" t="s">
        <v>21</v>
      </c>
      <c r="H96" s="3" t="s">
        <v>16</v>
      </c>
      <c r="I96" s="9" t="s">
        <v>2403</v>
      </c>
      <c r="J96" s="9" t="s">
        <v>2404</v>
      </c>
      <c r="K96" s="22">
        <f>FIND(".",J96)</f>
        <v>14</v>
      </c>
      <c r="L96" s="22">
        <f>FIND(".",J96,K96+1)</f>
        <v>20</v>
      </c>
      <c r="M96" s="22" t="str">
        <f>MID(J96,1,K96-1)</f>
        <v>ADS_ Employee</v>
      </c>
      <c r="N96" s="22" t="str">
        <f>IF(ISNUMBER(L96),
  MID(J96,K96+2,L96-K96-2),
  MID(J96,K96+2,LEN(J96)-K96-1))</f>
        <v>Type</v>
      </c>
      <c r="O96" s="22" t="str">
        <f>IF(OR("BBIE"=D96,"IDBIE"=D96),IF(ISNUMBER(L96),MID(J96,L96+2,LEN(J96)-L96-1),""),"")</f>
        <v>Text</v>
      </c>
      <c r="P96" s="22" t="str">
        <f>IF("ASBIE"=D96,IF(ISNUMBER(L96),MID(J96,L96+2,LEN(J96)-L96-1),""),"")</f>
        <v/>
      </c>
      <c r="Q96" s="22" t="str">
        <f>IF("RLBIE"=D96,IF(ISNUMBER(L96),MID(J96,L96+2,LEN(J96)-L96-1),""),"")</f>
        <v/>
      </c>
    </row>
    <row r="97" spans="1:17">
      <c r="A97" s="22">
        <v>461</v>
      </c>
      <c r="B97" s="37" t="s">
        <v>2979</v>
      </c>
      <c r="C97" s="3">
        <v>7</v>
      </c>
      <c r="D97" s="3" t="s">
        <v>19</v>
      </c>
      <c r="E97" s="3">
        <v>1</v>
      </c>
      <c r="F97" s="9" t="s">
        <v>1080</v>
      </c>
      <c r="G97" s="3" t="s">
        <v>25</v>
      </c>
      <c r="H97" s="3" t="s">
        <v>16</v>
      </c>
      <c r="I97" s="9" t="s">
        <v>2405</v>
      </c>
      <c r="J97" s="9" t="s">
        <v>2406</v>
      </c>
      <c r="K97" s="22">
        <f>FIND(".",J97)</f>
        <v>14</v>
      </c>
      <c r="L97" s="22">
        <f>FIND(".",J97,K97+1)</f>
        <v>36</v>
      </c>
      <c r="M97" s="22" t="str">
        <f>MID(J97,1,K97-1)</f>
        <v>ADS_ Employee</v>
      </c>
      <c r="N97" s="22" t="str">
        <f>IF(ISNUMBER(L97),
  MID(J97,K97+2,L97-K97-2),
  MID(J97,K97+2,LEN(J97)-K97-1))</f>
        <v>Reporting Department</v>
      </c>
      <c r="O97" s="22" t="str">
        <f>IF(OR("BBIE"=D97,"IDBIE"=D97),IF(ISNUMBER(L97),MID(J97,L97+2,LEN(J97)-L97-1),""),"")</f>
        <v>Code</v>
      </c>
      <c r="P97" s="22" t="str">
        <f>IF("ASBIE"=D97,IF(ISNUMBER(L97),MID(J97,L97+2,LEN(J97)-L97-1),""),"")</f>
        <v/>
      </c>
      <c r="Q97" s="22" t="str">
        <f>IF("RLBIE"=D97,IF(ISNUMBER(L97),MID(J97,L97+2,LEN(J97)-L97-1),""),"")</f>
        <v/>
      </c>
    </row>
    <row r="98" spans="1:17">
      <c r="A98" s="22">
        <v>462</v>
      </c>
      <c r="B98" s="37" t="s">
        <v>2979</v>
      </c>
      <c r="C98" s="3">
        <v>8</v>
      </c>
      <c r="D98" s="3" t="s">
        <v>19</v>
      </c>
      <c r="E98" s="3">
        <v>1</v>
      </c>
      <c r="F98" s="9" t="s">
        <v>1088</v>
      </c>
      <c r="G98" s="3" t="s">
        <v>21</v>
      </c>
      <c r="H98" s="3" t="s">
        <v>44</v>
      </c>
      <c r="I98" s="9" t="s">
        <v>2407</v>
      </c>
      <c r="J98" s="9" t="s">
        <v>2408</v>
      </c>
      <c r="K98" s="22">
        <f>FIND(".",J98)</f>
        <v>14</v>
      </c>
      <c r="L98" s="22">
        <f>FIND(".",J98,K98+1)</f>
        <v>25</v>
      </c>
      <c r="M98" s="22" t="str">
        <f>MID(J98,1,K98-1)</f>
        <v>ADS_ Employee</v>
      </c>
      <c r="N98" s="22" t="str">
        <f>IF(ISNUMBER(L98),
  MID(J98,K98+2,L98-K98-2),
  MID(J98,K98+2,LEN(J98)-K98-1))</f>
        <v>Job Title</v>
      </c>
      <c r="O98" s="22" t="str">
        <f>IF(OR("BBIE"=D98,"IDBIE"=D98),IF(ISNUMBER(L98),MID(J98,L98+2,LEN(J98)-L98-1),""),"")</f>
        <v>Text</v>
      </c>
      <c r="P98" s="22" t="str">
        <f>IF("ASBIE"=D98,IF(ISNUMBER(L98),MID(J98,L98+2,LEN(J98)-L98-1),""),"")</f>
        <v/>
      </c>
      <c r="Q98" s="22" t="str">
        <f>IF("RLBIE"=D98,IF(ISNUMBER(L98),MID(J98,L98+2,LEN(J98)-L98-1),""),"")</f>
        <v/>
      </c>
    </row>
    <row r="99" spans="1:17">
      <c r="A99" s="22">
        <v>463</v>
      </c>
      <c r="B99" s="37" t="s">
        <v>2979</v>
      </c>
      <c r="C99" s="3">
        <v>9</v>
      </c>
      <c r="D99" s="3" t="s">
        <v>19</v>
      </c>
      <c r="E99" s="3">
        <v>1</v>
      </c>
      <c r="F99" s="9" t="s">
        <v>1096</v>
      </c>
      <c r="G99" s="3" t="s">
        <v>21</v>
      </c>
      <c r="H99" s="3" t="s">
        <v>2416</v>
      </c>
      <c r="I99" s="9" t="s">
        <v>1097</v>
      </c>
      <c r="J99" s="9" t="s">
        <v>2409</v>
      </c>
      <c r="K99" s="22">
        <f>FIND(".",J99)</f>
        <v>14</v>
      </c>
      <c r="L99" s="22">
        <f>FIND(".",J99,K99+1)</f>
        <v>31</v>
      </c>
      <c r="M99" s="22" t="str">
        <f>MID(J99,1,K99-1)</f>
        <v>ADS_ Employee</v>
      </c>
      <c r="N99" s="22" t="str">
        <f>IF(ISNUMBER(L99),
  MID(J99,K99+2,L99-K99-2),
  MID(J99,K99+2,LEN(J99)-K99-1))</f>
        <v>Academic Degree</v>
      </c>
      <c r="O99" s="22" t="str">
        <f>IF(OR("BBIE"=D99,"IDBIE"=D99),IF(ISNUMBER(L99),MID(J99,L99+2,LEN(J99)-L99-1),""),"")</f>
        <v>Text</v>
      </c>
      <c r="P99" s="22" t="str">
        <f>IF("ASBIE"=D99,IF(ISNUMBER(L99),MID(J99,L99+2,LEN(J99)-L99-1),""),"")</f>
        <v/>
      </c>
      <c r="Q99" s="22" t="str">
        <f>IF("RLBIE"=D99,IF(ISNUMBER(L99),MID(J99,L99+2,LEN(J99)-L99-1),""),"")</f>
        <v/>
      </c>
    </row>
    <row r="100" spans="1:17">
      <c r="A100" s="22">
        <v>464</v>
      </c>
      <c r="B100" s="37" t="s">
        <v>2979</v>
      </c>
      <c r="C100" s="3">
        <v>10</v>
      </c>
      <c r="D100" s="3" t="s">
        <v>19</v>
      </c>
      <c r="E100" s="3">
        <v>1</v>
      </c>
      <c r="F100" s="9" t="s">
        <v>1100</v>
      </c>
      <c r="G100" s="3" t="s">
        <v>37</v>
      </c>
      <c r="H100" s="3" t="s">
        <v>44</v>
      </c>
      <c r="I100" s="9" t="s">
        <v>2410</v>
      </c>
      <c r="J100" s="9" t="s">
        <v>2411</v>
      </c>
      <c r="K100" s="22">
        <f>FIND(".",J100)</f>
        <v>14</v>
      </c>
      <c r="L100" s="22">
        <f>FIND(".",J100,K100+1)</f>
        <v>26</v>
      </c>
      <c r="M100" s="22" t="str">
        <f>MID(J100,1,K100-1)</f>
        <v>ADS_ Employee</v>
      </c>
      <c r="N100" s="22" t="str">
        <f>IF(ISNUMBER(L100),
  MID(J100,K100+2,L100-K100-2),
  MID(J100,K100+2,LEN(J100)-K100-1))</f>
        <v>Employment</v>
      </c>
      <c r="O100" s="22" t="str">
        <f>IF(OR("BBIE"=D100,"IDBIE"=D100),IF(ISNUMBER(L100),MID(J100,L100+2,LEN(J100)-L100-1),""),"")</f>
        <v>Date Time</v>
      </c>
      <c r="P100" s="22" t="str">
        <f>IF("ASBIE"=D100,IF(ISNUMBER(L100),MID(J100,L100+2,LEN(J100)-L100-1),""),"")</f>
        <v/>
      </c>
      <c r="Q100" s="22" t="str">
        <f>IF("RLBIE"=D100,IF(ISNUMBER(L100),MID(J100,L100+2,LEN(J100)-L100-1),""),"")</f>
        <v/>
      </c>
    </row>
    <row r="101" spans="1:17">
      <c r="A101" s="22">
        <v>465</v>
      </c>
      <c r="B101" s="37" t="s">
        <v>2979</v>
      </c>
      <c r="C101" s="3">
        <v>11</v>
      </c>
      <c r="D101" s="3" t="s">
        <v>19</v>
      </c>
      <c r="E101" s="3">
        <v>1</v>
      </c>
      <c r="F101" s="9" t="s">
        <v>1104</v>
      </c>
      <c r="G101" s="3" t="s">
        <v>37</v>
      </c>
      <c r="H101" s="3" t="s">
        <v>44</v>
      </c>
      <c r="I101" s="9" t="s">
        <v>2412</v>
      </c>
      <c r="J101" s="9" t="s">
        <v>2413</v>
      </c>
      <c r="K101" s="22">
        <f>FIND(".",J101)</f>
        <v>14</v>
      </c>
      <c r="L101" s="22">
        <f>FIND(".",J101,K101+1)</f>
        <v>27</v>
      </c>
      <c r="M101" s="22" t="str">
        <f>MID(J101,1,K101-1)</f>
        <v>ADS_ Employee</v>
      </c>
      <c r="N101" s="22" t="str">
        <f>IF(ISNUMBER(L101),
  MID(J101,K101+2,L101-K101-2),
  MID(J101,K101+2,LEN(J101)-K101-1))</f>
        <v>Termination</v>
      </c>
      <c r="O101" s="22" t="str">
        <f>IF(OR("BBIE"=D101,"IDBIE"=D101),IF(ISNUMBER(L101),MID(J101,L101+2,LEN(J101)-L101-1),""),"")</f>
        <v>Date Time</v>
      </c>
      <c r="P101" s="22" t="str">
        <f>IF("ASBIE"=D101,IF(ISNUMBER(L101),MID(J101,L101+2,LEN(J101)-L101-1),""),"")</f>
        <v/>
      </c>
      <c r="Q101" s="22" t="str">
        <f>IF("RLBIE"=D101,IF(ISNUMBER(L101),MID(J101,L101+2,LEN(J101)-L101-1),""),"")</f>
        <v/>
      </c>
    </row>
    <row r="102" spans="1:17">
      <c r="A102" s="22">
        <v>466</v>
      </c>
      <c r="B102" s="37" t="s">
        <v>2979</v>
      </c>
      <c r="C102" s="5">
        <v>12</v>
      </c>
      <c r="D102" s="5" t="s">
        <v>28</v>
      </c>
      <c r="E102" s="5">
        <v>1</v>
      </c>
      <c r="F102" s="8" t="s">
        <v>1108</v>
      </c>
      <c r="G102" s="5" t="s">
        <v>30</v>
      </c>
      <c r="H102" s="5" t="s">
        <v>44</v>
      </c>
      <c r="I102" s="8" t="s">
        <v>2414</v>
      </c>
      <c r="J102" s="8" t="s">
        <v>2415</v>
      </c>
      <c r="K102" s="22">
        <f>FIND(".",J102)</f>
        <v>14</v>
      </c>
      <c r="L102" s="22">
        <f>FIND(".",J102,K102+1)</f>
        <v>26</v>
      </c>
      <c r="M102" s="22" t="str">
        <f>MID(J102,1,K102-1)</f>
        <v>ADS_ Employee</v>
      </c>
      <c r="N102" s="22" t="str">
        <f>IF(ISNUMBER(L102),
  MID(J102,K102+2,L102-K102-2),
  MID(J102,K102+2,LEN(J102)-K102-1))</f>
        <v>Associated</v>
      </c>
      <c r="O102" s="22" t="str">
        <f>IF(OR("BBIE"=D102,"IDBIE"=D102),IF(ISNUMBER(L102),MID(J102,L102+2,LEN(J102)-L102-1),""),"")</f>
        <v/>
      </c>
      <c r="P102" s="22" t="str">
        <f>IF("ASBIE"=D102,IF(ISNUMBER(L102),MID(J102,L102+2,LEN(J102)-L102-1),""),"")</f>
        <v/>
      </c>
      <c r="Q102" s="22" t="str">
        <f>IF("RLBIE"=D102,IF(ISNUMBER(L102),MID(J102,L102+2,LEN(J102)-L102-1),""),"")</f>
        <v>ADS_ System User</v>
      </c>
    </row>
    <row r="103" spans="1:17">
      <c r="A103" s="22">
        <v>467</v>
      </c>
      <c r="B103" s="37" t="s">
        <v>2979</v>
      </c>
      <c r="C103" s="1">
        <v>0</v>
      </c>
      <c r="D103" s="1" t="s">
        <v>8</v>
      </c>
      <c r="E103" s="1">
        <v>0</v>
      </c>
      <c r="F103" s="10" t="s">
        <v>2363</v>
      </c>
      <c r="G103" s="1" t="s">
        <v>10</v>
      </c>
      <c r="H103" s="1" t="s">
        <v>10</v>
      </c>
      <c r="I103" s="10" t="s">
        <v>2417</v>
      </c>
      <c r="J103" s="10" t="s">
        <v>2418</v>
      </c>
      <c r="K103" s="22">
        <f t="shared" ref="K103:K166" si="0">FIND(".",J103)</f>
        <v>17</v>
      </c>
      <c r="L103" s="22" t="e">
        <f t="shared" ref="L103:L166" si="1">FIND(".",J103,K103+1)</f>
        <v>#VALUE!</v>
      </c>
      <c r="M103" s="22" t="str">
        <f t="shared" ref="M103:M166" si="2">MID(J103,1,K103-1)</f>
        <v>ADS_ System User</v>
      </c>
      <c r="N103" s="22" t="str">
        <f t="shared" ref="N103:N166" si="3">IF(ISNUMBER(L103),
  MID(J103,K103+2,L103-K103-2),
  MID(J103,K103+2,LEN(J103)-K103-1))</f>
        <v>Detail</v>
      </c>
      <c r="O103" s="22" t="str">
        <f t="shared" ref="O103:O166" si="4">IF(OR("BBIE"=D103,"IDBIE"=D103),IF(ISNUMBER(L103),MID(J103,L103+2,LEN(J103)-L103-1),""),"")</f>
        <v/>
      </c>
      <c r="P103" s="22" t="str">
        <f t="shared" ref="P103:P166" si="5">IF("ASBIE"=D103,IF(ISNUMBER(L103),MID(J103,L103+2,LEN(J103)-L103-1),""),"")</f>
        <v/>
      </c>
      <c r="Q103" s="22" t="str">
        <f t="shared" ref="Q103:Q166" si="6">IF("RLBIE"=D103,IF(ISNUMBER(L103),MID(J103,L103+2,LEN(J103)-L103-1),""),"")</f>
        <v/>
      </c>
    </row>
    <row r="104" spans="1:17">
      <c r="A104" s="22">
        <v>468</v>
      </c>
      <c r="B104" s="37" t="s">
        <v>2979</v>
      </c>
      <c r="C104" s="2">
        <v>1</v>
      </c>
      <c r="D104" s="2" t="s">
        <v>13</v>
      </c>
      <c r="E104" s="2">
        <v>1</v>
      </c>
      <c r="F104" s="11" t="s">
        <v>1108</v>
      </c>
      <c r="G104" s="2" t="s">
        <v>15</v>
      </c>
      <c r="H104" s="2" t="s">
        <v>16</v>
      </c>
      <c r="I104" s="11" t="s">
        <v>2419</v>
      </c>
      <c r="J104" s="11" t="s">
        <v>2420</v>
      </c>
      <c r="K104" s="22">
        <f t="shared" si="0"/>
        <v>17</v>
      </c>
      <c r="L104" s="22">
        <f t="shared" si="1"/>
        <v>33</v>
      </c>
      <c r="M104" s="22" t="str">
        <f t="shared" si="2"/>
        <v>ADS_ System User</v>
      </c>
      <c r="N104" s="22" t="str">
        <f t="shared" si="3"/>
        <v>Identification</v>
      </c>
      <c r="O104" s="22" t="str">
        <f t="shared" si="4"/>
        <v>Identifier</v>
      </c>
      <c r="P104" s="22" t="str">
        <f t="shared" si="5"/>
        <v/>
      </c>
      <c r="Q104" s="22" t="str">
        <f t="shared" si="6"/>
        <v/>
      </c>
    </row>
    <row r="105" spans="1:17">
      <c r="A105" s="22">
        <v>469</v>
      </c>
      <c r="B105" s="37" t="s">
        <v>2979</v>
      </c>
      <c r="C105" s="3">
        <v>2</v>
      </c>
      <c r="D105" s="3" t="s">
        <v>19</v>
      </c>
      <c r="E105" s="3">
        <v>1</v>
      </c>
      <c r="F105" s="9" t="s">
        <v>1120</v>
      </c>
      <c r="G105" s="3" t="s">
        <v>280</v>
      </c>
      <c r="H105" s="3" t="s">
        <v>44</v>
      </c>
      <c r="I105" s="9" t="s">
        <v>1121</v>
      </c>
      <c r="J105" s="9" t="s">
        <v>2421</v>
      </c>
      <c r="K105" s="22">
        <f t="shared" si="0"/>
        <v>17</v>
      </c>
      <c r="L105" s="22">
        <f t="shared" si="1"/>
        <v>32</v>
      </c>
      <c r="M105" s="22" t="str">
        <f t="shared" si="2"/>
        <v>ADS_ System User</v>
      </c>
      <c r="N105" s="22" t="str">
        <f t="shared" si="3"/>
        <v>Active Status</v>
      </c>
      <c r="O105" s="22" t="str">
        <f t="shared" si="4"/>
        <v>Indicator</v>
      </c>
      <c r="P105" s="22" t="str">
        <f t="shared" si="5"/>
        <v/>
      </c>
      <c r="Q105" s="22" t="str">
        <f t="shared" si="6"/>
        <v/>
      </c>
    </row>
    <row r="106" spans="1:17">
      <c r="A106" s="22">
        <v>470</v>
      </c>
      <c r="B106" s="37" t="s">
        <v>2979</v>
      </c>
      <c r="C106" s="3">
        <v>3</v>
      </c>
      <c r="D106" s="3" t="s">
        <v>19</v>
      </c>
      <c r="E106" s="3">
        <v>1</v>
      </c>
      <c r="F106" s="9" t="s">
        <v>1124</v>
      </c>
      <c r="G106" s="3" t="s">
        <v>37</v>
      </c>
      <c r="H106" s="3" t="s">
        <v>44</v>
      </c>
      <c r="I106" s="9" t="s">
        <v>2422</v>
      </c>
      <c r="J106" s="9" t="s">
        <v>2423</v>
      </c>
      <c r="K106" s="22">
        <f t="shared" si="0"/>
        <v>17</v>
      </c>
      <c r="L106" s="22">
        <f t="shared" si="1"/>
        <v>34</v>
      </c>
      <c r="M106" s="22" t="str">
        <f t="shared" si="2"/>
        <v>ADS_ System User</v>
      </c>
      <c r="N106" s="22" t="str">
        <f t="shared" si="3"/>
        <v>Status Modified</v>
      </c>
      <c r="O106" s="22" t="str">
        <f t="shared" si="4"/>
        <v>Date</v>
      </c>
      <c r="P106" s="22" t="str">
        <f t="shared" si="5"/>
        <v/>
      </c>
      <c r="Q106" s="22" t="str">
        <f t="shared" si="6"/>
        <v/>
      </c>
    </row>
    <row r="107" spans="1:17">
      <c r="A107" s="22">
        <v>471</v>
      </c>
      <c r="B107" s="37" t="s">
        <v>2979</v>
      </c>
      <c r="C107" s="3">
        <v>4</v>
      </c>
      <c r="D107" s="3" t="s">
        <v>19</v>
      </c>
      <c r="E107" s="3">
        <v>1</v>
      </c>
      <c r="F107" s="9" t="s">
        <v>724</v>
      </c>
      <c r="G107" s="3" t="s">
        <v>21</v>
      </c>
      <c r="H107" s="3" t="s">
        <v>16</v>
      </c>
      <c r="I107" s="9" t="s">
        <v>2424</v>
      </c>
      <c r="J107" s="9" t="s">
        <v>2425</v>
      </c>
      <c r="K107" s="22">
        <f t="shared" si="0"/>
        <v>17</v>
      </c>
      <c r="L107" s="22">
        <f t="shared" si="1"/>
        <v>23</v>
      </c>
      <c r="M107" s="22" t="str">
        <f t="shared" si="2"/>
        <v>ADS_ System User</v>
      </c>
      <c r="N107" s="22" t="str">
        <f t="shared" si="3"/>
        <v>Name</v>
      </c>
      <c r="O107" s="22" t="str">
        <f t="shared" si="4"/>
        <v>Text</v>
      </c>
      <c r="P107" s="22" t="str">
        <f t="shared" si="5"/>
        <v/>
      </c>
      <c r="Q107" s="22" t="str">
        <f t="shared" si="6"/>
        <v/>
      </c>
    </row>
    <row r="108" spans="1:17">
      <c r="A108" s="22">
        <v>472</v>
      </c>
      <c r="B108" s="37" t="s">
        <v>2979</v>
      </c>
      <c r="C108" s="3">
        <v>5</v>
      </c>
      <c r="D108" s="3" t="s">
        <v>19</v>
      </c>
      <c r="E108" s="3">
        <v>1</v>
      </c>
      <c r="F108" s="9" t="s">
        <v>1088</v>
      </c>
      <c r="G108" s="3" t="s">
        <v>21</v>
      </c>
      <c r="H108" s="3" t="s">
        <v>44</v>
      </c>
      <c r="I108" s="9" t="s">
        <v>2426</v>
      </c>
      <c r="J108" s="9" t="s">
        <v>2427</v>
      </c>
      <c r="K108" s="22">
        <f t="shared" si="0"/>
        <v>17</v>
      </c>
      <c r="L108" s="22">
        <f t="shared" si="1"/>
        <v>28</v>
      </c>
      <c r="M108" s="22" t="str">
        <f t="shared" si="2"/>
        <v>ADS_ System User</v>
      </c>
      <c r="N108" s="22" t="str">
        <f t="shared" si="3"/>
        <v>Job Title</v>
      </c>
      <c r="O108" s="22" t="str">
        <f t="shared" si="4"/>
        <v>Text</v>
      </c>
      <c r="P108" s="22" t="str">
        <f t="shared" si="5"/>
        <v/>
      </c>
      <c r="Q108" s="22" t="str">
        <f t="shared" si="6"/>
        <v/>
      </c>
    </row>
    <row r="109" spans="1:17">
      <c r="A109" s="22">
        <v>473</v>
      </c>
      <c r="B109" s="37" t="s">
        <v>2979</v>
      </c>
      <c r="C109" s="5">
        <v>6</v>
      </c>
      <c r="D109" s="5" t="s">
        <v>28</v>
      </c>
      <c r="E109" s="5">
        <v>1</v>
      </c>
      <c r="F109" s="8" t="s">
        <v>1080</v>
      </c>
      <c r="G109" s="5" t="s">
        <v>30</v>
      </c>
      <c r="H109" s="5" t="s">
        <v>44</v>
      </c>
      <c r="I109" s="8" t="s">
        <v>2428</v>
      </c>
      <c r="J109" s="8" t="s">
        <v>2429</v>
      </c>
      <c r="K109" s="22">
        <f t="shared" si="0"/>
        <v>17</v>
      </c>
      <c r="L109" s="22">
        <f t="shared" si="1"/>
        <v>29</v>
      </c>
      <c r="M109" s="22" t="str">
        <f t="shared" si="2"/>
        <v>ADS_ Syatem User</v>
      </c>
      <c r="N109" s="22" t="str">
        <f t="shared" si="3"/>
        <v>Department</v>
      </c>
      <c r="O109" s="22" t="str">
        <f t="shared" si="4"/>
        <v/>
      </c>
      <c r="P109" s="22" t="str">
        <f t="shared" si="5"/>
        <v/>
      </c>
      <c r="Q109" s="22" t="str">
        <f t="shared" si="6"/>
        <v>ADS Business Segment_ Code</v>
      </c>
    </row>
    <row r="110" spans="1:17">
      <c r="A110" s="22">
        <v>474</v>
      </c>
      <c r="B110" s="37" t="s">
        <v>2979</v>
      </c>
      <c r="C110" s="3">
        <v>7</v>
      </c>
      <c r="D110" s="3" t="s">
        <v>19</v>
      </c>
      <c r="E110" s="3">
        <v>1</v>
      </c>
      <c r="F110" s="9" t="s">
        <v>1092</v>
      </c>
      <c r="G110" s="3" t="s">
        <v>21</v>
      </c>
      <c r="H110" s="3" t="s">
        <v>44</v>
      </c>
      <c r="I110" s="9" t="s">
        <v>1137</v>
      </c>
      <c r="J110" s="9" t="s">
        <v>2430</v>
      </c>
      <c r="K110" s="22">
        <f t="shared" si="0"/>
        <v>17</v>
      </c>
      <c r="L110" s="22">
        <f t="shared" si="1"/>
        <v>38</v>
      </c>
      <c r="M110" s="22" t="str">
        <f t="shared" si="2"/>
        <v>ADS_ Syatem User</v>
      </c>
      <c r="N110" s="22" t="str">
        <f t="shared" si="3"/>
        <v>Role Responsibility</v>
      </c>
      <c r="O110" s="22" t="str">
        <f t="shared" si="4"/>
        <v>Text</v>
      </c>
      <c r="P110" s="22" t="str">
        <f t="shared" si="5"/>
        <v/>
      </c>
      <c r="Q110" s="22" t="str">
        <f t="shared" si="6"/>
        <v/>
      </c>
    </row>
    <row r="111" spans="1:17">
      <c r="A111" s="22">
        <v>475</v>
      </c>
      <c r="B111" s="37" t="s">
        <v>2979</v>
      </c>
      <c r="C111" s="1">
        <v>0</v>
      </c>
      <c r="D111" s="1" t="s">
        <v>8</v>
      </c>
      <c r="E111" s="1">
        <v>0</v>
      </c>
      <c r="F111" s="10" t="s">
        <v>2431</v>
      </c>
      <c r="G111" s="1" t="s">
        <v>10</v>
      </c>
      <c r="H111" s="1" t="s">
        <v>10</v>
      </c>
      <c r="I111" s="10" t="s">
        <v>2432</v>
      </c>
      <c r="J111" s="10" t="s">
        <v>2433</v>
      </c>
      <c r="K111" s="22">
        <f t="shared" si="0"/>
        <v>19</v>
      </c>
      <c r="L111" s="22" t="e">
        <f t="shared" si="1"/>
        <v>#VALUE!</v>
      </c>
      <c r="M111" s="22" t="str">
        <f t="shared" si="2"/>
        <v>ADS Customer_ Type</v>
      </c>
      <c r="N111" s="22" t="str">
        <f t="shared" si="3"/>
        <v>Details</v>
      </c>
      <c r="O111" s="22" t="str">
        <f t="shared" si="4"/>
        <v/>
      </c>
      <c r="P111" s="22" t="str">
        <f t="shared" si="5"/>
        <v/>
      </c>
      <c r="Q111" s="22" t="str">
        <f t="shared" si="6"/>
        <v/>
      </c>
    </row>
    <row r="112" spans="1:17">
      <c r="A112" s="22">
        <v>476</v>
      </c>
      <c r="B112" s="37" t="s">
        <v>2979</v>
      </c>
      <c r="C112" s="2">
        <v>1</v>
      </c>
      <c r="D112" s="2" t="s">
        <v>13</v>
      </c>
      <c r="E112" s="2">
        <v>1</v>
      </c>
      <c r="F112" s="11" t="s">
        <v>2434</v>
      </c>
      <c r="G112" s="2" t="s">
        <v>15</v>
      </c>
      <c r="H112" s="2" t="s">
        <v>16</v>
      </c>
      <c r="I112" s="11" t="s">
        <v>2435</v>
      </c>
      <c r="J112" s="11" t="s">
        <v>2436</v>
      </c>
      <c r="K112" s="22">
        <f t="shared" si="0"/>
        <v>19</v>
      </c>
      <c r="L112" s="22">
        <f t="shared" si="1"/>
        <v>35</v>
      </c>
      <c r="M112" s="22" t="str">
        <f t="shared" si="2"/>
        <v>ADS Customer_ Type</v>
      </c>
      <c r="N112" s="22" t="str">
        <f t="shared" si="3"/>
        <v>Identification</v>
      </c>
      <c r="O112" s="22" t="str">
        <f t="shared" si="4"/>
        <v>Identifier</v>
      </c>
      <c r="P112" s="22" t="str">
        <f t="shared" si="5"/>
        <v/>
      </c>
      <c r="Q112" s="22" t="str">
        <f t="shared" si="6"/>
        <v/>
      </c>
    </row>
    <row r="113" spans="1:17">
      <c r="A113" s="22">
        <v>477</v>
      </c>
      <c r="B113" s="37" t="s">
        <v>2979</v>
      </c>
      <c r="C113" s="3">
        <v>2</v>
      </c>
      <c r="D113" s="3" t="s">
        <v>19</v>
      </c>
      <c r="E113" s="3">
        <v>1</v>
      </c>
      <c r="F113" s="9" t="s">
        <v>25</v>
      </c>
      <c r="G113" s="3" t="s">
        <v>25</v>
      </c>
      <c r="H113" s="3" t="s">
        <v>16</v>
      </c>
      <c r="I113" s="9" t="s">
        <v>2437</v>
      </c>
      <c r="J113" s="9" t="s">
        <v>2438</v>
      </c>
      <c r="K113" s="22">
        <f t="shared" si="0"/>
        <v>19</v>
      </c>
      <c r="L113" s="22">
        <f t="shared" si="1"/>
        <v>25</v>
      </c>
      <c r="M113" s="22" t="str">
        <f t="shared" si="2"/>
        <v>ADS Customer_ Type</v>
      </c>
      <c r="N113" s="22" t="str">
        <f t="shared" si="3"/>
        <v>Type</v>
      </c>
      <c r="O113" s="22" t="str">
        <f t="shared" si="4"/>
        <v>Code</v>
      </c>
      <c r="P113" s="22" t="str">
        <f t="shared" si="5"/>
        <v/>
      </c>
      <c r="Q113" s="22" t="str">
        <f t="shared" si="6"/>
        <v/>
      </c>
    </row>
    <row r="114" spans="1:17">
      <c r="A114" s="22">
        <v>478</v>
      </c>
      <c r="B114" s="37" t="s">
        <v>2979</v>
      </c>
      <c r="C114" s="3">
        <v>3</v>
      </c>
      <c r="D114" s="3" t="s">
        <v>19</v>
      </c>
      <c r="E114" s="3">
        <v>1</v>
      </c>
      <c r="F114" s="9" t="s">
        <v>724</v>
      </c>
      <c r="G114" s="3" t="s">
        <v>2439</v>
      </c>
      <c r="H114" s="3" t="s">
        <v>16</v>
      </c>
      <c r="I114" s="9" t="s">
        <v>2440</v>
      </c>
      <c r="J114" s="9" t="s">
        <v>2441</v>
      </c>
      <c r="K114" s="22">
        <f t="shared" si="0"/>
        <v>19</v>
      </c>
      <c r="L114" s="22">
        <f t="shared" si="1"/>
        <v>25</v>
      </c>
      <c r="M114" s="22" t="str">
        <f t="shared" si="2"/>
        <v>ADS Customer_ Type</v>
      </c>
      <c r="N114" s="22" t="str">
        <f t="shared" si="3"/>
        <v>Name</v>
      </c>
      <c r="O114" s="22" t="str">
        <f t="shared" si="4"/>
        <v>Text</v>
      </c>
      <c r="P114" s="22" t="str">
        <f t="shared" si="5"/>
        <v/>
      </c>
      <c r="Q114" s="22" t="str">
        <f t="shared" si="6"/>
        <v/>
      </c>
    </row>
    <row r="115" spans="1:17">
      <c r="A115" s="22">
        <v>479</v>
      </c>
      <c r="B115" s="37" t="s">
        <v>2979</v>
      </c>
      <c r="C115" s="5">
        <v>4</v>
      </c>
      <c r="D115" s="5" t="s">
        <v>28</v>
      </c>
      <c r="E115" s="5">
        <v>1</v>
      </c>
      <c r="F115" s="8" t="s">
        <v>2442</v>
      </c>
      <c r="G115" s="5" t="s">
        <v>30</v>
      </c>
      <c r="H115" s="5" t="s">
        <v>44</v>
      </c>
      <c r="I115" s="8" t="s">
        <v>2443</v>
      </c>
      <c r="J115" s="8" t="s">
        <v>2444</v>
      </c>
      <c r="K115" s="22">
        <f t="shared" si="0"/>
        <v>19</v>
      </c>
      <c r="L115" s="22">
        <f t="shared" si="1"/>
        <v>27</v>
      </c>
      <c r="M115" s="22" t="str">
        <f t="shared" si="2"/>
        <v>ADS Customer_ Code</v>
      </c>
      <c r="N115" s="22" t="str">
        <f t="shared" si="3"/>
        <v>Parent</v>
      </c>
      <c r="O115" s="22" t="str">
        <f t="shared" si="4"/>
        <v/>
      </c>
      <c r="P115" s="22" t="str">
        <f t="shared" si="5"/>
        <v/>
      </c>
      <c r="Q115" s="22" t="str">
        <f t="shared" si="6"/>
        <v>ADS Customer_ Type</v>
      </c>
    </row>
    <row r="116" spans="1:17">
      <c r="A116" s="22">
        <v>480</v>
      </c>
      <c r="B116" s="37" t="s">
        <v>2979</v>
      </c>
      <c r="C116" s="1">
        <v>0</v>
      </c>
      <c r="D116" s="1" t="s">
        <v>8</v>
      </c>
      <c r="E116" s="1">
        <v>0</v>
      </c>
      <c r="F116" s="10" t="s">
        <v>2445</v>
      </c>
      <c r="G116" s="1" t="s">
        <v>10</v>
      </c>
      <c r="H116" s="1" t="s">
        <v>10</v>
      </c>
      <c r="I116" s="10" t="s">
        <v>2446</v>
      </c>
      <c r="J116" s="10" t="s">
        <v>2447</v>
      </c>
      <c r="K116" s="22">
        <f t="shared" si="0"/>
        <v>20</v>
      </c>
      <c r="L116" s="22" t="e">
        <f t="shared" si="1"/>
        <v>#VALUE!</v>
      </c>
      <c r="M116" s="22" t="str">
        <f t="shared" si="2"/>
        <v>ADS Customer_ Party</v>
      </c>
      <c r="N116" s="22" t="str">
        <f t="shared" si="3"/>
        <v>Details</v>
      </c>
      <c r="O116" s="22" t="str">
        <f t="shared" si="4"/>
        <v/>
      </c>
      <c r="P116" s="22" t="str">
        <f t="shared" si="5"/>
        <v/>
      </c>
      <c r="Q116" s="22" t="str">
        <f t="shared" si="6"/>
        <v/>
      </c>
    </row>
    <row r="117" spans="1:17">
      <c r="A117" s="22">
        <v>481</v>
      </c>
      <c r="B117" s="37" t="s">
        <v>2979</v>
      </c>
      <c r="C117" s="2">
        <v>1</v>
      </c>
      <c r="D117" s="2" t="s">
        <v>13</v>
      </c>
      <c r="E117" s="2">
        <v>1</v>
      </c>
      <c r="F117" s="11" t="s">
        <v>2448</v>
      </c>
      <c r="G117" s="2" t="s">
        <v>15</v>
      </c>
      <c r="H117" s="2" t="s">
        <v>16</v>
      </c>
      <c r="I117" s="11" t="s">
        <v>2449</v>
      </c>
      <c r="J117" s="11" t="s">
        <v>2450</v>
      </c>
      <c r="K117" s="22">
        <f t="shared" si="0"/>
        <v>20</v>
      </c>
      <c r="L117" s="22">
        <f t="shared" si="1"/>
        <v>36</v>
      </c>
      <c r="M117" s="22" t="str">
        <f t="shared" si="2"/>
        <v>ADS Customer_ Party</v>
      </c>
      <c r="N117" s="22" t="str">
        <f t="shared" si="3"/>
        <v>Identification</v>
      </c>
      <c r="O117" s="22" t="str">
        <f t="shared" si="4"/>
        <v>Identifier</v>
      </c>
      <c r="P117" s="22" t="str">
        <f t="shared" si="5"/>
        <v/>
      </c>
      <c r="Q117" s="22" t="str">
        <f t="shared" si="6"/>
        <v/>
      </c>
    </row>
    <row r="118" spans="1:17">
      <c r="A118" s="22">
        <v>482</v>
      </c>
      <c r="B118" s="37" t="s">
        <v>2979</v>
      </c>
      <c r="C118" s="3">
        <v>2</v>
      </c>
      <c r="D118" s="3" t="s">
        <v>19</v>
      </c>
      <c r="E118" s="3">
        <v>1</v>
      </c>
      <c r="F118" s="9" t="s">
        <v>631</v>
      </c>
      <c r="G118" s="3" t="s">
        <v>25</v>
      </c>
      <c r="H118" s="3" t="s">
        <v>16</v>
      </c>
      <c r="I118" s="9" t="s">
        <v>2451</v>
      </c>
      <c r="J118" s="9" t="s">
        <v>2452</v>
      </c>
      <c r="K118" s="22">
        <f t="shared" si="0"/>
        <v>20</v>
      </c>
      <c r="L118" s="22">
        <f t="shared" si="1"/>
        <v>52</v>
      </c>
      <c r="M118" s="22" t="str">
        <f t="shared" si="2"/>
        <v>ADS Customer_ Party</v>
      </c>
      <c r="N118" s="22" t="str">
        <f t="shared" si="3"/>
        <v>Account Number_ Identification</v>
      </c>
      <c r="O118" s="22" t="str">
        <f t="shared" si="4"/>
        <v>Code</v>
      </c>
      <c r="P118" s="22" t="str">
        <f t="shared" si="5"/>
        <v/>
      </c>
      <c r="Q118" s="22" t="str">
        <f t="shared" si="6"/>
        <v/>
      </c>
    </row>
    <row r="119" spans="1:17">
      <c r="A119" s="22">
        <v>483</v>
      </c>
      <c r="B119" s="37" t="s">
        <v>2979</v>
      </c>
      <c r="C119" s="3">
        <v>3</v>
      </c>
      <c r="D119" s="3" t="s">
        <v>19</v>
      </c>
      <c r="E119" s="3">
        <v>1</v>
      </c>
      <c r="F119" s="9" t="s">
        <v>724</v>
      </c>
      <c r="G119" s="3" t="s">
        <v>21</v>
      </c>
      <c r="H119" s="3" t="s">
        <v>16</v>
      </c>
      <c r="I119" s="9" t="s">
        <v>2453</v>
      </c>
      <c r="J119" s="9" t="s">
        <v>2454</v>
      </c>
      <c r="K119" s="22">
        <f t="shared" si="0"/>
        <v>20</v>
      </c>
      <c r="L119" s="22">
        <f t="shared" si="1"/>
        <v>26</v>
      </c>
      <c r="M119" s="22" t="str">
        <f t="shared" si="2"/>
        <v>ADS Customer_ Party</v>
      </c>
      <c r="N119" s="22" t="str">
        <f t="shared" si="3"/>
        <v>Name</v>
      </c>
      <c r="O119" s="22" t="str">
        <f t="shared" si="4"/>
        <v>Text</v>
      </c>
      <c r="P119" s="22" t="str">
        <f t="shared" si="5"/>
        <v/>
      </c>
      <c r="Q119" s="22" t="str">
        <f t="shared" si="6"/>
        <v/>
      </c>
    </row>
    <row r="120" spans="1:17">
      <c r="A120" s="22">
        <v>484</v>
      </c>
      <c r="B120" s="37" t="s">
        <v>2979</v>
      </c>
      <c r="C120" s="3">
        <v>4</v>
      </c>
      <c r="D120" s="3" t="s">
        <v>19</v>
      </c>
      <c r="E120" s="3">
        <v>1</v>
      </c>
      <c r="F120" s="9" t="s">
        <v>732</v>
      </c>
      <c r="G120" s="3" t="s">
        <v>21</v>
      </c>
      <c r="H120" s="3" t="s">
        <v>44</v>
      </c>
      <c r="I120" s="9" t="s">
        <v>2455</v>
      </c>
      <c r="J120" s="9" t="s">
        <v>2456</v>
      </c>
      <c r="K120" s="22">
        <f t="shared" si="0"/>
        <v>20</v>
      </c>
      <c r="L120" s="22">
        <f t="shared" si="1"/>
        <v>34</v>
      </c>
      <c r="M120" s="22" t="str">
        <f t="shared" si="2"/>
        <v>ADS Customer_ Party</v>
      </c>
      <c r="N120" s="22" t="str">
        <f t="shared" si="3"/>
        <v>Abbrebiation</v>
      </c>
      <c r="O120" s="22" t="str">
        <f t="shared" si="4"/>
        <v>Text</v>
      </c>
      <c r="P120" s="22" t="str">
        <f t="shared" si="5"/>
        <v/>
      </c>
      <c r="Q120" s="22" t="str">
        <f t="shared" si="6"/>
        <v/>
      </c>
    </row>
    <row r="121" spans="1:17">
      <c r="A121" s="22">
        <v>485</v>
      </c>
      <c r="B121" s="37" t="s">
        <v>2979</v>
      </c>
      <c r="C121" s="3">
        <v>5</v>
      </c>
      <c r="D121" s="3" t="s">
        <v>19</v>
      </c>
      <c r="E121" s="3">
        <v>1</v>
      </c>
      <c r="F121" s="9" t="s">
        <v>2457</v>
      </c>
      <c r="G121" s="3" t="s">
        <v>25</v>
      </c>
      <c r="H121" s="3" t="s">
        <v>44</v>
      </c>
      <c r="I121" s="9" t="s">
        <v>2458</v>
      </c>
      <c r="J121" s="9" t="s">
        <v>2459</v>
      </c>
      <c r="K121" s="22">
        <f t="shared" si="0"/>
        <v>20</v>
      </c>
      <c r="L121" s="22">
        <f t="shared" si="1"/>
        <v>41</v>
      </c>
      <c r="M121" s="22" t="str">
        <f t="shared" si="2"/>
        <v>ADS Customer_ Party</v>
      </c>
      <c r="N121" s="22" t="str">
        <f t="shared" si="3"/>
        <v>Tax_ Identification</v>
      </c>
      <c r="O121" s="22" t="str">
        <f t="shared" si="4"/>
        <v>Code</v>
      </c>
      <c r="P121" s="22" t="str">
        <f t="shared" si="5"/>
        <v/>
      </c>
      <c r="Q121" s="22" t="str">
        <f t="shared" si="6"/>
        <v/>
      </c>
    </row>
    <row r="122" spans="1:17">
      <c r="A122" s="22">
        <v>486</v>
      </c>
      <c r="B122" s="37" t="s">
        <v>2979</v>
      </c>
      <c r="C122" s="3">
        <v>6</v>
      </c>
      <c r="D122" s="3" t="s">
        <v>19</v>
      </c>
      <c r="E122" s="3">
        <v>1</v>
      </c>
      <c r="F122" s="9" t="s">
        <v>2460</v>
      </c>
      <c r="G122" s="3" t="s">
        <v>37</v>
      </c>
      <c r="H122" s="3" t="s">
        <v>44</v>
      </c>
      <c r="I122" s="9" t="s">
        <v>2461</v>
      </c>
      <c r="J122" s="9" t="s">
        <v>2462</v>
      </c>
      <c r="K122" s="22">
        <f t="shared" si="0"/>
        <v>20</v>
      </c>
      <c r="L122" s="22">
        <f t="shared" si="1"/>
        <v>41</v>
      </c>
      <c r="M122" s="22" t="str">
        <f t="shared" si="2"/>
        <v>ADS Customer_ Party</v>
      </c>
      <c r="N122" s="22" t="str">
        <f t="shared" si="3"/>
        <v>Inactive_ Specified</v>
      </c>
      <c r="O122" s="22" t="str">
        <f t="shared" si="4"/>
        <v>Date</v>
      </c>
      <c r="P122" s="22" t="str">
        <f t="shared" si="5"/>
        <v/>
      </c>
      <c r="Q122" s="22" t="str">
        <f t="shared" si="6"/>
        <v/>
      </c>
    </row>
    <row r="123" spans="1:17">
      <c r="A123" s="22">
        <v>487</v>
      </c>
      <c r="B123" s="37" t="s">
        <v>2979</v>
      </c>
      <c r="C123" s="3">
        <v>7</v>
      </c>
      <c r="D123" s="3" t="s">
        <v>19</v>
      </c>
      <c r="E123" s="3">
        <v>1</v>
      </c>
      <c r="F123" s="9" t="s">
        <v>2463</v>
      </c>
      <c r="G123" s="3" t="s">
        <v>109</v>
      </c>
      <c r="H123" s="3" t="s">
        <v>44</v>
      </c>
      <c r="I123" s="9" t="s">
        <v>2464</v>
      </c>
      <c r="J123" s="9" t="s">
        <v>2465</v>
      </c>
      <c r="K123" s="22">
        <f t="shared" si="0"/>
        <v>20</v>
      </c>
      <c r="L123" s="22">
        <f t="shared" si="1"/>
        <v>57</v>
      </c>
      <c r="M123" s="22" t="str">
        <f t="shared" si="2"/>
        <v>ADS Customer_ Party</v>
      </c>
      <c r="N123" s="22" t="str">
        <f t="shared" si="3"/>
        <v>Transaction Credit Limit_ Specified</v>
      </c>
      <c r="O123" s="22" t="str">
        <f t="shared" si="4"/>
        <v>Amount</v>
      </c>
      <c r="P123" s="22" t="str">
        <f t="shared" si="5"/>
        <v/>
      </c>
      <c r="Q123" s="22" t="str">
        <f t="shared" si="6"/>
        <v/>
      </c>
    </row>
    <row r="124" spans="1:17">
      <c r="A124" s="22">
        <v>488</v>
      </c>
      <c r="B124" s="37" t="s">
        <v>2979</v>
      </c>
      <c r="C124" s="3">
        <v>8</v>
      </c>
      <c r="D124" s="3" t="s">
        <v>19</v>
      </c>
      <c r="E124" s="3">
        <v>1</v>
      </c>
      <c r="F124" s="9" t="s">
        <v>2466</v>
      </c>
      <c r="G124" s="3" t="s">
        <v>109</v>
      </c>
      <c r="H124" s="3" t="s">
        <v>44</v>
      </c>
      <c r="I124" s="9" t="s">
        <v>2467</v>
      </c>
      <c r="J124" s="9" t="s">
        <v>2468</v>
      </c>
      <c r="K124" s="22">
        <f t="shared" si="0"/>
        <v>20</v>
      </c>
      <c r="L124" s="22">
        <f t="shared" si="1"/>
        <v>51</v>
      </c>
      <c r="M124" s="22" t="str">
        <f t="shared" si="2"/>
        <v>ADS Customer_ Party</v>
      </c>
      <c r="N124" s="22" t="str">
        <f t="shared" si="3"/>
        <v>Total Credit Limit_ Specified</v>
      </c>
      <c r="O124" s="22" t="str">
        <f t="shared" si="4"/>
        <v>Amount</v>
      </c>
      <c r="P124" s="22" t="str">
        <f t="shared" si="5"/>
        <v/>
      </c>
      <c r="Q124" s="22" t="str">
        <f t="shared" si="6"/>
        <v/>
      </c>
    </row>
    <row r="125" spans="1:17">
      <c r="A125" s="22">
        <v>489</v>
      </c>
      <c r="B125" s="37" t="s">
        <v>2979</v>
      </c>
      <c r="C125" s="3">
        <v>9</v>
      </c>
      <c r="D125" s="3" t="s">
        <v>19</v>
      </c>
      <c r="E125" s="3">
        <v>1</v>
      </c>
      <c r="F125" s="9" t="s">
        <v>374</v>
      </c>
      <c r="G125" s="3" t="s">
        <v>375</v>
      </c>
      <c r="H125" s="3" t="s">
        <v>44</v>
      </c>
      <c r="I125" s="9" t="s">
        <v>2469</v>
      </c>
      <c r="J125" s="9" t="s">
        <v>2470</v>
      </c>
      <c r="K125" s="22">
        <f t="shared" si="0"/>
        <v>20</v>
      </c>
      <c r="L125" s="22">
        <f t="shared" si="1"/>
        <v>47</v>
      </c>
      <c r="M125" s="22" t="str">
        <f t="shared" si="2"/>
        <v>ADS Customer_ Party</v>
      </c>
      <c r="N125" s="22" t="str">
        <f t="shared" si="3"/>
        <v>Terms Discount_ Specified</v>
      </c>
      <c r="O125" s="22" t="str">
        <f t="shared" si="4"/>
        <v>Percentage</v>
      </c>
      <c r="P125" s="22" t="str">
        <f t="shared" si="5"/>
        <v/>
      </c>
      <c r="Q125" s="22" t="str">
        <f t="shared" si="6"/>
        <v/>
      </c>
    </row>
    <row r="126" spans="1:17">
      <c r="A126" s="22">
        <v>490</v>
      </c>
      <c r="B126" s="37" t="s">
        <v>2979</v>
      </c>
      <c r="C126" s="3">
        <v>10</v>
      </c>
      <c r="D126" s="3" t="s">
        <v>19</v>
      </c>
      <c r="E126" s="3">
        <v>1</v>
      </c>
      <c r="F126" s="9" t="s">
        <v>378</v>
      </c>
      <c r="G126" s="3" t="s">
        <v>136</v>
      </c>
      <c r="H126" s="3" t="s">
        <v>44</v>
      </c>
      <c r="I126" s="9" t="s">
        <v>2471</v>
      </c>
      <c r="J126" s="9" t="s">
        <v>2472</v>
      </c>
      <c r="K126" s="22">
        <f t="shared" si="0"/>
        <v>20</v>
      </c>
      <c r="L126" s="22">
        <f t="shared" si="1"/>
        <v>52</v>
      </c>
      <c r="M126" s="22" t="str">
        <f t="shared" si="2"/>
        <v>ADS Customer_ Party</v>
      </c>
      <c r="N126" s="22" t="str">
        <f t="shared" si="3"/>
        <v>Terms Discount Days_ Specified</v>
      </c>
      <c r="O126" s="22" t="str">
        <f t="shared" si="4"/>
        <v>Numeric</v>
      </c>
      <c r="P126" s="22" t="str">
        <f t="shared" si="5"/>
        <v/>
      </c>
      <c r="Q126" s="22" t="str">
        <f t="shared" si="6"/>
        <v/>
      </c>
    </row>
    <row r="127" spans="1:17">
      <c r="A127" s="22">
        <v>491</v>
      </c>
      <c r="B127" s="37" t="s">
        <v>2979</v>
      </c>
      <c r="C127" s="3">
        <v>11</v>
      </c>
      <c r="D127" s="3" t="s">
        <v>19</v>
      </c>
      <c r="E127" s="3">
        <v>1</v>
      </c>
      <c r="F127" s="9" t="s">
        <v>381</v>
      </c>
      <c r="G127" s="3" t="s">
        <v>136</v>
      </c>
      <c r="H127" s="3" t="s">
        <v>44</v>
      </c>
      <c r="I127" s="9" t="s">
        <v>2473</v>
      </c>
      <c r="J127" s="9" t="s">
        <v>2474</v>
      </c>
      <c r="K127" s="22">
        <f t="shared" si="0"/>
        <v>20</v>
      </c>
      <c r="L127" s="22">
        <f t="shared" si="1"/>
        <v>47</v>
      </c>
      <c r="M127" s="22" t="str">
        <f t="shared" si="2"/>
        <v>ADS Customer_ Party</v>
      </c>
      <c r="N127" s="22" t="str">
        <f t="shared" si="3"/>
        <v>Terms Due Days_ Specified</v>
      </c>
      <c r="O127" s="22" t="str">
        <f t="shared" si="4"/>
        <v>Numeric</v>
      </c>
      <c r="P127" s="22" t="str">
        <f t="shared" si="5"/>
        <v/>
      </c>
      <c r="Q127" s="22" t="str">
        <f t="shared" si="6"/>
        <v/>
      </c>
    </row>
    <row r="128" spans="1:17">
      <c r="A128" s="22">
        <v>492</v>
      </c>
      <c r="B128" s="37" t="s">
        <v>2979</v>
      </c>
      <c r="C128" s="5">
        <v>12</v>
      </c>
      <c r="D128" s="5" t="s">
        <v>28</v>
      </c>
      <c r="E128" s="5">
        <v>1</v>
      </c>
      <c r="F128" s="8" t="s">
        <v>2431</v>
      </c>
      <c r="G128" s="5" t="s">
        <v>30</v>
      </c>
      <c r="H128" s="5" t="s">
        <v>44</v>
      </c>
      <c r="I128" s="8" t="s">
        <v>2475</v>
      </c>
      <c r="J128" s="8" t="s">
        <v>2476</v>
      </c>
      <c r="K128" s="22">
        <f t="shared" si="0"/>
        <v>20</v>
      </c>
      <c r="L128" s="22">
        <f t="shared" si="1"/>
        <v>29</v>
      </c>
      <c r="M128" s="22" t="str">
        <f t="shared" si="2"/>
        <v>ADS Customer_ Party</v>
      </c>
      <c r="N128" s="22" t="str">
        <f t="shared" si="3"/>
        <v>Related</v>
      </c>
      <c r="O128" s="22" t="str">
        <f t="shared" si="4"/>
        <v/>
      </c>
      <c r="P128" s="22" t="str">
        <f t="shared" si="5"/>
        <v/>
      </c>
      <c r="Q128" s="22" t="str">
        <f t="shared" si="6"/>
        <v>ADS Customer_ Type</v>
      </c>
    </row>
    <row r="129" spans="1:17">
      <c r="A129" s="22">
        <v>493</v>
      </c>
      <c r="B129" s="37" t="s">
        <v>2979</v>
      </c>
      <c r="C129" s="5">
        <v>13</v>
      </c>
      <c r="D129" s="5" t="s">
        <v>28</v>
      </c>
      <c r="E129" s="5">
        <v>1</v>
      </c>
      <c r="F129" s="8" t="s">
        <v>2477</v>
      </c>
      <c r="G129" s="5" t="s">
        <v>30</v>
      </c>
      <c r="H129" s="5" t="s">
        <v>44</v>
      </c>
      <c r="I129" s="8" t="s">
        <v>2478</v>
      </c>
      <c r="J129" s="8" t="s">
        <v>2479</v>
      </c>
      <c r="K129" s="22">
        <f t="shared" si="0"/>
        <v>20</v>
      </c>
      <c r="L129" s="22">
        <f t="shared" si="1"/>
        <v>35</v>
      </c>
      <c r="M129" s="22" t="str">
        <f t="shared" si="2"/>
        <v>ADS Customer_ Party</v>
      </c>
      <c r="N129" s="22" t="str">
        <f t="shared" si="3"/>
        <v>Corresponding</v>
      </c>
      <c r="O129" s="22" t="str">
        <f t="shared" si="4"/>
        <v/>
      </c>
      <c r="P129" s="22" t="str">
        <f t="shared" si="5"/>
        <v/>
      </c>
      <c r="Q129" s="22" t="str">
        <f t="shared" si="6"/>
        <v>ADS Supplier_ Party</v>
      </c>
    </row>
    <row r="130" spans="1:17">
      <c r="A130" s="22">
        <v>494</v>
      </c>
      <c r="B130" s="37" t="s">
        <v>2979</v>
      </c>
      <c r="C130" s="5">
        <v>14</v>
      </c>
      <c r="D130" s="5" t="s">
        <v>28</v>
      </c>
      <c r="E130" s="5">
        <v>1</v>
      </c>
      <c r="F130" s="8" t="s">
        <v>2480</v>
      </c>
      <c r="G130" s="5" t="s">
        <v>30</v>
      </c>
      <c r="H130" s="5" t="s">
        <v>44</v>
      </c>
      <c r="I130" s="8" t="s">
        <v>2481</v>
      </c>
      <c r="J130" s="8" t="s">
        <v>2482</v>
      </c>
      <c r="K130" s="22">
        <f t="shared" si="0"/>
        <v>20</v>
      </c>
      <c r="L130" s="22">
        <f t="shared" si="1"/>
        <v>28</v>
      </c>
      <c r="M130" s="22" t="str">
        <f t="shared" si="2"/>
        <v>ADS Customer_ Party</v>
      </c>
      <c r="N130" s="22" t="str">
        <f t="shared" si="3"/>
        <v>Parent</v>
      </c>
      <c r="O130" s="22" t="str">
        <f t="shared" si="4"/>
        <v/>
      </c>
      <c r="P130" s="22" t="str">
        <f t="shared" si="5"/>
        <v/>
      </c>
      <c r="Q130" s="22" t="str">
        <f t="shared" si="6"/>
        <v>ADS Customer_ Party</v>
      </c>
    </row>
    <row r="131" spans="1:17">
      <c r="A131" s="22">
        <v>495</v>
      </c>
      <c r="B131" s="37" t="s">
        <v>2979</v>
      </c>
      <c r="C131" s="7">
        <v>15</v>
      </c>
      <c r="D131" s="7" t="s">
        <v>62</v>
      </c>
      <c r="E131" s="7">
        <v>1</v>
      </c>
      <c r="F131" s="12" t="s">
        <v>898</v>
      </c>
      <c r="G131" s="7" t="s">
        <v>10</v>
      </c>
      <c r="H131" s="7" t="s">
        <v>16</v>
      </c>
      <c r="I131" s="12" t="s">
        <v>2483</v>
      </c>
      <c r="J131" s="12" t="s">
        <v>2484</v>
      </c>
      <c r="K131" s="22">
        <f t="shared" si="0"/>
        <v>20</v>
      </c>
      <c r="L131" s="22">
        <f t="shared" si="1"/>
        <v>31</v>
      </c>
      <c r="M131" s="22" t="str">
        <f t="shared" si="2"/>
        <v>ADS Customer_ Party</v>
      </c>
      <c r="N131" s="22" t="str">
        <f t="shared" si="3"/>
        <v>Specified</v>
      </c>
      <c r="O131" s="22" t="str">
        <f t="shared" si="4"/>
        <v/>
      </c>
      <c r="P131" s="22" t="str">
        <f t="shared" si="5"/>
        <v>ADS Physical_ Address</v>
      </c>
      <c r="Q131" s="22" t="str">
        <f t="shared" si="6"/>
        <v/>
      </c>
    </row>
    <row r="132" spans="1:17">
      <c r="A132" s="22">
        <v>496</v>
      </c>
      <c r="B132" s="37" t="s">
        <v>2979</v>
      </c>
      <c r="C132" s="3">
        <v>16</v>
      </c>
      <c r="D132" s="3" t="s">
        <v>19</v>
      </c>
      <c r="E132" s="3">
        <v>2</v>
      </c>
      <c r="F132" s="9" t="s">
        <v>802</v>
      </c>
      <c r="G132" s="3" t="s">
        <v>21</v>
      </c>
      <c r="H132" s="3" t="s">
        <v>16</v>
      </c>
      <c r="I132" s="9" t="s">
        <v>2485</v>
      </c>
      <c r="J132" s="9" t="s">
        <v>2200</v>
      </c>
      <c r="K132" s="22">
        <f t="shared" si="0"/>
        <v>22</v>
      </c>
      <c r="L132" s="22">
        <f t="shared" si="1"/>
        <v>32</v>
      </c>
      <c r="M132" s="22" t="str">
        <f t="shared" si="2"/>
        <v>ADS Physical_ Address</v>
      </c>
      <c r="N132" s="22" t="str">
        <f t="shared" si="3"/>
        <v>Line One</v>
      </c>
      <c r="O132" s="22" t="str">
        <f t="shared" si="4"/>
        <v>Text</v>
      </c>
      <c r="P132" s="22" t="str">
        <f t="shared" si="5"/>
        <v/>
      </c>
      <c r="Q132" s="22" t="str">
        <f t="shared" si="6"/>
        <v/>
      </c>
    </row>
    <row r="133" spans="1:17">
      <c r="A133" s="22">
        <v>497</v>
      </c>
      <c r="B133" s="37" t="s">
        <v>2979</v>
      </c>
      <c r="C133" s="3">
        <v>17</v>
      </c>
      <c r="D133" s="3" t="s">
        <v>19</v>
      </c>
      <c r="E133" s="3">
        <v>2</v>
      </c>
      <c r="F133" s="9" t="s">
        <v>806</v>
      </c>
      <c r="G133" s="3" t="s">
        <v>21</v>
      </c>
      <c r="H133" s="3" t="s">
        <v>44</v>
      </c>
      <c r="I133" s="9" t="s">
        <v>2486</v>
      </c>
      <c r="J133" s="9" t="s">
        <v>2202</v>
      </c>
      <c r="K133" s="22">
        <f t="shared" si="0"/>
        <v>22</v>
      </c>
      <c r="L133" s="22">
        <f t="shared" si="1"/>
        <v>32</v>
      </c>
      <c r="M133" s="22" t="str">
        <f t="shared" si="2"/>
        <v>ADS Physical_ Address</v>
      </c>
      <c r="N133" s="22" t="str">
        <f t="shared" si="3"/>
        <v>Line Two</v>
      </c>
      <c r="O133" s="22" t="str">
        <f t="shared" si="4"/>
        <v>Text</v>
      </c>
      <c r="P133" s="22" t="str">
        <f t="shared" si="5"/>
        <v/>
      </c>
      <c r="Q133" s="22" t="str">
        <f t="shared" si="6"/>
        <v/>
      </c>
    </row>
    <row r="134" spans="1:17">
      <c r="A134" s="22">
        <v>498</v>
      </c>
      <c r="B134" s="37" t="s">
        <v>2979</v>
      </c>
      <c r="C134" s="3">
        <v>18</v>
      </c>
      <c r="D134" s="3" t="s">
        <v>19</v>
      </c>
      <c r="E134" s="3">
        <v>2</v>
      </c>
      <c r="F134" s="9" t="s">
        <v>810</v>
      </c>
      <c r="G134" s="3" t="s">
        <v>21</v>
      </c>
      <c r="H134" s="3" t="s">
        <v>16</v>
      </c>
      <c r="I134" s="9" t="s">
        <v>2487</v>
      </c>
      <c r="J134" s="9" t="s">
        <v>2204</v>
      </c>
      <c r="K134" s="22">
        <f t="shared" si="0"/>
        <v>22</v>
      </c>
      <c r="L134" s="22">
        <f t="shared" si="1"/>
        <v>33</v>
      </c>
      <c r="M134" s="22" t="str">
        <f t="shared" si="2"/>
        <v>ADS Physical_ Address</v>
      </c>
      <c r="N134" s="22" t="str">
        <f t="shared" si="3"/>
        <v>City Name</v>
      </c>
      <c r="O134" s="22" t="str">
        <f t="shared" si="4"/>
        <v>Text</v>
      </c>
      <c r="P134" s="22" t="str">
        <f t="shared" si="5"/>
        <v/>
      </c>
      <c r="Q134" s="22" t="str">
        <f t="shared" si="6"/>
        <v/>
      </c>
    </row>
    <row r="135" spans="1:17">
      <c r="A135" s="22">
        <v>499</v>
      </c>
      <c r="B135" s="37" t="s">
        <v>2979</v>
      </c>
      <c r="C135" s="3">
        <v>19</v>
      </c>
      <c r="D135" s="3" t="s">
        <v>19</v>
      </c>
      <c r="E135" s="3">
        <v>2</v>
      </c>
      <c r="F135" s="9" t="s">
        <v>814</v>
      </c>
      <c r="G135" s="3" t="s">
        <v>25</v>
      </c>
      <c r="H135" s="3" t="s">
        <v>44</v>
      </c>
      <c r="I135" s="9" t="s">
        <v>2488</v>
      </c>
      <c r="J135" s="9" t="s">
        <v>2206</v>
      </c>
      <c r="K135" s="22">
        <f t="shared" si="0"/>
        <v>22</v>
      </c>
      <c r="L135" s="22">
        <f t="shared" si="1"/>
        <v>44</v>
      </c>
      <c r="M135" s="22" t="str">
        <f t="shared" si="2"/>
        <v>ADS Physical_ Address</v>
      </c>
      <c r="N135" s="22" t="str">
        <f t="shared" si="3"/>
        <v>Country Sub-Division</v>
      </c>
      <c r="O135" s="22" t="str">
        <f t="shared" si="4"/>
        <v>Identifier</v>
      </c>
      <c r="P135" s="22" t="str">
        <f t="shared" si="5"/>
        <v/>
      </c>
      <c r="Q135" s="22" t="str">
        <f t="shared" si="6"/>
        <v/>
      </c>
    </row>
    <row r="136" spans="1:17">
      <c r="A136" s="22">
        <v>500</v>
      </c>
      <c r="B136" s="37" t="s">
        <v>2979</v>
      </c>
      <c r="C136" s="3">
        <v>20</v>
      </c>
      <c r="D136" s="3" t="s">
        <v>19</v>
      </c>
      <c r="E136" s="3">
        <v>2</v>
      </c>
      <c r="F136" s="9" t="s">
        <v>818</v>
      </c>
      <c r="G136" s="3" t="s">
        <v>25</v>
      </c>
      <c r="H136" s="3" t="s">
        <v>16</v>
      </c>
      <c r="I136" s="9" t="s">
        <v>2489</v>
      </c>
      <c r="J136" s="9" t="s">
        <v>2208</v>
      </c>
      <c r="K136" s="22">
        <f t="shared" si="0"/>
        <v>22</v>
      </c>
      <c r="L136" s="22">
        <f t="shared" si="1"/>
        <v>32</v>
      </c>
      <c r="M136" s="22" t="str">
        <f t="shared" si="2"/>
        <v>ADS Physical_ Address</v>
      </c>
      <c r="N136" s="22" t="str">
        <f t="shared" si="3"/>
        <v>Postcode</v>
      </c>
      <c r="O136" s="22" t="str">
        <f t="shared" si="4"/>
        <v>Code</v>
      </c>
      <c r="P136" s="22" t="str">
        <f t="shared" si="5"/>
        <v/>
      </c>
      <c r="Q136" s="22" t="str">
        <f t="shared" si="6"/>
        <v/>
      </c>
    </row>
    <row r="137" spans="1:17">
      <c r="A137" s="22">
        <v>501</v>
      </c>
      <c r="B137" s="37" t="s">
        <v>2979</v>
      </c>
      <c r="C137" s="3">
        <v>21</v>
      </c>
      <c r="D137" s="3" t="s">
        <v>19</v>
      </c>
      <c r="E137" s="3">
        <v>2</v>
      </c>
      <c r="F137" s="9" t="s">
        <v>822</v>
      </c>
      <c r="G137" s="3" t="s">
        <v>25</v>
      </c>
      <c r="H137" s="3" t="s">
        <v>16</v>
      </c>
      <c r="I137" s="9" t="s">
        <v>2490</v>
      </c>
      <c r="J137" s="9" t="s">
        <v>2210</v>
      </c>
      <c r="K137" s="22">
        <f t="shared" si="0"/>
        <v>22</v>
      </c>
      <c r="L137" s="22">
        <f t="shared" si="1"/>
        <v>31</v>
      </c>
      <c r="M137" s="22" t="str">
        <f t="shared" si="2"/>
        <v>ADS Physical_ Address</v>
      </c>
      <c r="N137" s="22" t="str">
        <f t="shared" si="3"/>
        <v>Country</v>
      </c>
      <c r="O137" s="22" t="str">
        <f t="shared" si="4"/>
        <v>Identifier</v>
      </c>
      <c r="P137" s="22" t="str">
        <f t="shared" si="5"/>
        <v/>
      </c>
      <c r="Q137" s="22" t="str">
        <f t="shared" si="6"/>
        <v/>
      </c>
    </row>
    <row r="138" spans="1:17">
      <c r="A138" s="22">
        <v>502</v>
      </c>
      <c r="B138" s="37" t="s">
        <v>2979</v>
      </c>
      <c r="C138" s="7">
        <v>22</v>
      </c>
      <c r="D138" s="7" t="s">
        <v>62</v>
      </c>
      <c r="E138" s="7">
        <v>1</v>
      </c>
      <c r="F138" s="12" t="s">
        <v>902</v>
      </c>
      <c r="G138" s="7" t="s">
        <v>10</v>
      </c>
      <c r="H138" s="7" t="s">
        <v>16</v>
      </c>
      <c r="I138" s="12" t="s">
        <v>2491</v>
      </c>
      <c r="J138" s="12" t="s">
        <v>2492</v>
      </c>
      <c r="K138" s="22">
        <f t="shared" si="0"/>
        <v>20</v>
      </c>
      <c r="L138" s="22">
        <f t="shared" si="1"/>
        <v>31</v>
      </c>
      <c r="M138" s="22" t="str">
        <f t="shared" si="2"/>
        <v>ADS Customer_ Party</v>
      </c>
      <c r="N138" s="22" t="str">
        <f t="shared" si="3"/>
        <v>Specified</v>
      </c>
      <c r="O138" s="22" t="str">
        <f t="shared" si="4"/>
        <v/>
      </c>
      <c r="P138" s="22" t="str">
        <f t="shared" si="5"/>
        <v>ADS Billing_ Address</v>
      </c>
      <c r="Q138" s="22" t="str">
        <f t="shared" si="6"/>
        <v/>
      </c>
    </row>
    <row r="139" spans="1:17">
      <c r="A139" s="22">
        <v>503</v>
      </c>
      <c r="B139" s="37" t="s">
        <v>2979</v>
      </c>
      <c r="C139" s="3">
        <v>23</v>
      </c>
      <c r="D139" s="3" t="s">
        <v>19</v>
      </c>
      <c r="E139" s="3">
        <v>2</v>
      </c>
      <c r="F139" s="9" t="s">
        <v>2244</v>
      </c>
      <c r="G139" s="3" t="s">
        <v>21</v>
      </c>
      <c r="H139" s="3" t="s">
        <v>16</v>
      </c>
      <c r="I139" s="9" t="s">
        <v>2493</v>
      </c>
      <c r="J139" s="9" t="s">
        <v>2245</v>
      </c>
      <c r="K139" s="22">
        <f t="shared" si="0"/>
        <v>21</v>
      </c>
      <c r="L139" s="22">
        <f t="shared" si="1"/>
        <v>31</v>
      </c>
      <c r="M139" s="22" t="str">
        <f t="shared" si="2"/>
        <v>ADS Billing_ Address</v>
      </c>
      <c r="N139" s="22" t="str">
        <f t="shared" si="3"/>
        <v>Line One</v>
      </c>
      <c r="O139" s="22" t="str">
        <f t="shared" si="4"/>
        <v>Text</v>
      </c>
      <c r="P139" s="22" t="str">
        <f t="shared" si="5"/>
        <v/>
      </c>
      <c r="Q139" s="22" t="str">
        <f t="shared" si="6"/>
        <v/>
      </c>
    </row>
    <row r="140" spans="1:17">
      <c r="A140" s="22">
        <v>504</v>
      </c>
      <c r="B140" s="37" t="s">
        <v>2979</v>
      </c>
      <c r="C140" s="3">
        <v>24</v>
      </c>
      <c r="D140" s="3" t="s">
        <v>19</v>
      </c>
      <c r="E140" s="3">
        <v>2</v>
      </c>
      <c r="F140" s="9" t="s">
        <v>2246</v>
      </c>
      <c r="G140" s="3" t="s">
        <v>21</v>
      </c>
      <c r="H140" s="3" t="s">
        <v>44</v>
      </c>
      <c r="I140" s="9" t="s">
        <v>2494</v>
      </c>
      <c r="J140" s="9" t="s">
        <v>2247</v>
      </c>
      <c r="K140" s="22">
        <f t="shared" si="0"/>
        <v>21</v>
      </c>
      <c r="L140" s="22">
        <f t="shared" si="1"/>
        <v>31</v>
      </c>
      <c r="M140" s="22" t="str">
        <f t="shared" si="2"/>
        <v>ADS Billing_ Address</v>
      </c>
      <c r="N140" s="22" t="str">
        <f t="shared" si="3"/>
        <v>Line Two</v>
      </c>
      <c r="O140" s="22" t="str">
        <f t="shared" si="4"/>
        <v>Text</v>
      </c>
      <c r="P140" s="22" t="str">
        <f t="shared" si="5"/>
        <v/>
      </c>
      <c r="Q140" s="22" t="str">
        <f t="shared" si="6"/>
        <v/>
      </c>
    </row>
    <row r="141" spans="1:17">
      <c r="A141" s="22">
        <v>505</v>
      </c>
      <c r="B141" s="37" t="s">
        <v>2979</v>
      </c>
      <c r="C141" s="3">
        <v>25</v>
      </c>
      <c r="D141" s="3" t="s">
        <v>19</v>
      </c>
      <c r="E141" s="3">
        <v>2</v>
      </c>
      <c r="F141" s="9" t="s">
        <v>2248</v>
      </c>
      <c r="G141" s="3" t="s">
        <v>21</v>
      </c>
      <c r="H141" s="3" t="s">
        <v>16</v>
      </c>
      <c r="I141" s="9" t="s">
        <v>2495</v>
      </c>
      <c r="J141" s="9" t="s">
        <v>2250</v>
      </c>
      <c r="K141" s="22">
        <f t="shared" si="0"/>
        <v>21</v>
      </c>
      <c r="L141" s="22">
        <f t="shared" si="1"/>
        <v>32</v>
      </c>
      <c r="M141" s="22" t="str">
        <f t="shared" si="2"/>
        <v>ADS Billing_ Address</v>
      </c>
      <c r="N141" s="22" t="str">
        <f t="shared" si="3"/>
        <v>City Name</v>
      </c>
      <c r="O141" s="22" t="str">
        <f t="shared" si="4"/>
        <v>Text</v>
      </c>
      <c r="P141" s="22" t="str">
        <f t="shared" si="5"/>
        <v/>
      </c>
      <c r="Q141" s="22" t="str">
        <f t="shared" si="6"/>
        <v/>
      </c>
    </row>
    <row r="142" spans="1:17">
      <c r="A142" s="22">
        <v>506</v>
      </c>
      <c r="B142" s="37" t="s">
        <v>2979</v>
      </c>
      <c r="C142" s="3">
        <v>26</v>
      </c>
      <c r="D142" s="3" t="s">
        <v>19</v>
      </c>
      <c r="E142" s="3">
        <v>2</v>
      </c>
      <c r="F142" s="9" t="s">
        <v>2251</v>
      </c>
      <c r="G142" s="3" t="s">
        <v>25</v>
      </c>
      <c r="H142" s="3" t="s">
        <v>44</v>
      </c>
      <c r="I142" s="9" t="s">
        <v>2496</v>
      </c>
      <c r="J142" s="9" t="s">
        <v>2252</v>
      </c>
      <c r="K142" s="22">
        <f t="shared" si="0"/>
        <v>21</v>
      </c>
      <c r="L142" s="22">
        <f t="shared" si="1"/>
        <v>43</v>
      </c>
      <c r="M142" s="22" t="str">
        <f t="shared" si="2"/>
        <v>ADS Billing_ Address</v>
      </c>
      <c r="N142" s="22" t="str">
        <f t="shared" si="3"/>
        <v>Country Sub-Division</v>
      </c>
      <c r="O142" s="22" t="str">
        <f t="shared" si="4"/>
        <v>Identifier</v>
      </c>
      <c r="P142" s="22" t="str">
        <f t="shared" si="5"/>
        <v/>
      </c>
      <c r="Q142" s="22" t="str">
        <f t="shared" si="6"/>
        <v/>
      </c>
    </row>
    <row r="143" spans="1:17">
      <c r="A143" s="22">
        <v>507</v>
      </c>
      <c r="B143" s="37" t="s">
        <v>2979</v>
      </c>
      <c r="C143" s="3">
        <v>27</v>
      </c>
      <c r="D143" s="3" t="s">
        <v>19</v>
      </c>
      <c r="E143" s="3">
        <v>2</v>
      </c>
      <c r="F143" s="9" t="s">
        <v>2253</v>
      </c>
      <c r="G143" s="3" t="s">
        <v>25</v>
      </c>
      <c r="H143" s="3" t="s">
        <v>16</v>
      </c>
      <c r="I143" s="9" t="s">
        <v>2497</v>
      </c>
      <c r="J143" s="9" t="s">
        <v>2254</v>
      </c>
      <c r="K143" s="22">
        <f t="shared" si="0"/>
        <v>21</v>
      </c>
      <c r="L143" s="22">
        <f t="shared" si="1"/>
        <v>31</v>
      </c>
      <c r="M143" s="22" t="str">
        <f t="shared" si="2"/>
        <v>ADS Billing_ Address</v>
      </c>
      <c r="N143" s="22" t="str">
        <f t="shared" si="3"/>
        <v>Postcode</v>
      </c>
      <c r="O143" s="22" t="str">
        <f t="shared" si="4"/>
        <v>Code</v>
      </c>
      <c r="P143" s="22" t="str">
        <f t="shared" si="5"/>
        <v/>
      </c>
      <c r="Q143" s="22" t="str">
        <f t="shared" si="6"/>
        <v/>
      </c>
    </row>
    <row r="144" spans="1:17">
      <c r="A144" s="22">
        <v>508</v>
      </c>
      <c r="B144" s="37" t="s">
        <v>2979</v>
      </c>
      <c r="C144" s="3">
        <v>28</v>
      </c>
      <c r="D144" s="3" t="s">
        <v>19</v>
      </c>
      <c r="E144" s="3">
        <v>2</v>
      </c>
      <c r="F144" s="9" t="s">
        <v>2255</v>
      </c>
      <c r="G144" s="3" t="s">
        <v>25</v>
      </c>
      <c r="H144" s="3" t="s">
        <v>16</v>
      </c>
      <c r="I144" s="9" t="s">
        <v>2498</v>
      </c>
      <c r="J144" s="9" t="s">
        <v>2256</v>
      </c>
      <c r="K144" s="22">
        <f t="shared" si="0"/>
        <v>21</v>
      </c>
      <c r="L144" s="22">
        <f t="shared" si="1"/>
        <v>30</v>
      </c>
      <c r="M144" s="22" t="str">
        <f t="shared" si="2"/>
        <v>ADS Billing_ Address</v>
      </c>
      <c r="N144" s="22" t="str">
        <f t="shared" si="3"/>
        <v>Country</v>
      </c>
      <c r="O144" s="22" t="str">
        <f t="shared" si="4"/>
        <v>Identifier</v>
      </c>
      <c r="P144" s="22" t="str">
        <f t="shared" si="5"/>
        <v/>
      </c>
      <c r="Q144" s="22" t="str">
        <f t="shared" si="6"/>
        <v/>
      </c>
    </row>
    <row r="145" spans="1:17">
      <c r="A145" s="22">
        <v>509</v>
      </c>
      <c r="B145" s="37" t="s">
        <v>2979</v>
      </c>
      <c r="C145" s="7">
        <v>29</v>
      </c>
      <c r="D145" s="7" t="s">
        <v>62</v>
      </c>
      <c r="E145" s="7">
        <v>1</v>
      </c>
      <c r="F145" s="12" t="s">
        <v>963</v>
      </c>
      <c r="G145" s="7" t="s">
        <v>10</v>
      </c>
      <c r="H145" s="7" t="s">
        <v>44</v>
      </c>
      <c r="I145" s="12" t="s">
        <v>2499</v>
      </c>
      <c r="J145" s="12" t="s">
        <v>2500</v>
      </c>
      <c r="K145" s="22">
        <f t="shared" si="0"/>
        <v>20</v>
      </c>
      <c r="L145" s="22">
        <f t="shared" si="1"/>
        <v>31</v>
      </c>
      <c r="M145" s="22" t="str">
        <f t="shared" si="2"/>
        <v>ADS Customer_ Party</v>
      </c>
      <c r="N145" s="22" t="str">
        <f t="shared" si="3"/>
        <v>Specified</v>
      </c>
      <c r="O145" s="22" t="str">
        <f t="shared" si="4"/>
        <v/>
      </c>
      <c r="P145" s="22" t="str">
        <f t="shared" si="5"/>
        <v>Primary_ Contact</v>
      </c>
      <c r="Q145" s="22" t="str">
        <f t="shared" si="6"/>
        <v/>
      </c>
    </row>
    <row r="146" spans="1:17">
      <c r="A146" s="22">
        <v>510</v>
      </c>
      <c r="B146" s="37" t="s">
        <v>2979</v>
      </c>
      <c r="C146" s="3">
        <v>30</v>
      </c>
      <c r="D146" s="3" t="s">
        <v>19</v>
      </c>
      <c r="E146" s="3">
        <v>2</v>
      </c>
      <c r="F146" s="9" t="s">
        <v>2501</v>
      </c>
      <c r="G146" s="3" t="s">
        <v>21</v>
      </c>
      <c r="H146" s="3" t="s">
        <v>16</v>
      </c>
      <c r="I146" s="9" t="s">
        <v>2502</v>
      </c>
      <c r="J146" s="9" t="s">
        <v>2503</v>
      </c>
      <c r="K146" s="22">
        <f t="shared" si="0"/>
        <v>21</v>
      </c>
      <c r="L146" s="22">
        <f t="shared" si="1"/>
        <v>34</v>
      </c>
      <c r="M146" s="22" t="str">
        <f t="shared" si="2"/>
        <v>ADS Primary_ Contact</v>
      </c>
      <c r="N146" s="22" t="str">
        <f t="shared" si="3"/>
        <v>Person Name</v>
      </c>
      <c r="O146" s="22" t="str">
        <f t="shared" si="4"/>
        <v>Text</v>
      </c>
      <c r="P146" s="22" t="str">
        <f t="shared" si="5"/>
        <v/>
      </c>
      <c r="Q146" s="22" t="str">
        <f t="shared" si="6"/>
        <v/>
      </c>
    </row>
    <row r="147" spans="1:17">
      <c r="A147" s="22">
        <v>511</v>
      </c>
      <c r="B147" s="37" t="s">
        <v>2979</v>
      </c>
      <c r="C147" s="3">
        <v>31</v>
      </c>
      <c r="D147" s="3" t="s">
        <v>19</v>
      </c>
      <c r="E147" s="3">
        <v>2</v>
      </c>
      <c r="F147" s="9" t="s">
        <v>2504</v>
      </c>
      <c r="G147" s="3" t="s">
        <v>21</v>
      </c>
      <c r="H147" s="3" t="s">
        <v>16</v>
      </c>
      <c r="I147" s="9" t="s">
        <v>2505</v>
      </c>
      <c r="J147" s="9" t="s">
        <v>2506</v>
      </c>
      <c r="K147" s="22">
        <f t="shared" si="0"/>
        <v>21</v>
      </c>
      <c r="L147" s="22">
        <f t="shared" si="1"/>
        <v>32</v>
      </c>
      <c r="M147" s="22" t="str">
        <f t="shared" si="2"/>
        <v>ADS Primary_ Contact</v>
      </c>
      <c r="N147" s="22" t="str">
        <f t="shared" si="3"/>
        <v>Telephone</v>
      </c>
      <c r="O147" s="22" t="str">
        <f t="shared" si="4"/>
        <v>Code</v>
      </c>
      <c r="P147" s="22" t="str">
        <f t="shared" si="5"/>
        <v/>
      </c>
      <c r="Q147" s="22" t="str">
        <f t="shared" si="6"/>
        <v/>
      </c>
    </row>
    <row r="148" spans="1:17">
      <c r="A148" s="22">
        <v>512</v>
      </c>
      <c r="B148" s="37" t="s">
        <v>2979</v>
      </c>
      <c r="C148" s="3">
        <v>32</v>
      </c>
      <c r="D148" s="3" t="s">
        <v>19</v>
      </c>
      <c r="E148" s="3">
        <v>2</v>
      </c>
      <c r="F148" s="9" t="s">
        <v>2507</v>
      </c>
      <c r="G148" s="3" t="s">
        <v>21</v>
      </c>
      <c r="H148" s="3" t="s">
        <v>16</v>
      </c>
      <c r="I148" s="9" t="s">
        <v>2508</v>
      </c>
      <c r="J148" s="9" t="s">
        <v>2509</v>
      </c>
      <c r="K148" s="22">
        <f t="shared" si="0"/>
        <v>21</v>
      </c>
      <c r="L148" s="22">
        <f t="shared" si="1"/>
        <v>28</v>
      </c>
      <c r="M148" s="22" t="str">
        <f t="shared" si="2"/>
        <v>ADS Primary_ Contact</v>
      </c>
      <c r="N148" s="22" t="str">
        <f t="shared" si="3"/>
        <v>Email</v>
      </c>
      <c r="O148" s="22" t="str">
        <f t="shared" si="4"/>
        <v>Code</v>
      </c>
      <c r="P148" s="22" t="str">
        <f t="shared" si="5"/>
        <v/>
      </c>
      <c r="Q148" s="22" t="str">
        <f t="shared" si="6"/>
        <v/>
      </c>
    </row>
    <row r="149" spans="1:17">
      <c r="A149" s="22">
        <v>513</v>
      </c>
      <c r="B149" s="37" t="s">
        <v>2979</v>
      </c>
      <c r="C149" s="7">
        <v>33</v>
      </c>
      <c r="D149" s="7" t="s">
        <v>62</v>
      </c>
      <c r="E149" s="7">
        <v>1</v>
      </c>
      <c r="F149" s="12" t="s">
        <v>63</v>
      </c>
      <c r="G149" s="7" t="s">
        <v>10</v>
      </c>
      <c r="H149" s="7" t="s">
        <v>44</v>
      </c>
      <c r="I149" s="12" t="s">
        <v>64</v>
      </c>
      <c r="J149" s="12" t="s">
        <v>2510</v>
      </c>
      <c r="K149" s="22">
        <f t="shared" si="0"/>
        <v>20</v>
      </c>
      <c r="L149" s="22">
        <f t="shared" si="1"/>
        <v>40</v>
      </c>
      <c r="M149" s="22" t="str">
        <f t="shared" si="2"/>
        <v>ADS Customer_ Party</v>
      </c>
      <c r="N149" s="22" t="str">
        <f t="shared" si="3"/>
        <v>Created_ Specified</v>
      </c>
      <c r="O149" s="22" t="str">
        <f t="shared" si="4"/>
        <v/>
      </c>
      <c r="P149" s="22" t="str">
        <f t="shared" si="5"/>
        <v>ADS Created_ Activity</v>
      </c>
      <c r="Q149" s="22" t="str">
        <f t="shared" si="6"/>
        <v/>
      </c>
    </row>
    <row r="150" spans="1:17">
      <c r="A150" s="22">
        <v>514</v>
      </c>
      <c r="B150" s="37" t="s">
        <v>2979</v>
      </c>
      <c r="C150" s="5">
        <v>34</v>
      </c>
      <c r="D150" s="5" t="s">
        <v>28</v>
      </c>
      <c r="E150" s="5">
        <v>2</v>
      </c>
      <c r="F150" s="8" t="s">
        <v>66</v>
      </c>
      <c r="G150" s="5" t="s">
        <v>30</v>
      </c>
      <c r="H150" s="5" t="s">
        <v>16</v>
      </c>
      <c r="I150" s="17" t="s">
        <v>67</v>
      </c>
      <c r="J150" s="8" t="s">
        <v>2511</v>
      </c>
      <c r="K150" s="22">
        <f t="shared" si="0"/>
        <v>22</v>
      </c>
      <c r="L150" s="22">
        <f t="shared" si="1"/>
        <v>36</v>
      </c>
      <c r="M150" s="22" t="str">
        <f t="shared" si="2"/>
        <v>ADS Created_ Activity</v>
      </c>
      <c r="N150" s="22" t="str">
        <f t="shared" si="3"/>
        <v>Performed By</v>
      </c>
      <c r="O150" s="22" t="str">
        <f t="shared" si="4"/>
        <v/>
      </c>
      <c r="P150" s="22" t="str">
        <f t="shared" si="5"/>
        <v/>
      </c>
      <c r="Q150" s="22" t="str">
        <f t="shared" si="6"/>
        <v>ADS_ System User</v>
      </c>
    </row>
    <row r="151" spans="1:17">
      <c r="A151" s="22">
        <v>515</v>
      </c>
      <c r="B151" s="37" t="s">
        <v>2979</v>
      </c>
      <c r="C151" s="3">
        <v>35</v>
      </c>
      <c r="D151" s="3" t="s">
        <v>19</v>
      </c>
      <c r="E151" s="3">
        <v>2</v>
      </c>
      <c r="F151" s="9" t="s">
        <v>69</v>
      </c>
      <c r="G151" s="3" t="s">
        <v>37</v>
      </c>
      <c r="H151" s="3" t="s">
        <v>16</v>
      </c>
      <c r="I151" s="9" t="s">
        <v>70</v>
      </c>
      <c r="J151" s="9" t="s">
        <v>2512</v>
      </c>
      <c r="K151" s="22">
        <f t="shared" si="0"/>
        <v>22</v>
      </c>
      <c r="L151" s="22">
        <f t="shared" si="1"/>
        <v>32</v>
      </c>
      <c r="M151" s="22" t="str">
        <f t="shared" si="2"/>
        <v>ADS Created_ Activity</v>
      </c>
      <c r="N151" s="22" t="str">
        <f t="shared" si="3"/>
        <v>Occurred</v>
      </c>
      <c r="O151" s="22" t="str">
        <f t="shared" si="4"/>
        <v>Date</v>
      </c>
      <c r="P151" s="22" t="str">
        <f t="shared" si="5"/>
        <v/>
      </c>
      <c r="Q151" s="22" t="str">
        <f t="shared" si="6"/>
        <v/>
      </c>
    </row>
    <row r="152" spans="1:17">
      <c r="A152" s="22">
        <v>516</v>
      </c>
      <c r="B152" s="37" t="s">
        <v>2979</v>
      </c>
      <c r="C152" s="3">
        <v>36</v>
      </c>
      <c r="D152" s="3" t="s">
        <v>19</v>
      </c>
      <c r="E152" s="3">
        <v>2</v>
      </c>
      <c r="F152" s="9" t="s">
        <v>169</v>
      </c>
      <c r="G152" s="3" t="s">
        <v>170</v>
      </c>
      <c r="H152" s="3" t="s">
        <v>44</v>
      </c>
      <c r="I152" s="9" t="s">
        <v>171</v>
      </c>
      <c r="J152" s="9" t="s">
        <v>2513</v>
      </c>
      <c r="K152" s="22">
        <f t="shared" si="0"/>
        <v>22</v>
      </c>
      <c r="L152" s="22">
        <f t="shared" si="1"/>
        <v>32</v>
      </c>
      <c r="M152" s="22" t="str">
        <f t="shared" si="2"/>
        <v>ADS Created_ Activity</v>
      </c>
      <c r="N152" s="22" t="str">
        <f t="shared" si="3"/>
        <v>Occurred</v>
      </c>
      <c r="O152" s="22" t="str">
        <f t="shared" si="4"/>
        <v>Time</v>
      </c>
      <c r="P152" s="22" t="str">
        <f t="shared" si="5"/>
        <v/>
      </c>
      <c r="Q152" s="22" t="str">
        <f t="shared" si="6"/>
        <v/>
      </c>
    </row>
    <row r="153" spans="1:17">
      <c r="A153" s="22">
        <v>517</v>
      </c>
      <c r="B153" s="37" t="s">
        <v>2979</v>
      </c>
      <c r="C153" s="7">
        <v>37</v>
      </c>
      <c r="D153" s="7" t="s">
        <v>62</v>
      </c>
      <c r="E153" s="7">
        <v>1</v>
      </c>
      <c r="F153" s="12" t="s">
        <v>72</v>
      </c>
      <c r="G153" s="7" t="s">
        <v>10</v>
      </c>
      <c r="H153" s="7" t="s">
        <v>44</v>
      </c>
      <c r="I153" s="12" t="s">
        <v>73</v>
      </c>
      <c r="J153" s="12" t="s">
        <v>2514</v>
      </c>
      <c r="K153" s="22">
        <f t="shared" si="0"/>
        <v>20</v>
      </c>
      <c r="L153" s="22">
        <f t="shared" si="1"/>
        <v>41</v>
      </c>
      <c r="M153" s="22" t="str">
        <f t="shared" si="2"/>
        <v>ADS Customer_ Party</v>
      </c>
      <c r="N153" s="22" t="str">
        <f t="shared" si="3"/>
        <v>Approved_ Specified</v>
      </c>
      <c r="O153" s="22" t="str">
        <f t="shared" si="4"/>
        <v/>
      </c>
      <c r="P153" s="22" t="str">
        <f t="shared" si="5"/>
        <v>ADS Approved_ Activity</v>
      </c>
      <c r="Q153" s="22" t="str">
        <f t="shared" si="6"/>
        <v/>
      </c>
    </row>
    <row r="154" spans="1:17">
      <c r="A154" s="22">
        <v>518</v>
      </c>
      <c r="B154" s="37" t="s">
        <v>2979</v>
      </c>
      <c r="C154" s="5">
        <v>38</v>
      </c>
      <c r="D154" s="5" t="s">
        <v>28</v>
      </c>
      <c r="E154" s="5">
        <v>2</v>
      </c>
      <c r="F154" s="8" t="s">
        <v>75</v>
      </c>
      <c r="G154" s="5" t="s">
        <v>30</v>
      </c>
      <c r="H154" s="5" t="s">
        <v>16</v>
      </c>
      <c r="I154" s="8" t="s">
        <v>76</v>
      </c>
      <c r="J154" s="8" t="s">
        <v>2515</v>
      </c>
      <c r="K154" s="22">
        <f t="shared" si="0"/>
        <v>23</v>
      </c>
      <c r="L154" s="22">
        <f t="shared" si="1"/>
        <v>37</v>
      </c>
      <c r="M154" s="22" t="str">
        <f t="shared" si="2"/>
        <v>ADS Approved_ Activity</v>
      </c>
      <c r="N154" s="22" t="str">
        <f t="shared" si="3"/>
        <v>Performed By</v>
      </c>
      <c r="O154" s="22" t="str">
        <f t="shared" si="4"/>
        <v/>
      </c>
      <c r="P154" s="22" t="str">
        <f t="shared" si="5"/>
        <v/>
      </c>
      <c r="Q154" s="22" t="str">
        <f t="shared" si="6"/>
        <v>ADS_ System User</v>
      </c>
    </row>
    <row r="155" spans="1:17">
      <c r="A155" s="22">
        <v>519</v>
      </c>
      <c r="B155" s="37" t="s">
        <v>2979</v>
      </c>
      <c r="C155" s="3">
        <v>39</v>
      </c>
      <c r="D155" s="3" t="s">
        <v>19</v>
      </c>
      <c r="E155" s="3">
        <v>2</v>
      </c>
      <c r="F155" s="9" t="s">
        <v>175</v>
      </c>
      <c r="G155" s="3" t="s">
        <v>37</v>
      </c>
      <c r="H155" s="3" t="s">
        <v>16</v>
      </c>
      <c r="I155" s="9" t="s">
        <v>176</v>
      </c>
      <c r="J155" s="9" t="s">
        <v>2516</v>
      </c>
      <c r="K155" s="22">
        <f t="shared" si="0"/>
        <v>23</v>
      </c>
      <c r="L155" s="22">
        <f t="shared" si="1"/>
        <v>33</v>
      </c>
      <c r="M155" s="22" t="str">
        <f t="shared" si="2"/>
        <v>ADS Approved_ Activity</v>
      </c>
      <c r="N155" s="22" t="str">
        <f t="shared" si="3"/>
        <v>Occurred</v>
      </c>
      <c r="O155" s="22" t="str">
        <f t="shared" si="4"/>
        <v>Date</v>
      </c>
      <c r="P155" s="22" t="str">
        <f t="shared" si="5"/>
        <v/>
      </c>
      <c r="Q155" s="22" t="str">
        <f t="shared" si="6"/>
        <v/>
      </c>
    </row>
    <row r="156" spans="1:17">
      <c r="A156" s="22">
        <v>520</v>
      </c>
      <c r="B156" s="37" t="s">
        <v>2979</v>
      </c>
      <c r="C156" s="3">
        <v>40</v>
      </c>
      <c r="D156" s="3" t="s">
        <v>19</v>
      </c>
      <c r="E156" s="3">
        <v>2</v>
      </c>
      <c r="F156" s="9" t="s">
        <v>291</v>
      </c>
      <c r="G156" s="3" t="s">
        <v>170</v>
      </c>
      <c r="H156" s="3" t="s">
        <v>44</v>
      </c>
      <c r="I156" s="9" t="s">
        <v>292</v>
      </c>
      <c r="J156" s="9" t="s">
        <v>2517</v>
      </c>
      <c r="K156" s="22">
        <f t="shared" si="0"/>
        <v>23</v>
      </c>
      <c r="L156" s="22">
        <f t="shared" si="1"/>
        <v>33</v>
      </c>
      <c r="M156" s="22" t="str">
        <f t="shared" si="2"/>
        <v>ADS Approved_ Activity</v>
      </c>
      <c r="N156" s="22" t="str">
        <f t="shared" si="3"/>
        <v>Occurred</v>
      </c>
      <c r="O156" s="22" t="str">
        <f t="shared" si="4"/>
        <v>Time</v>
      </c>
      <c r="P156" s="22" t="str">
        <f t="shared" si="5"/>
        <v/>
      </c>
      <c r="Q156" s="22" t="str">
        <f t="shared" si="6"/>
        <v/>
      </c>
    </row>
    <row r="157" spans="1:17">
      <c r="A157" s="22">
        <v>521</v>
      </c>
      <c r="B157" s="37" t="s">
        <v>2979</v>
      </c>
      <c r="C157" s="7">
        <v>41</v>
      </c>
      <c r="D157" s="7" t="s">
        <v>62</v>
      </c>
      <c r="E157" s="7">
        <v>1</v>
      </c>
      <c r="F157" s="12" t="s">
        <v>178</v>
      </c>
      <c r="G157" s="7" t="s">
        <v>10</v>
      </c>
      <c r="H157" s="7" t="s">
        <v>44</v>
      </c>
      <c r="I157" s="88" t="s">
        <v>2518</v>
      </c>
      <c r="J157" s="12" t="s">
        <v>2519</v>
      </c>
      <c r="K157" s="22">
        <f t="shared" si="0"/>
        <v>20</v>
      </c>
      <c r="L157" s="22">
        <f t="shared" si="1"/>
        <v>55</v>
      </c>
      <c r="M157" s="22" t="str">
        <f t="shared" si="2"/>
        <v>ADS Customer_ Party</v>
      </c>
      <c r="N157" s="22" t="str">
        <f t="shared" si="3"/>
        <v>Last modified Activity_ Specified</v>
      </c>
      <c r="O157" s="22" t="str">
        <f t="shared" si="4"/>
        <v/>
      </c>
      <c r="P157" s="22" t="str">
        <f t="shared" si="5"/>
        <v>ADS Last Modified_ Activity</v>
      </c>
      <c r="Q157" s="22" t="str">
        <f t="shared" si="6"/>
        <v/>
      </c>
    </row>
    <row r="158" spans="1:17">
      <c r="A158" s="22">
        <v>522</v>
      </c>
      <c r="B158" s="37" t="s">
        <v>2979</v>
      </c>
      <c r="C158" s="5">
        <v>42</v>
      </c>
      <c r="D158" s="5" t="s">
        <v>28</v>
      </c>
      <c r="E158" s="5">
        <v>2</v>
      </c>
      <c r="F158" s="8" t="s">
        <v>181</v>
      </c>
      <c r="G158" s="5" t="s">
        <v>30</v>
      </c>
      <c r="H158" s="5" t="s">
        <v>16</v>
      </c>
      <c r="I158" s="8" t="s">
        <v>182</v>
      </c>
      <c r="J158" s="8" t="s">
        <v>2520</v>
      </c>
      <c r="K158" s="22">
        <f t="shared" si="0"/>
        <v>28</v>
      </c>
      <c r="L158" s="22">
        <f t="shared" si="1"/>
        <v>42</v>
      </c>
      <c r="M158" s="22" t="str">
        <f t="shared" si="2"/>
        <v>ADS Last Modified_ Activity</v>
      </c>
      <c r="N158" s="22" t="str">
        <f t="shared" si="3"/>
        <v>Performed By</v>
      </c>
      <c r="O158" s="22" t="str">
        <f t="shared" si="4"/>
        <v/>
      </c>
      <c r="P158" s="22" t="str">
        <f t="shared" si="5"/>
        <v/>
      </c>
      <c r="Q158" s="22" t="str">
        <f t="shared" si="6"/>
        <v>ADS_ System User</v>
      </c>
    </row>
    <row r="159" spans="1:17">
      <c r="A159" s="22">
        <v>523</v>
      </c>
      <c r="B159" s="37" t="s">
        <v>2979</v>
      </c>
      <c r="C159" s="3">
        <v>43</v>
      </c>
      <c r="D159" s="3" t="s">
        <v>19</v>
      </c>
      <c r="E159" s="3">
        <v>2</v>
      </c>
      <c r="F159" s="9" t="s">
        <v>184</v>
      </c>
      <c r="G159" s="3" t="s">
        <v>37</v>
      </c>
      <c r="H159" s="3" t="s">
        <v>16</v>
      </c>
      <c r="I159" s="9" t="s">
        <v>185</v>
      </c>
      <c r="J159" s="9" t="s">
        <v>2521</v>
      </c>
      <c r="K159" s="22">
        <f t="shared" si="0"/>
        <v>28</v>
      </c>
      <c r="L159" s="22">
        <f t="shared" si="1"/>
        <v>38</v>
      </c>
      <c r="M159" s="22" t="str">
        <f t="shared" si="2"/>
        <v>ADS Last Modified_ Activity</v>
      </c>
      <c r="N159" s="22" t="str">
        <f t="shared" si="3"/>
        <v>Occurred</v>
      </c>
      <c r="O159" s="22" t="str">
        <f t="shared" si="4"/>
        <v>Date</v>
      </c>
      <c r="P159" s="22" t="str">
        <f t="shared" si="5"/>
        <v/>
      </c>
      <c r="Q159" s="22" t="str">
        <f t="shared" si="6"/>
        <v/>
      </c>
    </row>
    <row r="160" spans="1:17">
      <c r="A160" s="22">
        <v>524</v>
      </c>
      <c r="B160" s="37" t="s">
        <v>2979</v>
      </c>
      <c r="C160" s="3">
        <v>44</v>
      </c>
      <c r="D160" s="3" t="s">
        <v>19</v>
      </c>
      <c r="E160" s="3">
        <v>2</v>
      </c>
      <c r="F160" s="9" t="s">
        <v>295</v>
      </c>
      <c r="G160" s="3" t="s">
        <v>170</v>
      </c>
      <c r="H160" s="3" t="s">
        <v>44</v>
      </c>
      <c r="I160" s="9" t="s">
        <v>296</v>
      </c>
      <c r="J160" s="9" t="s">
        <v>2522</v>
      </c>
      <c r="K160" s="22">
        <f t="shared" si="0"/>
        <v>28</v>
      </c>
      <c r="L160" s="22">
        <f t="shared" si="1"/>
        <v>38</v>
      </c>
      <c r="M160" s="22" t="str">
        <f t="shared" si="2"/>
        <v>ADS Last Modified_ Activity</v>
      </c>
      <c r="N160" s="22" t="str">
        <f t="shared" si="3"/>
        <v>Occurred</v>
      </c>
      <c r="O160" s="22" t="str">
        <f t="shared" si="4"/>
        <v>Time</v>
      </c>
      <c r="P160" s="22" t="str">
        <f t="shared" si="5"/>
        <v/>
      </c>
      <c r="Q160" s="22" t="str">
        <f t="shared" si="6"/>
        <v/>
      </c>
    </row>
    <row r="161" spans="1:17">
      <c r="A161" s="22">
        <v>525</v>
      </c>
      <c r="B161" s="37" t="s">
        <v>2979</v>
      </c>
      <c r="C161" s="1">
        <v>0</v>
      </c>
      <c r="D161" s="1" t="s">
        <v>8</v>
      </c>
      <c r="E161" s="1">
        <v>0</v>
      </c>
      <c r="F161" s="10" t="s">
        <v>2523</v>
      </c>
      <c r="G161" s="1" t="s">
        <v>10</v>
      </c>
      <c r="H161" s="1" t="s">
        <v>10</v>
      </c>
      <c r="I161" s="10" t="s">
        <v>2524</v>
      </c>
      <c r="J161" s="10" t="s">
        <v>2525</v>
      </c>
      <c r="K161" s="22">
        <f t="shared" si="0"/>
        <v>19</v>
      </c>
      <c r="L161" s="22" t="e">
        <f t="shared" si="1"/>
        <v>#VALUE!</v>
      </c>
      <c r="M161" s="22" t="str">
        <f t="shared" si="2"/>
        <v>ADS Supplier_ Type</v>
      </c>
      <c r="N161" s="22" t="str">
        <f t="shared" si="3"/>
        <v>Details</v>
      </c>
      <c r="O161" s="22" t="str">
        <f t="shared" si="4"/>
        <v/>
      </c>
      <c r="P161" s="22" t="str">
        <f t="shared" si="5"/>
        <v/>
      </c>
      <c r="Q161" s="22" t="str">
        <f t="shared" si="6"/>
        <v/>
      </c>
    </row>
    <row r="162" spans="1:17">
      <c r="A162" s="22">
        <v>526</v>
      </c>
      <c r="B162" s="37" t="s">
        <v>2979</v>
      </c>
      <c r="C162" s="2">
        <v>1</v>
      </c>
      <c r="D162" s="2" t="s">
        <v>13</v>
      </c>
      <c r="E162" s="2">
        <v>1</v>
      </c>
      <c r="F162" s="11" t="s">
        <v>2526</v>
      </c>
      <c r="G162" s="2" t="s">
        <v>15</v>
      </c>
      <c r="H162" s="2" t="s">
        <v>16</v>
      </c>
      <c r="I162" s="11" t="s">
        <v>2527</v>
      </c>
      <c r="J162" s="11" t="s">
        <v>2528</v>
      </c>
      <c r="K162" s="22">
        <f t="shared" si="0"/>
        <v>19</v>
      </c>
      <c r="L162" s="22">
        <f t="shared" si="1"/>
        <v>35</v>
      </c>
      <c r="M162" s="22" t="str">
        <f t="shared" si="2"/>
        <v>ADS Supplier_ Type</v>
      </c>
      <c r="N162" s="22" t="str">
        <f t="shared" si="3"/>
        <v>Identification</v>
      </c>
      <c r="O162" s="22" t="str">
        <f t="shared" si="4"/>
        <v>Identifier</v>
      </c>
      <c r="P162" s="22" t="str">
        <f t="shared" si="5"/>
        <v/>
      </c>
      <c r="Q162" s="22" t="str">
        <f t="shared" si="6"/>
        <v/>
      </c>
    </row>
    <row r="163" spans="1:17">
      <c r="A163" s="22">
        <v>527</v>
      </c>
      <c r="B163" s="37" t="s">
        <v>2979</v>
      </c>
      <c r="C163" s="3">
        <v>2</v>
      </c>
      <c r="D163" s="3" t="s">
        <v>19</v>
      </c>
      <c r="E163" s="3">
        <v>1</v>
      </c>
      <c r="F163" s="9" t="s">
        <v>25</v>
      </c>
      <c r="G163" s="3" t="s">
        <v>25</v>
      </c>
      <c r="H163" s="3" t="s">
        <v>16</v>
      </c>
      <c r="I163" s="9" t="s">
        <v>2529</v>
      </c>
      <c r="J163" s="9" t="s">
        <v>2530</v>
      </c>
      <c r="K163" s="22">
        <f t="shared" si="0"/>
        <v>19</v>
      </c>
      <c r="L163" s="22">
        <f t="shared" si="1"/>
        <v>25</v>
      </c>
      <c r="M163" s="22" t="str">
        <f t="shared" si="2"/>
        <v>ADS Supplier_ Type</v>
      </c>
      <c r="N163" s="22" t="str">
        <f t="shared" si="3"/>
        <v>Type</v>
      </c>
      <c r="O163" s="22" t="str">
        <f t="shared" si="4"/>
        <v>Code</v>
      </c>
      <c r="P163" s="22" t="str">
        <f t="shared" si="5"/>
        <v/>
      </c>
      <c r="Q163" s="22" t="str">
        <f t="shared" si="6"/>
        <v/>
      </c>
    </row>
    <row r="164" spans="1:17">
      <c r="A164" s="22">
        <v>528</v>
      </c>
      <c r="B164" s="37" t="s">
        <v>2979</v>
      </c>
      <c r="C164" s="3">
        <v>3</v>
      </c>
      <c r="D164" s="3" t="s">
        <v>19</v>
      </c>
      <c r="E164" s="3">
        <v>1</v>
      </c>
      <c r="F164" s="9" t="s">
        <v>724</v>
      </c>
      <c r="G164" s="3" t="s">
        <v>21</v>
      </c>
      <c r="H164" s="3" t="s">
        <v>16</v>
      </c>
      <c r="I164" s="9" t="s">
        <v>2531</v>
      </c>
      <c r="J164" s="9" t="s">
        <v>2532</v>
      </c>
      <c r="K164" s="22">
        <f t="shared" si="0"/>
        <v>19</v>
      </c>
      <c r="L164" s="22">
        <f t="shared" si="1"/>
        <v>25</v>
      </c>
      <c r="M164" s="22" t="str">
        <f t="shared" si="2"/>
        <v>ADS Supplier_ Type</v>
      </c>
      <c r="N164" s="22" t="str">
        <f t="shared" si="3"/>
        <v>Name</v>
      </c>
      <c r="O164" s="22" t="str">
        <f t="shared" si="4"/>
        <v>Text</v>
      </c>
      <c r="P164" s="22" t="str">
        <f t="shared" si="5"/>
        <v/>
      </c>
      <c r="Q164" s="22" t="str">
        <f t="shared" si="6"/>
        <v/>
      </c>
    </row>
    <row r="165" spans="1:17">
      <c r="A165" s="22">
        <v>529</v>
      </c>
      <c r="B165" s="37" t="s">
        <v>2979</v>
      </c>
      <c r="C165" s="5">
        <v>4</v>
      </c>
      <c r="D165" s="5" t="s">
        <v>28</v>
      </c>
      <c r="E165" s="5">
        <v>1</v>
      </c>
      <c r="F165" s="8" t="s">
        <v>2533</v>
      </c>
      <c r="G165" s="5" t="s">
        <v>30</v>
      </c>
      <c r="H165" s="5" t="s">
        <v>44</v>
      </c>
      <c r="I165" s="8" t="s">
        <v>2534</v>
      </c>
      <c r="J165" s="8" t="s">
        <v>2535</v>
      </c>
      <c r="K165" s="22">
        <f t="shared" si="0"/>
        <v>20</v>
      </c>
      <c r="L165" s="22">
        <f t="shared" si="1"/>
        <v>28</v>
      </c>
      <c r="M165" s="22" t="str">
        <f t="shared" si="2"/>
        <v>ADS Supplier _ Code</v>
      </c>
      <c r="N165" s="22" t="str">
        <f t="shared" si="3"/>
        <v>Parent</v>
      </c>
      <c r="O165" s="22" t="str">
        <f t="shared" si="4"/>
        <v/>
      </c>
      <c r="P165" s="22" t="str">
        <f t="shared" si="5"/>
        <v/>
      </c>
      <c r="Q165" s="22" t="str">
        <f t="shared" si="6"/>
        <v>ADS Supplier_ Type</v>
      </c>
    </row>
    <row r="166" spans="1:17">
      <c r="A166" s="22">
        <v>530</v>
      </c>
      <c r="B166" s="37" t="s">
        <v>2979</v>
      </c>
      <c r="C166" s="1">
        <v>0</v>
      </c>
      <c r="D166" s="1" t="s">
        <v>8</v>
      </c>
      <c r="E166" s="1">
        <v>0</v>
      </c>
      <c r="F166" s="10" t="s">
        <v>59</v>
      </c>
      <c r="G166" s="1" t="s">
        <v>10</v>
      </c>
      <c r="H166" s="1" t="s">
        <v>10</v>
      </c>
      <c r="I166" s="10" t="s">
        <v>2536</v>
      </c>
      <c r="J166" s="10" t="s">
        <v>2537</v>
      </c>
      <c r="K166" s="22">
        <f t="shared" si="0"/>
        <v>20</v>
      </c>
      <c r="L166" s="22" t="e">
        <f t="shared" si="1"/>
        <v>#VALUE!</v>
      </c>
      <c r="M166" s="22" t="str">
        <f t="shared" si="2"/>
        <v>ADS Supplier_ Party</v>
      </c>
      <c r="N166" s="22" t="str">
        <f t="shared" si="3"/>
        <v>Details</v>
      </c>
      <c r="O166" s="22" t="str">
        <f t="shared" si="4"/>
        <v/>
      </c>
      <c r="P166" s="22" t="str">
        <f t="shared" si="5"/>
        <v/>
      </c>
      <c r="Q166" s="22" t="str">
        <f t="shared" si="6"/>
        <v/>
      </c>
    </row>
    <row r="167" spans="1:17">
      <c r="A167" s="22">
        <v>531</v>
      </c>
      <c r="B167" s="37" t="s">
        <v>2979</v>
      </c>
      <c r="C167" s="2">
        <v>1</v>
      </c>
      <c r="D167" s="2" t="s">
        <v>13</v>
      </c>
      <c r="E167" s="2">
        <v>1</v>
      </c>
      <c r="F167" s="11" t="s">
        <v>154</v>
      </c>
      <c r="G167" s="2" t="s">
        <v>15</v>
      </c>
      <c r="H167" s="2" t="s">
        <v>16</v>
      </c>
      <c r="I167" s="11" t="s">
        <v>2538</v>
      </c>
      <c r="J167" s="11" t="s">
        <v>2539</v>
      </c>
      <c r="K167" s="22">
        <f t="shared" ref="K167:K230" si="7">FIND(".",J167)</f>
        <v>20</v>
      </c>
      <c r="L167" s="22">
        <f t="shared" ref="L167:L230" si="8">FIND(".",J167,K167+1)</f>
        <v>36</v>
      </c>
      <c r="M167" s="22" t="str">
        <f t="shared" ref="M167:M230" si="9">MID(J167,1,K167-1)</f>
        <v>ADS Supplier_ Party</v>
      </c>
      <c r="N167" s="22" t="str">
        <f t="shared" ref="N167:N230" si="10">IF(ISNUMBER(L167),
  MID(J167,K167+2,L167-K167-2),
  MID(J167,K167+2,LEN(J167)-K167-1))</f>
        <v>Identification</v>
      </c>
      <c r="O167" s="22" t="str">
        <f t="shared" ref="O167:O230" si="11">IF(OR("BBIE"=D167,"IDBIE"=D167),IF(ISNUMBER(L167),MID(J167,L167+2,LEN(J167)-L167-1),""),"")</f>
        <v>Identifier</v>
      </c>
      <c r="P167" s="22" t="str">
        <f t="shared" ref="P167:P230" si="12">IF("ASBIE"=D167,IF(ISNUMBER(L167),MID(J167,L167+2,LEN(J167)-L167-1),""),"")</f>
        <v/>
      </c>
      <c r="Q167" s="22" t="str">
        <f t="shared" ref="Q167:Q230" si="13">IF("RLBIE"=D167,IF(ISNUMBER(L167),MID(J167,L167+2,LEN(J167)-L167-1),""),"")</f>
        <v/>
      </c>
    </row>
    <row r="168" spans="1:17">
      <c r="A168" s="22">
        <v>532</v>
      </c>
      <c r="B168" s="37" t="s">
        <v>2979</v>
      </c>
      <c r="C168" s="3">
        <v>2</v>
      </c>
      <c r="D168" s="3" t="s">
        <v>19</v>
      </c>
      <c r="E168" s="3">
        <v>1</v>
      </c>
      <c r="F168" s="9" t="s">
        <v>631</v>
      </c>
      <c r="G168" s="3" t="s">
        <v>25</v>
      </c>
      <c r="H168" s="3" t="s">
        <v>16</v>
      </c>
      <c r="I168" s="9" t="s">
        <v>2540</v>
      </c>
      <c r="J168" s="9" t="s">
        <v>2541</v>
      </c>
      <c r="K168" s="22">
        <f t="shared" si="7"/>
        <v>20</v>
      </c>
      <c r="L168" s="22">
        <f t="shared" si="8"/>
        <v>52</v>
      </c>
      <c r="M168" s="22" t="str">
        <f t="shared" si="9"/>
        <v>ADS Supplier_ Party</v>
      </c>
      <c r="N168" s="22" t="str">
        <f t="shared" si="10"/>
        <v>Account Number_ Identification</v>
      </c>
      <c r="O168" s="22" t="str">
        <f t="shared" si="11"/>
        <v>Code</v>
      </c>
      <c r="P168" s="22" t="str">
        <f t="shared" si="12"/>
        <v/>
      </c>
      <c r="Q168" s="22" t="str">
        <f t="shared" si="13"/>
        <v/>
      </c>
    </row>
    <row r="169" spans="1:17">
      <c r="A169" s="22">
        <v>533</v>
      </c>
      <c r="B169" s="37" t="s">
        <v>2979</v>
      </c>
      <c r="C169" s="3">
        <v>3</v>
      </c>
      <c r="D169" s="3" t="s">
        <v>19</v>
      </c>
      <c r="E169" s="3">
        <v>1</v>
      </c>
      <c r="F169" s="9" t="s">
        <v>724</v>
      </c>
      <c r="G169" s="3" t="s">
        <v>21</v>
      </c>
      <c r="H169" s="3" t="s">
        <v>16</v>
      </c>
      <c r="I169" s="9" t="s">
        <v>2542</v>
      </c>
      <c r="J169" s="9" t="s">
        <v>2543</v>
      </c>
      <c r="K169" s="22">
        <f t="shared" si="7"/>
        <v>20</v>
      </c>
      <c r="L169" s="22">
        <f t="shared" si="8"/>
        <v>26</v>
      </c>
      <c r="M169" s="22" t="str">
        <f t="shared" si="9"/>
        <v>ADS Supplier_ Party</v>
      </c>
      <c r="N169" s="22" t="str">
        <f t="shared" si="10"/>
        <v>Name</v>
      </c>
      <c r="O169" s="22" t="str">
        <f t="shared" si="11"/>
        <v>Text</v>
      </c>
      <c r="P169" s="22" t="str">
        <f t="shared" si="12"/>
        <v/>
      </c>
      <c r="Q169" s="22" t="str">
        <f t="shared" si="13"/>
        <v/>
      </c>
    </row>
    <row r="170" spans="1:17">
      <c r="A170" s="22">
        <v>534</v>
      </c>
      <c r="B170" s="37" t="s">
        <v>2979</v>
      </c>
      <c r="C170" s="3">
        <v>4</v>
      </c>
      <c r="D170" s="3" t="s">
        <v>19</v>
      </c>
      <c r="E170" s="3">
        <v>1</v>
      </c>
      <c r="F170" s="9" t="s">
        <v>732</v>
      </c>
      <c r="G170" s="3" t="s">
        <v>21</v>
      </c>
      <c r="H170" s="3" t="s">
        <v>44</v>
      </c>
      <c r="I170" s="9" t="s">
        <v>2544</v>
      </c>
      <c r="J170" s="9" t="s">
        <v>2545</v>
      </c>
      <c r="K170" s="22">
        <f t="shared" si="7"/>
        <v>20</v>
      </c>
      <c r="L170" s="22">
        <f t="shared" si="8"/>
        <v>34</v>
      </c>
      <c r="M170" s="22" t="str">
        <f t="shared" si="9"/>
        <v>ADS Supplier_ Party</v>
      </c>
      <c r="N170" s="22" t="str">
        <f t="shared" si="10"/>
        <v>Abbrebiation</v>
      </c>
      <c r="O170" s="22" t="str">
        <f t="shared" si="11"/>
        <v>Text</v>
      </c>
      <c r="P170" s="22" t="str">
        <f t="shared" si="12"/>
        <v/>
      </c>
      <c r="Q170" s="22" t="str">
        <f t="shared" si="13"/>
        <v/>
      </c>
    </row>
    <row r="171" spans="1:17">
      <c r="A171" s="22">
        <v>535</v>
      </c>
      <c r="B171" s="37" t="s">
        <v>2979</v>
      </c>
      <c r="C171" s="3">
        <v>5</v>
      </c>
      <c r="D171" s="3" t="s">
        <v>19</v>
      </c>
      <c r="E171" s="3">
        <v>1</v>
      </c>
      <c r="F171" s="9" t="s">
        <v>2457</v>
      </c>
      <c r="G171" s="3" t="s">
        <v>25</v>
      </c>
      <c r="H171" s="3" t="s">
        <v>44</v>
      </c>
      <c r="I171" s="9" t="s">
        <v>2546</v>
      </c>
      <c r="J171" s="9" t="s">
        <v>2547</v>
      </c>
      <c r="K171" s="22">
        <f t="shared" si="7"/>
        <v>20</v>
      </c>
      <c r="L171" s="22">
        <f t="shared" si="8"/>
        <v>41</v>
      </c>
      <c r="M171" s="22" t="str">
        <f t="shared" si="9"/>
        <v>ADS Supplier_ Party</v>
      </c>
      <c r="N171" s="22" t="str">
        <f t="shared" si="10"/>
        <v>Tax_ Identification</v>
      </c>
      <c r="O171" s="22" t="str">
        <f t="shared" si="11"/>
        <v>Code</v>
      </c>
      <c r="P171" s="22" t="str">
        <f t="shared" si="12"/>
        <v/>
      </c>
      <c r="Q171" s="22" t="str">
        <f t="shared" si="13"/>
        <v/>
      </c>
    </row>
    <row r="172" spans="1:17">
      <c r="A172" s="22">
        <v>536</v>
      </c>
      <c r="B172" s="37" t="s">
        <v>2979</v>
      </c>
      <c r="C172" s="3">
        <v>6</v>
      </c>
      <c r="D172" s="3" t="s">
        <v>19</v>
      </c>
      <c r="E172" s="3">
        <v>1</v>
      </c>
      <c r="F172" s="9" t="s">
        <v>2548</v>
      </c>
      <c r="G172" s="3" t="s">
        <v>21</v>
      </c>
      <c r="H172" s="3" t="s">
        <v>44</v>
      </c>
      <c r="I172" s="9" t="s">
        <v>2549</v>
      </c>
      <c r="J172" s="9" t="s">
        <v>2550</v>
      </c>
      <c r="K172" s="22">
        <f t="shared" si="7"/>
        <v>20</v>
      </c>
      <c r="L172" s="22">
        <f t="shared" si="8"/>
        <v>27</v>
      </c>
      <c r="M172" s="22" t="str">
        <f t="shared" si="9"/>
        <v>ADS Supplier_ Party</v>
      </c>
      <c r="N172" s="22" t="str">
        <f t="shared" si="10"/>
        <v>Group</v>
      </c>
      <c r="O172" s="22" t="str">
        <f t="shared" si="11"/>
        <v>Text</v>
      </c>
      <c r="P172" s="22" t="str">
        <f t="shared" si="12"/>
        <v/>
      </c>
      <c r="Q172" s="22" t="str">
        <f t="shared" si="13"/>
        <v/>
      </c>
    </row>
    <row r="173" spans="1:17">
      <c r="A173" s="22">
        <v>537</v>
      </c>
      <c r="B173" s="37" t="s">
        <v>2979</v>
      </c>
      <c r="C173" s="3">
        <v>7</v>
      </c>
      <c r="D173" s="3" t="s">
        <v>19</v>
      </c>
      <c r="E173" s="3">
        <v>1</v>
      </c>
      <c r="F173" s="9" t="s">
        <v>2460</v>
      </c>
      <c r="G173" s="3" t="s">
        <v>37</v>
      </c>
      <c r="H173" s="3" t="s">
        <v>44</v>
      </c>
      <c r="I173" s="9" t="s">
        <v>2551</v>
      </c>
      <c r="J173" s="9" t="s">
        <v>2552</v>
      </c>
      <c r="K173" s="22">
        <f t="shared" si="7"/>
        <v>20</v>
      </c>
      <c r="L173" s="22">
        <f t="shared" si="8"/>
        <v>41</v>
      </c>
      <c r="M173" s="22" t="str">
        <f t="shared" si="9"/>
        <v>ADS Supplier_ Party</v>
      </c>
      <c r="N173" s="22" t="str">
        <f t="shared" si="10"/>
        <v>Inactive_ Specified</v>
      </c>
      <c r="O173" s="22" t="str">
        <f t="shared" si="11"/>
        <v>Date</v>
      </c>
      <c r="P173" s="22" t="str">
        <f t="shared" si="12"/>
        <v/>
      </c>
      <c r="Q173" s="22" t="str">
        <f t="shared" si="13"/>
        <v/>
      </c>
    </row>
    <row r="174" spans="1:17">
      <c r="A174" s="22">
        <v>538</v>
      </c>
      <c r="B174" s="37" t="s">
        <v>2979</v>
      </c>
      <c r="C174" s="3">
        <v>8</v>
      </c>
      <c r="D174" s="3" t="s">
        <v>19</v>
      </c>
      <c r="E174" s="3">
        <v>1</v>
      </c>
      <c r="F174" s="9" t="s">
        <v>2463</v>
      </c>
      <c r="G174" s="3" t="s">
        <v>109</v>
      </c>
      <c r="H174" s="3" t="s">
        <v>44</v>
      </c>
      <c r="I174" s="9" t="s">
        <v>2553</v>
      </c>
      <c r="J174" s="9" t="s">
        <v>2554</v>
      </c>
      <c r="K174" s="22">
        <f t="shared" si="7"/>
        <v>20</v>
      </c>
      <c r="L174" s="22">
        <f t="shared" si="8"/>
        <v>57</v>
      </c>
      <c r="M174" s="22" t="str">
        <f t="shared" si="9"/>
        <v>ADS Supplier_ Party</v>
      </c>
      <c r="N174" s="22" t="str">
        <f t="shared" si="10"/>
        <v>Transaction Credit Limit_ Specified</v>
      </c>
      <c r="O174" s="22" t="str">
        <f t="shared" si="11"/>
        <v>Amount</v>
      </c>
      <c r="P174" s="22" t="str">
        <f t="shared" si="12"/>
        <v/>
      </c>
      <c r="Q174" s="22" t="str">
        <f t="shared" si="13"/>
        <v/>
      </c>
    </row>
    <row r="175" spans="1:17">
      <c r="A175" s="22">
        <v>539</v>
      </c>
      <c r="B175" s="37" t="s">
        <v>2979</v>
      </c>
      <c r="C175" s="3">
        <v>9</v>
      </c>
      <c r="D175" s="3" t="s">
        <v>19</v>
      </c>
      <c r="E175" s="3">
        <v>1</v>
      </c>
      <c r="F175" s="9" t="s">
        <v>2466</v>
      </c>
      <c r="G175" s="3" t="s">
        <v>109</v>
      </c>
      <c r="H175" s="3" t="s">
        <v>44</v>
      </c>
      <c r="I175" s="9" t="s">
        <v>2555</v>
      </c>
      <c r="J175" s="9" t="s">
        <v>2556</v>
      </c>
      <c r="K175" s="22">
        <f t="shared" si="7"/>
        <v>20</v>
      </c>
      <c r="L175" s="22">
        <f t="shared" si="8"/>
        <v>51</v>
      </c>
      <c r="M175" s="22" t="str">
        <f t="shared" si="9"/>
        <v>ADS Supplier_ Party</v>
      </c>
      <c r="N175" s="22" t="str">
        <f t="shared" si="10"/>
        <v>Total Credit Limit_ Specified</v>
      </c>
      <c r="O175" s="22" t="str">
        <f t="shared" si="11"/>
        <v>Amount</v>
      </c>
      <c r="P175" s="22" t="str">
        <f t="shared" si="12"/>
        <v/>
      </c>
      <c r="Q175" s="22" t="str">
        <f t="shared" si="13"/>
        <v/>
      </c>
    </row>
    <row r="176" spans="1:17">
      <c r="A176" s="22">
        <v>540</v>
      </c>
      <c r="B176" s="37" t="s">
        <v>2979</v>
      </c>
      <c r="C176" s="3">
        <v>10</v>
      </c>
      <c r="D176" s="3" t="s">
        <v>19</v>
      </c>
      <c r="E176" s="3">
        <v>1</v>
      </c>
      <c r="F176" s="9" t="s">
        <v>374</v>
      </c>
      <c r="G176" s="3" t="s">
        <v>375</v>
      </c>
      <c r="H176" s="3" t="s">
        <v>44</v>
      </c>
      <c r="I176" s="9" t="s">
        <v>2557</v>
      </c>
      <c r="J176" s="9" t="s">
        <v>2558</v>
      </c>
      <c r="K176" s="22">
        <f t="shared" si="7"/>
        <v>20</v>
      </c>
      <c r="L176" s="22">
        <f t="shared" si="8"/>
        <v>47</v>
      </c>
      <c r="M176" s="22" t="str">
        <f t="shared" si="9"/>
        <v>ADS Supplier_ Party</v>
      </c>
      <c r="N176" s="22" t="str">
        <f t="shared" si="10"/>
        <v>Terms Discount_ Specified</v>
      </c>
      <c r="O176" s="22" t="str">
        <f t="shared" si="11"/>
        <v>Percentage</v>
      </c>
      <c r="P176" s="22" t="str">
        <f t="shared" si="12"/>
        <v/>
      </c>
      <c r="Q176" s="22" t="str">
        <f t="shared" si="13"/>
        <v/>
      </c>
    </row>
    <row r="177" spans="1:17">
      <c r="A177" s="22">
        <v>541</v>
      </c>
      <c r="B177" s="37" t="s">
        <v>2979</v>
      </c>
      <c r="C177" s="3">
        <v>11</v>
      </c>
      <c r="D177" s="3" t="s">
        <v>19</v>
      </c>
      <c r="E177" s="3">
        <v>1</v>
      </c>
      <c r="F177" s="9" t="s">
        <v>378</v>
      </c>
      <c r="G177" s="3" t="s">
        <v>136</v>
      </c>
      <c r="H177" s="3" t="s">
        <v>44</v>
      </c>
      <c r="I177" s="9" t="s">
        <v>2559</v>
      </c>
      <c r="J177" s="9" t="s">
        <v>2560</v>
      </c>
      <c r="K177" s="22">
        <f t="shared" si="7"/>
        <v>20</v>
      </c>
      <c r="L177" s="22">
        <f t="shared" si="8"/>
        <v>52</v>
      </c>
      <c r="M177" s="22" t="str">
        <f t="shared" si="9"/>
        <v>ADS Supplier_ Party</v>
      </c>
      <c r="N177" s="22" t="str">
        <f t="shared" si="10"/>
        <v>Terms Discount Days_ Specified</v>
      </c>
      <c r="O177" s="22" t="str">
        <f t="shared" si="11"/>
        <v>Numeric</v>
      </c>
      <c r="P177" s="22" t="str">
        <f t="shared" si="12"/>
        <v/>
      </c>
      <c r="Q177" s="22" t="str">
        <f t="shared" si="13"/>
        <v/>
      </c>
    </row>
    <row r="178" spans="1:17">
      <c r="A178" s="22">
        <v>542</v>
      </c>
      <c r="B178" s="37" t="s">
        <v>2979</v>
      </c>
      <c r="C178" s="3">
        <v>12</v>
      </c>
      <c r="D178" s="3" t="s">
        <v>19</v>
      </c>
      <c r="E178" s="3">
        <v>1</v>
      </c>
      <c r="F178" s="9" t="s">
        <v>381</v>
      </c>
      <c r="G178" s="3" t="s">
        <v>136</v>
      </c>
      <c r="H178" s="3" t="s">
        <v>44</v>
      </c>
      <c r="I178" s="9" t="s">
        <v>2561</v>
      </c>
      <c r="J178" s="9" t="s">
        <v>2562</v>
      </c>
      <c r="K178" s="22">
        <f t="shared" si="7"/>
        <v>20</v>
      </c>
      <c r="L178" s="22">
        <f t="shared" si="8"/>
        <v>47</v>
      </c>
      <c r="M178" s="22" t="str">
        <f t="shared" si="9"/>
        <v>ADS Supplier_ Party</v>
      </c>
      <c r="N178" s="22" t="str">
        <f t="shared" si="10"/>
        <v>Terms Due Days_ Specified</v>
      </c>
      <c r="O178" s="22" t="str">
        <f t="shared" si="11"/>
        <v>Numeric</v>
      </c>
      <c r="P178" s="22" t="str">
        <f t="shared" si="12"/>
        <v/>
      </c>
      <c r="Q178" s="22" t="str">
        <f t="shared" si="13"/>
        <v/>
      </c>
    </row>
    <row r="179" spans="1:17">
      <c r="A179" s="22">
        <v>543</v>
      </c>
      <c r="B179" s="37" t="s">
        <v>2979</v>
      </c>
      <c r="C179" s="5">
        <v>13</v>
      </c>
      <c r="D179" s="5" t="s">
        <v>28</v>
      </c>
      <c r="E179" s="5">
        <v>1</v>
      </c>
      <c r="F179" s="8" t="s">
        <v>2523</v>
      </c>
      <c r="G179" s="5" t="s">
        <v>30</v>
      </c>
      <c r="H179" s="5" t="s">
        <v>44</v>
      </c>
      <c r="I179" s="8" t="s">
        <v>2563</v>
      </c>
      <c r="J179" s="8" t="s">
        <v>2564</v>
      </c>
      <c r="K179" s="22">
        <f t="shared" si="7"/>
        <v>20</v>
      </c>
      <c r="L179" s="22">
        <f t="shared" si="8"/>
        <v>35</v>
      </c>
      <c r="M179" s="22" t="str">
        <f t="shared" si="9"/>
        <v>ADS Supplier_ Party</v>
      </c>
      <c r="N179" s="22" t="str">
        <f t="shared" si="10"/>
        <v>Corresponding</v>
      </c>
      <c r="O179" s="22" t="str">
        <f t="shared" si="11"/>
        <v/>
      </c>
      <c r="P179" s="22" t="str">
        <f t="shared" si="12"/>
        <v/>
      </c>
      <c r="Q179" s="22" t="str">
        <f t="shared" si="13"/>
        <v>ADS Supplier_ Type</v>
      </c>
    </row>
    <row r="180" spans="1:17">
      <c r="A180" s="22">
        <v>544</v>
      </c>
      <c r="B180" s="37" t="s">
        <v>2979</v>
      </c>
      <c r="C180" s="5">
        <v>14</v>
      </c>
      <c r="D180" s="5" t="s">
        <v>28</v>
      </c>
      <c r="E180" s="5">
        <v>1</v>
      </c>
      <c r="F180" s="8" t="s">
        <v>2565</v>
      </c>
      <c r="G180" s="5" t="s">
        <v>30</v>
      </c>
      <c r="H180" s="5" t="s">
        <v>44</v>
      </c>
      <c r="I180" s="8" t="s">
        <v>2566</v>
      </c>
      <c r="J180" s="8" t="s">
        <v>2567</v>
      </c>
      <c r="K180" s="22">
        <f t="shared" si="7"/>
        <v>20</v>
      </c>
      <c r="L180" s="22">
        <f t="shared" si="8"/>
        <v>35</v>
      </c>
      <c r="M180" s="22" t="str">
        <f t="shared" si="9"/>
        <v>ADS Supplier_ Party</v>
      </c>
      <c r="N180" s="22" t="str">
        <f t="shared" si="10"/>
        <v>Corresponding</v>
      </c>
      <c r="O180" s="22" t="str">
        <f t="shared" si="11"/>
        <v/>
      </c>
      <c r="P180" s="22" t="str">
        <f t="shared" si="12"/>
        <v/>
      </c>
      <c r="Q180" s="22" t="str">
        <f t="shared" si="13"/>
        <v>ADS Customer_ Party</v>
      </c>
    </row>
    <row r="181" spans="1:17">
      <c r="A181" s="22">
        <v>545</v>
      </c>
      <c r="B181" s="37" t="s">
        <v>2979</v>
      </c>
      <c r="C181" s="5">
        <v>15</v>
      </c>
      <c r="D181" s="5" t="s">
        <v>28</v>
      </c>
      <c r="E181" s="5">
        <v>1</v>
      </c>
      <c r="F181" s="8" t="s">
        <v>2568</v>
      </c>
      <c r="G181" s="5" t="s">
        <v>30</v>
      </c>
      <c r="H181" s="5" t="s">
        <v>44</v>
      </c>
      <c r="I181" s="8" t="s">
        <v>2569</v>
      </c>
      <c r="J181" s="8" t="s">
        <v>2570</v>
      </c>
      <c r="K181" s="22">
        <f t="shared" si="7"/>
        <v>20</v>
      </c>
      <c r="L181" s="22">
        <f t="shared" si="8"/>
        <v>28</v>
      </c>
      <c r="M181" s="22" t="str">
        <f t="shared" si="9"/>
        <v>ADS Supplier_ Party</v>
      </c>
      <c r="N181" s="22" t="str">
        <f t="shared" si="10"/>
        <v>Parent</v>
      </c>
      <c r="O181" s="22" t="str">
        <f t="shared" si="11"/>
        <v/>
      </c>
      <c r="P181" s="22" t="str">
        <f t="shared" si="12"/>
        <v/>
      </c>
      <c r="Q181" s="22" t="str">
        <f t="shared" si="13"/>
        <v>ADS Supplier_ Party</v>
      </c>
    </row>
    <row r="182" spans="1:17">
      <c r="A182" s="22">
        <v>546</v>
      </c>
      <c r="B182" s="37" t="s">
        <v>2979</v>
      </c>
      <c r="C182" s="7">
        <v>16</v>
      </c>
      <c r="D182" s="7" t="s">
        <v>62</v>
      </c>
      <c r="E182" s="7">
        <v>1</v>
      </c>
      <c r="F182" s="12" t="s">
        <v>898</v>
      </c>
      <c r="G182" s="7" t="s">
        <v>10</v>
      </c>
      <c r="H182" s="7" t="s">
        <v>16</v>
      </c>
      <c r="I182" s="12" t="s">
        <v>2571</v>
      </c>
      <c r="J182" s="12" t="s">
        <v>2572</v>
      </c>
      <c r="K182" s="22">
        <f t="shared" si="7"/>
        <v>20</v>
      </c>
      <c r="L182" s="22">
        <f t="shared" si="8"/>
        <v>31</v>
      </c>
      <c r="M182" s="22" t="str">
        <f t="shared" si="9"/>
        <v>ADS Supplier_ Party</v>
      </c>
      <c r="N182" s="22" t="str">
        <f t="shared" si="10"/>
        <v>Specified</v>
      </c>
      <c r="O182" s="22" t="str">
        <f t="shared" si="11"/>
        <v/>
      </c>
      <c r="P182" s="22" t="str">
        <f t="shared" si="12"/>
        <v>ADS Physical_ Address</v>
      </c>
      <c r="Q182" s="22" t="str">
        <f t="shared" si="13"/>
        <v/>
      </c>
    </row>
    <row r="183" spans="1:17">
      <c r="A183" s="22">
        <v>547</v>
      </c>
      <c r="B183" s="37" t="s">
        <v>2979</v>
      </c>
      <c r="C183" s="3">
        <v>17</v>
      </c>
      <c r="D183" s="3" t="s">
        <v>19</v>
      </c>
      <c r="E183" s="3">
        <v>2</v>
      </c>
      <c r="F183" s="9" t="s">
        <v>802</v>
      </c>
      <c r="G183" s="3" t="s">
        <v>21</v>
      </c>
      <c r="H183" s="3" t="s">
        <v>16</v>
      </c>
      <c r="I183" s="9" t="s">
        <v>2573</v>
      </c>
      <c r="J183" s="9" t="s">
        <v>2200</v>
      </c>
      <c r="K183" s="22">
        <f t="shared" si="7"/>
        <v>22</v>
      </c>
      <c r="L183" s="22">
        <f t="shared" si="8"/>
        <v>32</v>
      </c>
      <c r="M183" s="22" t="str">
        <f t="shared" si="9"/>
        <v>ADS Physical_ Address</v>
      </c>
      <c r="N183" s="22" t="str">
        <f t="shared" si="10"/>
        <v>Line One</v>
      </c>
      <c r="O183" s="22" t="str">
        <f t="shared" si="11"/>
        <v>Text</v>
      </c>
      <c r="P183" s="22" t="str">
        <f t="shared" si="12"/>
        <v/>
      </c>
      <c r="Q183" s="22" t="str">
        <f t="shared" si="13"/>
        <v/>
      </c>
    </row>
    <row r="184" spans="1:17">
      <c r="A184" s="22">
        <v>548</v>
      </c>
      <c r="B184" s="37" t="s">
        <v>2979</v>
      </c>
      <c r="C184" s="3">
        <v>18</v>
      </c>
      <c r="D184" s="3" t="s">
        <v>19</v>
      </c>
      <c r="E184" s="3">
        <v>2</v>
      </c>
      <c r="F184" s="9" t="s">
        <v>806</v>
      </c>
      <c r="G184" s="3" t="s">
        <v>21</v>
      </c>
      <c r="H184" s="3" t="s">
        <v>44</v>
      </c>
      <c r="I184" s="9" t="s">
        <v>2574</v>
      </c>
      <c r="J184" s="9" t="s">
        <v>2202</v>
      </c>
      <c r="K184" s="22">
        <f t="shared" si="7"/>
        <v>22</v>
      </c>
      <c r="L184" s="22">
        <f t="shared" si="8"/>
        <v>32</v>
      </c>
      <c r="M184" s="22" t="str">
        <f t="shared" si="9"/>
        <v>ADS Physical_ Address</v>
      </c>
      <c r="N184" s="22" t="str">
        <f t="shared" si="10"/>
        <v>Line Two</v>
      </c>
      <c r="O184" s="22" t="str">
        <f t="shared" si="11"/>
        <v>Text</v>
      </c>
      <c r="P184" s="22" t="str">
        <f t="shared" si="12"/>
        <v/>
      </c>
      <c r="Q184" s="22" t="str">
        <f t="shared" si="13"/>
        <v/>
      </c>
    </row>
    <row r="185" spans="1:17">
      <c r="A185" s="22">
        <v>549</v>
      </c>
      <c r="B185" s="37" t="s">
        <v>2979</v>
      </c>
      <c r="C185" s="3">
        <v>19</v>
      </c>
      <c r="D185" s="3" t="s">
        <v>19</v>
      </c>
      <c r="E185" s="3">
        <v>2</v>
      </c>
      <c r="F185" s="9" t="s">
        <v>810</v>
      </c>
      <c r="G185" s="3" t="s">
        <v>247</v>
      </c>
      <c r="H185" s="3" t="s">
        <v>16</v>
      </c>
      <c r="I185" s="9" t="s">
        <v>2575</v>
      </c>
      <c r="J185" s="9" t="s">
        <v>2204</v>
      </c>
      <c r="K185" s="22">
        <f t="shared" si="7"/>
        <v>22</v>
      </c>
      <c r="L185" s="22">
        <f t="shared" si="8"/>
        <v>33</v>
      </c>
      <c r="M185" s="22" t="str">
        <f t="shared" si="9"/>
        <v>ADS Physical_ Address</v>
      </c>
      <c r="N185" s="22" t="str">
        <f t="shared" si="10"/>
        <v>City Name</v>
      </c>
      <c r="O185" s="22" t="str">
        <f t="shared" si="11"/>
        <v>Text</v>
      </c>
      <c r="P185" s="22" t="str">
        <f t="shared" si="12"/>
        <v/>
      </c>
      <c r="Q185" s="22" t="str">
        <f t="shared" si="13"/>
        <v/>
      </c>
    </row>
    <row r="186" spans="1:17">
      <c r="A186" s="22">
        <v>550</v>
      </c>
      <c r="B186" s="37" t="s">
        <v>2979</v>
      </c>
      <c r="C186" s="3">
        <v>20</v>
      </c>
      <c r="D186" s="3" t="s">
        <v>19</v>
      </c>
      <c r="E186" s="3">
        <v>2</v>
      </c>
      <c r="F186" s="9" t="s">
        <v>814</v>
      </c>
      <c r="G186" s="3" t="s">
        <v>25</v>
      </c>
      <c r="H186" s="3" t="s">
        <v>44</v>
      </c>
      <c r="I186" s="9" t="s">
        <v>2576</v>
      </c>
      <c r="J186" s="9" t="s">
        <v>2206</v>
      </c>
      <c r="K186" s="22">
        <f t="shared" si="7"/>
        <v>22</v>
      </c>
      <c r="L186" s="22">
        <f t="shared" si="8"/>
        <v>44</v>
      </c>
      <c r="M186" s="22" t="str">
        <f t="shared" si="9"/>
        <v>ADS Physical_ Address</v>
      </c>
      <c r="N186" s="22" t="str">
        <f t="shared" si="10"/>
        <v>Country Sub-Division</v>
      </c>
      <c r="O186" s="22" t="str">
        <f t="shared" si="11"/>
        <v>Identifier</v>
      </c>
      <c r="P186" s="22" t="str">
        <f t="shared" si="12"/>
        <v/>
      </c>
      <c r="Q186" s="22" t="str">
        <f t="shared" si="13"/>
        <v/>
      </c>
    </row>
    <row r="187" spans="1:17">
      <c r="A187" s="22">
        <v>551</v>
      </c>
      <c r="B187" s="37" t="s">
        <v>2979</v>
      </c>
      <c r="C187" s="3">
        <v>21</v>
      </c>
      <c r="D187" s="3" t="s">
        <v>19</v>
      </c>
      <c r="E187" s="3">
        <v>2</v>
      </c>
      <c r="F187" s="9" t="s">
        <v>818</v>
      </c>
      <c r="G187" s="3" t="s">
        <v>25</v>
      </c>
      <c r="H187" s="3" t="s">
        <v>16</v>
      </c>
      <c r="I187" s="9" t="s">
        <v>2577</v>
      </c>
      <c r="J187" s="9" t="s">
        <v>2208</v>
      </c>
      <c r="K187" s="22">
        <f t="shared" si="7"/>
        <v>22</v>
      </c>
      <c r="L187" s="22">
        <f t="shared" si="8"/>
        <v>32</v>
      </c>
      <c r="M187" s="22" t="str">
        <f t="shared" si="9"/>
        <v>ADS Physical_ Address</v>
      </c>
      <c r="N187" s="22" t="str">
        <f t="shared" si="10"/>
        <v>Postcode</v>
      </c>
      <c r="O187" s="22" t="str">
        <f t="shared" si="11"/>
        <v>Code</v>
      </c>
      <c r="P187" s="22" t="str">
        <f t="shared" si="12"/>
        <v/>
      </c>
      <c r="Q187" s="22" t="str">
        <f t="shared" si="13"/>
        <v/>
      </c>
    </row>
    <row r="188" spans="1:17">
      <c r="A188" s="22">
        <v>552</v>
      </c>
      <c r="B188" s="37" t="s">
        <v>2979</v>
      </c>
      <c r="C188" s="3">
        <v>22</v>
      </c>
      <c r="D188" s="3" t="s">
        <v>19</v>
      </c>
      <c r="E188" s="3">
        <v>2</v>
      </c>
      <c r="F188" s="9" t="s">
        <v>822</v>
      </c>
      <c r="G188" s="3" t="s">
        <v>25</v>
      </c>
      <c r="H188" s="3" t="s">
        <v>16</v>
      </c>
      <c r="I188" s="9" t="s">
        <v>2578</v>
      </c>
      <c r="J188" s="9" t="s">
        <v>2210</v>
      </c>
      <c r="K188" s="22">
        <f t="shared" si="7"/>
        <v>22</v>
      </c>
      <c r="L188" s="22">
        <f t="shared" si="8"/>
        <v>31</v>
      </c>
      <c r="M188" s="22" t="str">
        <f t="shared" si="9"/>
        <v>ADS Physical_ Address</v>
      </c>
      <c r="N188" s="22" t="str">
        <f t="shared" si="10"/>
        <v>Country</v>
      </c>
      <c r="O188" s="22" t="str">
        <f t="shared" si="11"/>
        <v>Identifier</v>
      </c>
      <c r="P188" s="22" t="str">
        <f t="shared" si="12"/>
        <v/>
      </c>
      <c r="Q188" s="22" t="str">
        <f t="shared" si="13"/>
        <v/>
      </c>
    </row>
    <row r="189" spans="1:17">
      <c r="A189" s="22">
        <v>553</v>
      </c>
      <c r="B189" s="37" t="s">
        <v>2979</v>
      </c>
      <c r="C189" s="7">
        <v>23</v>
      </c>
      <c r="D189" s="7" t="s">
        <v>62</v>
      </c>
      <c r="E189" s="7">
        <v>1</v>
      </c>
      <c r="F189" s="12" t="s">
        <v>902</v>
      </c>
      <c r="G189" s="7" t="s">
        <v>10</v>
      </c>
      <c r="H189" s="7" t="s">
        <v>16</v>
      </c>
      <c r="I189" s="12" t="s">
        <v>2579</v>
      </c>
      <c r="J189" s="12" t="s">
        <v>2580</v>
      </c>
      <c r="K189" s="22">
        <f t="shared" si="7"/>
        <v>20</v>
      </c>
      <c r="L189" s="22">
        <f t="shared" si="8"/>
        <v>31</v>
      </c>
      <c r="M189" s="22" t="str">
        <f t="shared" si="9"/>
        <v>ADS Supplier_ Party</v>
      </c>
      <c r="N189" s="22" t="str">
        <f t="shared" si="10"/>
        <v>Specified</v>
      </c>
      <c r="O189" s="22" t="str">
        <f t="shared" si="11"/>
        <v/>
      </c>
      <c r="P189" s="22" t="str">
        <f t="shared" si="12"/>
        <v>ADS Billing_ Address</v>
      </c>
      <c r="Q189" s="22" t="str">
        <f t="shared" si="13"/>
        <v/>
      </c>
    </row>
    <row r="190" spans="1:17">
      <c r="A190" s="22">
        <v>554</v>
      </c>
      <c r="B190" s="37" t="s">
        <v>2979</v>
      </c>
      <c r="C190" s="3">
        <v>24</v>
      </c>
      <c r="D190" s="3" t="s">
        <v>19</v>
      </c>
      <c r="E190" s="3">
        <v>2</v>
      </c>
      <c r="F190" s="9" t="s">
        <v>2244</v>
      </c>
      <c r="G190" s="3" t="s">
        <v>21</v>
      </c>
      <c r="H190" s="3" t="s">
        <v>16</v>
      </c>
      <c r="I190" s="9" t="s">
        <v>2581</v>
      </c>
      <c r="J190" s="9" t="s">
        <v>2245</v>
      </c>
      <c r="K190" s="22">
        <f t="shared" si="7"/>
        <v>21</v>
      </c>
      <c r="L190" s="22">
        <f t="shared" si="8"/>
        <v>31</v>
      </c>
      <c r="M190" s="22" t="str">
        <f t="shared" si="9"/>
        <v>ADS Billing_ Address</v>
      </c>
      <c r="N190" s="22" t="str">
        <f t="shared" si="10"/>
        <v>Line One</v>
      </c>
      <c r="O190" s="22" t="str">
        <f t="shared" si="11"/>
        <v>Text</v>
      </c>
      <c r="P190" s="22" t="str">
        <f t="shared" si="12"/>
        <v/>
      </c>
      <c r="Q190" s="22" t="str">
        <f t="shared" si="13"/>
        <v/>
      </c>
    </row>
    <row r="191" spans="1:17">
      <c r="A191" s="22">
        <v>555</v>
      </c>
      <c r="B191" s="37" t="s">
        <v>2979</v>
      </c>
      <c r="C191" s="3">
        <v>25</v>
      </c>
      <c r="D191" s="3" t="s">
        <v>19</v>
      </c>
      <c r="E191" s="3">
        <v>2</v>
      </c>
      <c r="F191" s="9" t="s">
        <v>2246</v>
      </c>
      <c r="G191" s="3" t="s">
        <v>21</v>
      </c>
      <c r="H191" s="3" t="s">
        <v>44</v>
      </c>
      <c r="I191" s="9" t="s">
        <v>2582</v>
      </c>
      <c r="J191" s="9" t="s">
        <v>2247</v>
      </c>
      <c r="K191" s="22">
        <f t="shared" si="7"/>
        <v>21</v>
      </c>
      <c r="L191" s="22">
        <f t="shared" si="8"/>
        <v>31</v>
      </c>
      <c r="M191" s="22" t="str">
        <f t="shared" si="9"/>
        <v>ADS Billing_ Address</v>
      </c>
      <c r="N191" s="22" t="str">
        <f t="shared" si="10"/>
        <v>Line Two</v>
      </c>
      <c r="O191" s="22" t="str">
        <f t="shared" si="11"/>
        <v>Text</v>
      </c>
      <c r="P191" s="22" t="str">
        <f t="shared" si="12"/>
        <v/>
      </c>
      <c r="Q191" s="22" t="str">
        <f t="shared" si="13"/>
        <v/>
      </c>
    </row>
    <row r="192" spans="1:17">
      <c r="A192" s="22">
        <v>556</v>
      </c>
      <c r="B192" s="37" t="s">
        <v>2979</v>
      </c>
      <c r="C192" s="3">
        <v>26</v>
      </c>
      <c r="D192" s="3" t="s">
        <v>19</v>
      </c>
      <c r="E192" s="3">
        <v>2</v>
      </c>
      <c r="F192" s="9" t="s">
        <v>2248</v>
      </c>
      <c r="G192" s="3" t="s">
        <v>21</v>
      </c>
      <c r="H192" s="3" t="s">
        <v>16</v>
      </c>
      <c r="I192" s="9" t="s">
        <v>2583</v>
      </c>
      <c r="J192" s="9" t="s">
        <v>2250</v>
      </c>
      <c r="K192" s="22">
        <f t="shared" si="7"/>
        <v>21</v>
      </c>
      <c r="L192" s="22">
        <f t="shared" si="8"/>
        <v>32</v>
      </c>
      <c r="M192" s="22" t="str">
        <f t="shared" si="9"/>
        <v>ADS Billing_ Address</v>
      </c>
      <c r="N192" s="22" t="str">
        <f t="shared" si="10"/>
        <v>City Name</v>
      </c>
      <c r="O192" s="22" t="str">
        <f t="shared" si="11"/>
        <v>Text</v>
      </c>
      <c r="P192" s="22" t="str">
        <f t="shared" si="12"/>
        <v/>
      </c>
      <c r="Q192" s="22" t="str">
        <f t="shared" si="13"/>
        <v/>
      </c>
    </row>
    <row r="193" spans="1:17">
      <c r="A193" s="22">
        <v>557</v>
      </c>
      <c r="B193" s="37" t="s">
        <v>2979</v>
      </c>
      <c r="C193" s="3">
        <v>27</v>
      </c>
      <c r="D193" s="3" t="s">
        <v>19</v>
      </c>
      <c r="E193" s="3">
        <v>2</v>
      </c>
      <c r="F193" s="9" t="s">
        <v>2251</v>
      </c>
      <c r="G193" s="3" t="s">
        <v>25</v>
      </c>
      <c r="H193" s="3" t="s">
        <v>44</v>
      </c>
      <c r="I193" s="9" t="s">
        <v>2584</v>
      </c>
      <c r="J193" s="9" t="s">
        <v>2252</v>
      </c>
      <c r="K193" s="22">
        <f t="shared" si="7"/>
        <v>21</v>
      </c>
      <c r="L193" s="22">
        <f t="shared" si="8"/>
        <v>43</v>
      </c>
      <c r="M193" s="22" t="str">
        <f t="shared" si="9"/>
        <v>ADS Billing_ Address</v>
      </c>
      <c r="N193" s="22" t="str">
        <f t="shared" si="10"/>
        <v>Country Sub-Division</v>
      </c>
      <c r="O193" s="22" t="str">
        <f t="shared" si="11"/>
        <v>Identifier</v>
      </c>
      <c r="P193" s="22" t="str">
        <f t="shared" si="12"/>
        <v/>
      </c>
      <c r="Q193" s="22" t="str">
        <f t="shared" si="13"/>
        <v/>
      </c>
    </row>
    <row r="194" spans="1:17">
      <c r="A194" s="22">
        <v>558</v>
      </c>
      <c r="B194" s="37" t="s">
        <v>2979</v>
      </c>
      <c r="C194" s="3">
        <v>28</v>
      </c>
      <c r="D194" s="3" t="s">
        <v>19</v>
      </c>
      <c r="E194" s="3">
        <v>2</v>
      </c>
      <c r="F194" s="9" t="s">
        <v>2253</v>
      </c>
      <c r="G194" s="3" t="s">
        <v>25</v>
      </c>
      <c r="H194" s="3" t="s">
        <v>16</v>
      </c>
      <c r="I194" s="9" t="s">
        <v>2585</v>
      </c>
      <c r="J194" s="9" t="s">
        <v>2254</v>
      </c>
      <c r="K194" s="22">
        <f t="shared" si="7"/>
        <v>21</v>
      </c>
      <c r="L194" s="22">
        <f t="shared" si="8"/>
        <v>31</v>
      </c>
      <c r="M194" s="22" t="str">
        <f t="shared" si="9"/>
        <v>ADS Billing_ Address</v>
      </c>
      <c r="N194" s="22" t="str">
        <f t="shared" si="10"/>
        <v>Postcode</v>
      </c>
      <c r="O194" s="22" t="str">
        <f t="shared" si="11"/>
        <v>Code</v>
      </c>
      <c r="P194" s="22" t="str">
        <f t="shared" si="12"/>
        <v/>
      </c>
      <c r="Q194" s="22" t="str">
        <f t="shared" si="13"/>
        <v/>
      </c>
    </row>
    <row r="195" spans="1:17">
      <c r="A195" s="22">
        <v>559</v>
      </c>
      <c r="B195" s="37" t="s">
        <v>2979</v>
      </c>
      <c r="C195" s="3">
        <v>29</v>
      </c>
      <c r="D195" s="3" t="s">
        <v>19</v>
      </c>
      <c r="E195" s="3">
        <v>2</v>
      </c>
      <c r="F195" s="9" t="s">
        <v>2255</v>
      </c>
      <c r="G195" s="3" t="s">
        <v>25</v>
      </c>
      <c r="H195" s="3" t="s">
        <v>16</v>
      </c>
      <c r="I195" s="9" t="s">
        <v>2586</v>
      </c>
      <c r="J195" s="9" t="s">
        <v>2256</v>
      </c>
      <c r="K195" s="22">
        <f t="shared" si="7"/>
        <v>21</v>
      </c>
      <c r="L195" s="22">
        <f t="shared" si="8"/>
        <v>30</v>
      </c>
      <c r="M195" s="22" t="str">
        <f t="shared" si="9"/>
        <v>ADS Billing_ Address</v>
      </c>
      <c r="N195" s="22" t="str">
        <f t="shared" si="10"/>
        <v>Country</v>
      </c>
      <c r="O195" s="22" t="str">
        <f t="shared" si="11"/>
        <v>Identifier</v>
      </c>
      <c r="P195" s="22" t="str">
        <f t="shared" si="12"/>
        <v/>
      </c>
      <c r="Q195" s="22" t="str">
        <f t="shared" si="13"/>
        <v/>
      </c>
    </row>
    <row r="196" spans="1:17">
      <c r="A196" s="22">
        <v>560</v>
      </c>
      <c r="B196" s="37" t="s">
        <v>2979</v>
      </c>
      <c r="C196" s="7">
        <v>30</v>
      </c>
      <c r="D196" s="7" t="s">
        <v>62</v>
      </c>
      <c r="E196" s="7">
        <v>1</v>
      </c>
      <c r="F196" s="12" t="s">
        <v>963</v>
      </c>
      <c r="G196" s="7" t="s">
        <v>10</v>
      </c>
      <c r="H196" s="7" t="s">
        <v>44</v>
      </c>
      <c r="I196" s="12" t="s">
        <v>2587</v>
      </c>
      <c r="J196" s="12" t="s">
        <v>2588</v>
      </c>
      <c r="K196" s="22">
        <f t="shared" si="7"/>
        <v>20</v>
      </c>
      <c r="L196" s="22">
        <f t="shared" si="8"/>
        <v>31</v>
      </c>
      <c r="M196" s="22" t="str">
        <f t="shared" si="9"/>
        <v>ADS Supplier_ Party</v>
      </c>
      <c r="N196" s="22" t="str">
        <f t="shared" si="10"/>
        <v>Specified</v>
      </c>
      <c r="O196" s="22" t="str">
        <f t="shared" si="11"/>
        <v/>
      </c>
      <c r="P196" s="22" t="str">
        <f t="shared" si="12"/>
        <v>ADS Primary_ Contact</v>
      </c>
      <c r="Q196" s="22" t="str">
        <f t="shared" si="13"/>
        <v/>
      </c>
    </row>
    <row r="197" spans="1:17">
      <c r="A197" s="22">
        <v>561</v>
      </c>
      <c r="B197" s="37" t="s">
        <v>2979</v>
      </c>
      <c r="C197" s="3">
        <v>31</v>
      </c>
      <c r="D197" s="3" t="s">
        <v>19</v>
      </c>
      <c r="E197" s="3">
        <v>2</v>
      </c>
      <c r="F197" s="9" t="s">
        <v>2501</v>
      </c>
      <c r="G197" s="3" t="s">
        <v>21</v>
      </c>
      <c r="H197" s="3" t="s">
        <v>16</v>
      </c>
      <c r="I197" s="9" t="s">
        <v>2589</v>
      </c>
      <c r="J197" s="9" t="s">
        <v>2503</v>
      </c>
      <c r="K197" s="22">
        <f t="shared" si="7"/>
        <v>21</v>
      </c>
      <c r="L197" s="22">
        <f t="shared" si="8"/>
        <v>34</v>
      </c>
      <c r="M197" s="22" t="str">
        <f t="shared" si="9"/>
        <v>ADS Primary_ Contact</v>
      </c>
      <c r="N197" s="22" t="str">
        <f t="shared" si="10"/>
        <v>Person Name</v>
      </c>
      <c r="O197" s="22" t="str">
        <f t="shared" si="11"/>
        <v>Text</v>
      </c>
      <c r="P197" s="22" t="str">
        <f t="shared" si="12"/>
        <v/>
      </c>
      <c r="Q197" s="22" t="str">
        <f t="shared" si="13"/>
        <v/>
      </c>
    </row>
    <row r="198" spans="1:17">
      <c r="A198" s="22">
        <v>562</v>
      </c>
      <c r="B198" s="37" t="s">
        <v>2979</v>
      </c>
      <c r="C198" s="3">
        <v>32</v>
      </c>
      <c r="D198" s="3" t="s">
        <v>19</v>
      </c>
      <c r="E198" s="3">
        <v>2</v>
      </c>
      <c r="F198" s="9" t="s">
        <v>2504</v>
      </c>
      <c r="G198" s="3" t="s">
        <v>21</v>
      </c>
      <c r="H198" s="3" t="s">
        <v>16</v>
      </c>
      <c r="I198" s="9" t="s">
        <v>2590</v>
      </c>
      <c r="J198" s="9" t="s">
        <v>2506</v>
      </c>
      <c r="K198" s="22">
        <f t="shared" si="7"/>
        <v>21</v>
      </c>
      <c r="L198" s="22">
        <f t="shared" si="8"/>
        <v>32</v>
      </c>
      <c r="M198" s="22" t="str">
        <f t="shared" si="9"/>
        <v>ADS Primary_ Contact</v>
      </c>
      <c r="N198" s="22" t="str">
        <f t="shared" si="10"/>
        <v>Telephone</v>
      </c>
      <c r="O198" s="22" t="str">
        <f t="shared" si="11"/>
        <v>Code</v>
      </c>
      <c r="P198" s="22" t="str">
        <f t="shared" si="12"/>
        <v/>
      </c>
      <c r="Q198" s="22" t="str">
        <f t="shared" si="13"/>
        <v/>
      </c>
    </row>
    <row r="199" spans="1:17">
      <c r="A199" s="22">
        <v>563</v>
      </c>
      <c r="B199" s="37" t="s">
        <v>2979</v>
      </c>
      <c r="C199" s="3">
        <v>33</v>
      </c>
      <c r="D199" s="3" t="s">
        <v>19</v>
      </c>
      <c r="E199" s="3">
        <v>2</v>
      </c>
      <c r="F199" s="9" t="s">
        <v>2507</v>
      </c>
      <c r="G199" s="3" t="s">
        <v>21</v>
      </c>
      <c r="H199" s="3" t="s">
        <v>16</v>
      </c>
      <c r="I199" s="9" t="s">
        <v>2591</v>
      </c>
      <c r="J199" s="9" t="s">
        <v>2509</v>
      </c>
      <c r="K199" s="22">
        <f t="shared" si="7"/>
        <v>21</v>
      </c>
      <c r="L199" s="22">
        <f t="shared" si="8"/>
        <v>28</v>
      </c>
      <c r="M199" s="22" t="str">
        <f t="shared" si="9"/>
        <v>ADS Primary_ Contact</v>
      </c>
      <c r="N199" s="22" t="str">
        <f t="shared" si="10"/>
        <v>Email</v>
      </c>
      <c r="O199" s="22" t="str">
        <f t="shared" si="11"/>
        <v>Code</v>
      </c>
      <c r="P199" s="22" t="str">
        <f t="shared" si="12"/>
        <v/>
      </c>
      <c r="Q199" s="22" t="str">
        <f t="shared" si="13"/>
        <v/>
      </c>
    </row>
    <row r="200" spans="1:17">
      <c r="A200" s="22">
        <v>564</v>
      </c>
      <c r="B200" s="37" t="s">
        <v>2979</v>
      </c>
      <c r="C200" s="7">
        <v>34</v>
      </c>
      <c r="D200" s="7" t="s">
        <v>62</v>
      </c>
      <c r="E200" s="7">
        <v>1</v>
      </c>
      <c r="F200" s="12" t="s">
        <v>63</v>
      </c>
      <c r="G200" s="7" t="s">
        <v>10</v>
      </c>
      <c r="H200" s="7" t="s">
        <v>44</v>
      </c>
      <c r="I200" s="12" t="s">
        <v>64</v>
      </c>
      <c r="J200" s="12" t="s">
        <v>2592</v>
      </c>
      <c r="K200" s="22">
        <f t="shared" si="7"/>
        <v>20</v>
      </c>
      <c r="L200" s="22">
        <f t="shared" si="8"/>
        <v>40</v>
      </c>
      <c r="M200" s="22" t="str">
        <f t="shared" si="9"/>
        <v>ADS Supplier_ Party</v>
      </c>
      <c r="N200" s="22" t="str">
        <f t="shared" si="10"/>
        <v>Created_ Specified</v>
      </c>
      <c r="O200" s="22" t="str">
        <f t="shared" si="11"/>
        <v/>
      </c>
      <c r="P200" s="22" t="str">
        <f t="shared" si="12"/>
        <v>ADS Created_ Activity</v>
      </c>
      <c r="Q200" s="22" t="str">
        <f t="shared" si="13"/>
        <v/>
      </c>
    </row>
    <row r="201" spans="1:17">
      <c r="A201" s="22">
        <v>565</v>
      </c>
      <c r="B201" s="37" t="s">
        <v>2979</v>
      </c>
      <c r="C201" s="5">
        <v>35</v>
      </c>
      <c r="D201" s="5" t="s">
        <v>28</v>
      </c>
      <c r="E201" s="5">
        <v>2</v>
      </c>
      <c r="F201" s="8" t="s">
        <v>66</v>
      </c>
      <c r="G201" s="5" t="s">
        <v>30</v>
      </c>
      <c r="H201" s="5" t="s">
        <v>16</v>
      </c>
      <c r="I201" s="17" t="s">
        <v>67</v>
      </c>
      <c r="J201" s="8" t="s">
        <v>2511</v>
      </c>
      <c r="K201" s="22">
        <f t="shared" si="7"/>
        <v>22</v>
      </c>
      <c r="L201" s="22">
        <f t="shared" si="8"/>
        <v>36</v>
      </c>
      <c r="M201" s="22" t="str">
        <f t="shared" si="9"/>
        <v>ADS Created_ Activity</v>
      </c>
      <c r="N201" s="22" t="str">
        <f t="shared" si="10"/>
        <v>Performed By</v>
      </c>
      <c r="O201" s="22" t="str">
        <f t="shared" si="11"/>
        <v/>
      </c>
      <c r="P201" s="22" t="str">
        <f t="shared" si="12"/>
        <v/>
      </c>
      <c r="Q201" s="22" t="str">
        <f t="shared" si="13"/>
        <v>ADS_ System User</v>
      </c>
    </row>
    <row r="202" spans="1:17">
      <c r="A202" s="22">
        <v>566</v>
      </c>
      <c r="B202" s="37" t="s">
        <v>2979</v>
      </c>
      <c r="C202" s="3">
        <v>36</v>
      </c>
      <c r="D202" s="3" t="s">
        <v>19</v>
      </c>
      <c r="E202" s="3">
        <v>2</v>
      </c>
      <c r="F202" s="9" t="s">
        <v>69</v>
      </c>
      <c r="G202" s="3" t="s">
        <v>37</v>
      </c>
      <c r="H202" s="3" t="s">
        <v>16</v>
      </c>
      <c r="I202" s="9" t="s">
        <v>70</v>
      </c>
      <c r="J202" s="9" t="s">
        <v>2512</v>
      </c>
      <c r="K202" s="22">
        <f t="shared" si="7"/>
        <v>22</v>
      </c>
      <c r="L202" s="22">
        <f t="shared" si="8"/>
        <v>32</v>
      </c>
      <c r="M202" s="22" t="str">
        <f t="shared" si="9"/>
        <v>ADS Created_ Activity</v>
      </c>
      <c r="N202" s="22" t="str">
        <f t="shared" si="10"/>
        <v>Occurred</v>
      </c>
      <c r="O202" s="22" t="str">
        <f t="shared" si="11"/>
        <v>Date</v>
      </c>
      <c r="P202" s="22" t="str">
        <f t="shared" si="12"/>
        <v/>
      </c>
      <c r="Q202" s="22" t="str">
        <f t="shared" si="13"/>
        <v/>
      </c>
    </row>
    <row r="203" spans="1:17">
      <c r="A203" s="22">
        <v>567</v>
      </c>
      <c r="B203" s="37" t="s">
        <v>2979</v>
      </c>
      <c r="C203" s="3">
        <v>37</v>
      </c>
      <c r="D203" s="3" t="s">
        <v>19</v>
      </c>
      <c r="E203" s="3">
        <v>2</v>
      </c>
      <c r="F203" s="9" t="s">
        <v>169</v>
      </c>
      <c r="G203" s="3" t="s">
        <v>170</v>
      </c>
      <c r="H203" s="3" t="s">
        <v>44</v>
      </c>
      <c r="I203" s="9" t="s">
        <v>171</v>
      </c>
      <c r="J203" s="9" t="s">
        <v>2513</v>
      </c>
      <c r="K203" s="22">
        <f t="shared" si="7"/>
        <v>22</v>
      </c>
      <c r="L203" s="22">
        <f t="shared" si="8"/>
        <v>32</v>
      </c>
      <c r="M203" s="22" t="str">
        <f t="shared" si="9"/>
        <v>ADS Created_ Activity</v>
      </c>
      <c r="N203" s="22" t="str">
        <f t="shared" si="10"/>
        <v>Occurred</v>
      </c>
      <c r="O203" s="22" t="str">
        <f t="shared" si="11"/>
        <v>Time</v>
      </c>
      <c r="P203" s="22" t="str">
        <f t="shared" si="12"/>
        <v/>
      </c>
      <c r="Q203" s="22" t="str">
        <f t="shared" si="13"/>
        <v/>
      </c>
    </row>
    <row r="204" spans="1:17">
      <c r="A204" s="22">
        <v>568</v>
      </c>
      <c r="B204" s="37" t="s">
        <v>2979</v>
      </c>
      <c r="C204" s="7">
        <v>38</v>
      </c>
      <c r="D204" s="7" t="s">
        <v>62</v>
      </c>
      <c r="E204" s="7">
        <v>1</v>
      </c>
      <c r="F204" s="12" t="s">
        <v>72</v>
      </c>
      <c r="G204" s="7" t="s">
        <v>10</v>
      </c>
      <c r="H204" s="7" t="s">
        <v>44</v>
      </c>
      <c r="I204" s="12" t="s">
        <v>73</v>
      </c>
      <c r="J204" s="12" t="s">
        <v>2514</v>
      </c>
      <c r="K204" s="22">
        <f t="shared" si="7"/>
        <v>20</v>
      </c>
      <c r="L204" s="22">
        <f t="shared" si="8"/>
        <v>41</v>
      </c>
      <c r="M204" s="22" t="str">
        <f t="shared" si="9"/>
        <v>ADS Customer_ Party</v>
      </c>
      <c r="N204" s="22" t="str">
        <f t="shared" si="10"/>
        <v>Approved_ Specified</v>
      </c>
      <c r="O204" s="22" t="str">
        <f t="shared" si="11"/>
        <v/>
      </c>
      <c r="P204" s="22" t="str">
        <f t="shared" si="12"/>
        <v>ADS Approved_ Activity</v>
      </c>
      <c r="Q204" s="22" t="str">
        <f t="shared" si="13"/>
        <v/>
      </c>
    </row>
    <row r="205" spans="1:17">
      <c r="A205" s="22">
        <v>569</v>
      </c>
      <c r="B205" s="37" t="s">
        <v>2979</v>
      </c>
      <c r="C205" s="5">
        <v>39</v>
      </c>
      <c r="D205" s="5" t="s">
        <v>28</v>
      </c>
      <c r="E205" s="5">
        <v>2</v>
      </c>
      <c r="F205" s="8" t="s">
        <v>75</v>
      </c>
      <c r="G205" s="5" t="s">
        <v>30</v>
      </c>
      <c r="H205" s="5" t="s">
        <v>16</v>
      </c>
      <c r="I205" s="8" t="s">
        <v>76</v>
      </c>
      <c r="J205" s="8" t="s">
        <v>2515</v>
      </c>
      <c r="K205" s="22">
        <f t="shared" si="7"/>
        <v>23</v>
      </c>
      <c r="L205" s="22">
        <f t="shared" si="8"/>
        <v>37</v>
      </c>
      <c r="M205" s="22" t="str">
        <f t="shared" si="9"/>
        <v>ADS Approved_ Activity</v>
      </c>
      <c r="N205" s="22" t="str">
        <f t="shared" si="10"/>
        <v>Performed By</v>
      </c>
      <c r="O205" s="22" t="str">
        <f t="shared" si="11"/>
        <v/>
      </c>
      <c r="P205" s="22" t="str">
        <f t="shared" si="12"/>
        <v/>
      </c>
      <c r="Q205" s="22" t="str">
        <f t="shared" si="13"/>
        <v>ADS_ System User</v>
      </c>
    </row>
    <row r="206" spans="1:17">
      <c r="A206" s="22">
        <v>570</v>
      </c>
      <c r="B206" s="37" t="s">
        <v>2979</v>
      </c>
      <c r="C206" s="3">
        <v>40</v>
      </c>
      <c r="D206" s="3" t="s">
        <v>19</v>
      </c>
      <c r="E206" s="3">
        <v>2</v>
      </c>
      <c r="F206" s="9" t="s">
        <v>175</v>
      </c>
      <c r="G206" s="3" t="s">
        <v>37</v>
      </c>
      <c r="H206" s="3" t="s">
        <v>16</v>
      </c>
      <c r="I206" s="9" t="s">
        <v>176</v>
      </c>
      <c r="J206" s="9" t="s">
        <v>2516</v>
      </c>
      <c r="K206" s="22">
        <f t="shared" si="7"/>
        <v>23</v>
      </c>
      <c r="L206" s="22">
        <f t="shared" si="8"/>
        <v>33</v>
      </c>
      <c r="M206" s="22" t="str">
        <f t="shared" si="9"/>
        <v>ADS Approved_ Activity</v>
      </c>
      <c r="N206" s="22" t="str">
        <f t="shared" si="10"/>
        <v>Occurred</v>
      </c>
      <c r="O206" s="22" t="str">
        <f t="shared" si="11"/>
        <v>Date</v>
      </c>
      <c r="P206" s="22" t="str">
        <f t="shared" si="12"/>
        <v/>
      </c>
      <c r="Q206" s="22" t="str">
        <f t="shared" si="13"/>
        <v/>
      </c>
    </row>
    <row r="207" spans="1:17">
      <c r="A207" s="22">
        <v>571</v>
      </c>
      <c r="B207" s="37" t="s">
        <v>2979</v>
      </c>
      <c r="C207" s="3">
        <v>41</v>
      </c>
      <c r="D207" s="3" t="s">
        <v>19</v>
      </c>
      <c r="E207" s="3">
        <v>2</v>
      </c>
      <c r="F207" s="9" t="s">
        <v>291</v>
      </c>
      <c r="G207" s="3" t="s">
        <v>170</v>
      </c>
      <c r="H207" s="3" t="s">
        <v>44</v>
      </c>
      <c r="I207" s="9" t="s">
        <v>292</v>
      </c>
      <c r="J207" s="9" t="s">
        <v>2517</v>
      </c>
      <c r="K207" s="22">
        <f t="shared" si="7"/>
        <v>23</v>
      </c>
      <c r="L207" s="22">
        <f t="shared" si="8"/>
        <v>33</v>
      </c>
      <c r="M207" s="22" t="str">
        <f t="shared" si="9"/>
        <v>ADS Approved_ Activity</v>
      </c>
      <c r="N207" s="22" t="str">
        <f t="shared" si="10"/>
        <v>Occurred</v>
      </c>
      <c r="O207" s="22" t="str">
        <f t="shared" si="11"/>
        <v>Time</v>
      </c>
      <c r="P207" s="22" t="str">
        <f t="shared" si="12"/>
        <v/>
      </c>
      <c r="Q207" s="22" t="str">
        <f t="shared" si="13"/>
        <v/>
      </c>
    </row>
    <row r="208" spans="1:17">
      <c r="A208" s="22">
        <v>572</v>
      </c>
      <c r="B208" s="37" t="s">
        <v>2979</v>
      </c>
      <c r="C208" s="7">
        <v>42</v>
      </c>
      <c r="D208" s="7" t="s">
        <v>62</v>
      </c>
      <c r="E208" s="7">
        <v>1</v>
      </c>
      <c r="F208" s="12" t="s">
        <v>178</v>
      </c>
      <c r="G208" s="7" t="s">
        <v>10</v>
      </c>
      <c r="H208" s="7" t="s">
        <v>44</v>
      </c>
      <c r="I208" s="12" t="s">
        <v>179</v>
      </c>
      <c r="J208" s="12" t="s">
        <v>2519</v>
      </c>
      <c r="K208" s="22">
        <f t="shared" si="7"/>
        <v>20</v>
      </c>
      <c r="L208" s="22">
        <f t="shared" si="8"/>
        <v>55</v>
      </c>
      <c r="M208" s="22" t="str">
        <f t="shared" si="9"/>
        <v>ADS Customer_ Party</v>
      </c>
      <c r="N208" s="22" t="str">
        <f t="shared" si="10"/>
        <v>Last modified Activity_ Specified</v>
      </c>
      <c r="O208" s="22" t="str">
        <f t="shared" si="11"/>
        <v/>
      </c>
      <c r="P208" s="22" t="str">
        <f t="shared" si="12"/>
        <v>ADS Last Modified_ Activity</v>
      </c>
      <c r="Q208" s="22" t="str">
        <f t="shared" si="13"/>
        <v/>
      </c>
    </row>
    <row r="209" spans="1:17">
      <c r="A209" s="22">
        <v>573</v>
      </c>
      <c r="B209" s="37" t="s">
        <v>2979</v>
      </c>
      <c r="C209" s="5">
        <v>43</v>
      </c>
      <c r="D209" s="5" t="s">
        <v>28</v>
      </c>
      <c r="E209" s="5">
        <v>2</v>
      </c>
      <c r="F209" s="8" t="s">
        <v>181</v>
      </c>
      <c r="G209" s="5" t="s">
        <v>30</v>
      </c>
      <c r="H209" s="5" t="s">
        <v>16</v>
      </c>
      <c r="I209" s="8" t="s">
        <v>182</v>
      </c>
      <c r="J209" s="8" t="s">
        <v>2520</v>
      </c>
      <c r="K209" s="22">
        <f t="shared" si="7"/>
        <v>28</v>
      </c>
      <c r="L209" s="22">
        <f t="shared" si="8"/>
        <v>42</v>
      </c>
      <c r="M209" s="22" t="str">
        <f t="shared" si="9"/>
        <v>ADS Last Modified_ Activity</v>
      </c>
      <c r="N209" s="22" t="str">
        <f t="shared" si="10"/>
        <v>Performed By</v>
      </c>
      <c r="O209" s="22" t="str">
        <f t="shared" si="11"/>
        <v/>
      </c>
      <c r="P209" s="22" t="str">
        <f t="shared" si="12"/>
        <v/>
      </c>
      <c r="Q209" s="22" t="str">
        <f t="shared" si="13"/>
        <v>ADS_ System User</v>
      </c>
    </row>
    <row r="210" spans="1:17">
      <c r="A210" s="22">
        <v>574</v>
      </c>
      <c r="B210" s="37" t="s">
        <v>2979</v>
      </c>
      <c r="C210" s="3">
        <v>44</v>
      </c>
      <c r="D210" s="3" t="s">
        <v>19</v>
      </c>
      <c r="E210" s="3">
        <v>2</v>
      </c>
      <c r="F210" s="9" t="s">
        <v>184</v>
      </c>
      <c r="G210" s="3" t="s">
        <v>37</v>
      </c>
      <c r="H210" s="3" t="s">
        <v>16</v>
      </c>
      <c r="I210" s="9" t="s">
        <v>185</v>
      </c>
      <c r="J210" s="9" t="s">
        <v>2521</v>
      </c>
      <c r="K210" s="22">
        <f t="shared" si="7"/>
        <v>28</v>
      </c>
      <c r="L210" s="22">
        <f t="shared" si="8"/>
        <v>38</v>
      </c>
      <c r="M210" s="22" t="str">
        <f t="shared" si="9"/>
        <v>ADS Last Modified_ Activity</v>
      </c>
      <c r="N210" s="22" t="str">
        <f t="shared" si="10"/>
        <v>Occurred</v>
      </c>
      <c r="O210" s="22" t="str">
        <f t="shared" si="11"/>
        <v>Date</v>
      </c>
      <c r="P210" s="22" t="str">
        <f t="shared" si="12"/>
        <v/>
      </c>
      <c r="Q210" s="22" t="str">
        <f t="shared" si="13"/>
        <v/>
      </c>
    </row>
    <row r="211" spans="1:17">
      <c r="A211" s="22">
        <v>575</v>
      </c>
      <c r="B211" s="37" t="s">
        <v>2979</v>
      </c>
      <c r="C211" s="3">
        <v>45</v>
      </c>
      <c r="D211" s="3" t="s">
        <v>19</v>
      </c>
      <c r="E211" s="3">
        <v>2</v>
      </c>
      <c r="F211" s="9" t="s">
        <v>295</v>
      </c>
      <c r="G211" s="3" t="s">
        <v>170</v>
      </c>
      <c r="H211" s="3" t="s">
        <v>44</v>
      </c>
      <c r="I211" s="9" t="s">
        <v>296</v>
      </c>
      <c r="J211" s="9" t="s">
        <v>2522</v>
      </c>
      <c r="K211" s="22">
        <f t="shared" si="7"/>
        <v>28</v>
      </c>
      <c r="L211" s="22">
        <f t="shared" si="8"/>
        <v>38</v>
      </c>
      <c r="M211" s="22" t="str">
        <f t="shared" si="9"/>
        <v>ADS Last Modified_ Activity</v>
      </c>
      <c r="N211" s="22" t="str">
        <f t="shared" si="10"/>
        <v>Occurred</v>
      </c>
      <c r="O211" s="22" t="str">
        <f t="shared" si="11"/>
        <v>Time</v>
      </c>
      <c r="P211" s="22" t="str">
        <f t="shared" si="12"/>
        <v/>
      </c>
      <c r="Q211" s="22" t="str">
        <f t="shared" si="13"/>
        <v/>
      </c>
    </row>
    <row r="212" spans="1:17">
      <c r="A212" s="22">
        <v>576</v>
      </c>
      <c r="B212" s="37" t="s">
        <v>2979</v>
      </c>
      <c r="C212" s="1">
        <v>0</v>
      </c>
      <c r="D212" s="1" t="s">
        <v>8</v>
      </c>
      <c r="E212" s="1">
        <v>0</v>
      </c>
      <c r="F212" s="10" t="s">
        <v>2593</v>
      </c>
      <c r="G212" s="1" t="s">
        <v>10</v>
      </c>
      <c r="H212" s="1" t="s">
        <v>10</v>
      </c>
      <c r="I212" s="10" t="s">
        <v>2594</v>
      </c>
      <c r="J212" s="10" t="s">
        <v>2595</v>
      </c>
      <c r="K212" s="22">
        <f t="shared" si="7"/>
        <v>24</v>
      </c>
      <c r="L212" s="22" t="e">
        <f t="shared" si="8"/>
        <v>#VALUE!</v>
      </c>
      <c r="M212" s="22" t="str">
        <f t="shared" si="9"/>
        <v>ADS_ Accounting Account</v>
      </c>
      <c r="N212" s="22" t="str">
        <f t="shared" si="10"/>
        <v>Details</v>
      </c>
      <c r="O212" s="22" t="str">
        <f t="shared" si="11"/>
        <v/>
      </c>
      <c r="P212" s="22" t="str">
        <f t="shared" si="12"/>
        <v/>
      </c>
      <c r="Q212" s="22" t="str">
        <f t="shared" si="13"/>
        <v/>
      </c>
    </row>
    <row r="213" spans="1:17">
      <c r="A213" s="22">
        <v>577</v>
      </c>
      <c r="B213" s="37" t="s">
        <v>2979</v>
      </c>
      <c r="C213" s="2">
        <v>1</v>
      </c>
      <c r="D213" s="2" t="s">
        <v>13</v>
      </c>
      <c r="E213" s="2">
        <v>1</v>
      </c>
      <c r="F213" s="11" t="s">
        <v>583</v>
      </c>
      <c r="G213" s="2" t="s">
        <v>15</v>
      </c>
      <c r="H213" s="2" t="s">
        <v>16</v>
      </c>
      <c r="I213" s="11" t="s">
        <v>2596</v>
      </c>
      <c r="J213" s="11" t="s">
        <v>2597</v>
      </c>
      <c r="K213" s="22">
        <f t="shared" si="7"/>
        <v>24</v>
      </c>
      <c r="L213" s="22">
        <f t="shared" si="8"/>
        <v>40</v>
      </c>
      <c r="M213" s="22" t="str">
        <f t="shared" si="9"/>
        <v>ADS_ Accounting Account</v>
      </c>
      <c r="N213" s="22" t="str">
        <f t="shared" si="10"/>
        <v>Identification</v>
      </c>
      <c r="O213" s="22" t="str">
        <f t="shared" si="11"/>
        <v>Identifier</v>
      </c>
      <c r="P213" s="22" t="str">
        <f t="shared" si="12"/>
        <v/>
      </c>
      <c r="Q213" s="22" t="str">
        <f t="shared" si="13"/>
        <v/>
      </c>
    </row>
    <row r="214" spans="1:17">
      <c r="A214" s="22">
        <v>578</v>
      </c>
      <c r="B214" s="37" t="s">
        <v>2979</v>
      </c>
      <c r="C214" s="3">
        <v>2</v>
      </c>
      <c r="D214" s="3" t="s">
        <v>19</v>
      </c>
      <c r="E214" s="3">
        <v>1</v>
      </c>
      <c r="F214" s="9" t="s">
        <v>724</v>
      </c>
      <c r="G214" s="3" t="s">
        <v>21</v>
      </c>
      <c r="H214" s="3" t="s">
        <v>16</v>
      </c>
      <c r="I214" s="9" t="s">
        <v>2598</v>
      </c>
      <c r="J214" s="9" t="s">
        <v>2599</v>
      </c>
      <c r="K214" s="22">
        <f t="shared" si="7"/>
        <v>19</v>
      </c>
      <c r="L214" s="22">
        <f t="shared" si="8"/>
        <v>25</v>
      </c>
      <c r="M214" s="22" t="str">
        <f t="shared" si="9"/>
        <v>Accounting Journal</v>
      </c>
      <c r="N214" s="22" t="str">
        <f t="shared" si="10"/>
        <v>Name</v>
      </c>
      <c r="O214" s="22" t="str">
        <f t="shared" si="11"/>
        <v>Text</v>
      </c>
      <c r="P214" s="22" t="str">
        <f t="shared" si="12"/>
        <v/>
      </c>
      <c r="Q214" s="22" t="str">
        <f t="shared" si="13"/>
        <v/>
      </c>
    </row>
    <row r="215" spans="1:17">
      <c r="A215" s="22">
        <v>579</v>
      </c>
      <c r="B215" s="37" t="s">
        <v>2979</v>
      </c>
      <c r="C215" s="3">
        <v>3</v>
      </c>
      <c r="D215" s="3" t="s">
        <v>19</v>
      </c>
      <c r="E215" s="3">
        <v>1</v>
      </c>
      <c r="F215" s="9" t="s">
        <v>728</v>
      </c>
      <c r="G215" s="3" t="s">
        <v>21</v>
      </c>
      <c r="H215" s="3" t="s">
        <v>44</v>
      </c>
      <c r="I215" s="9" t="s">
        <v>2600</v>
      </c>
      <c r="J215" s="9" t="s">
        <v>2601</v>
      </c>
      <c r="K215" s="22">
        <f t="shared" si="7"/>
        <v>24</v>
      </c>
      <c r="L215" s="22">
        <f t="shared" si="8"/>
        <v>37</v>
      </c>
      <c r="M215" s="22" t="str">
        <f t="shared" si="9"/>
        <v>ADS_ Accounting Account</v>
      </c>
      <c r="N215" s="22" t="str">
        <f t="shared" si="10"/>
        <v>Description</v>
      </c>
      <c r="O215" s="22" t="str">
        <f t="shared" si="11"/>
        <v>Text</v>
      </c>
      <c r="P215" s="22" t="str">
        <f t="shared" si="12"/>
        <v/>
      </c>
      <c r="Q215" s="22" t="str">
        <f t="shared" si="13"/>
        <v/>
      </c>
    </row>
    <row r="216" spans="1:17">
      <c r="A216" s="22">
        <v>580</v>
      </c>
      <c r="B216" s="37" t="s">
        <v>2979</v>
      </c>
      <c r="C216" s="3">
        <v>4</v>
      </c>
      <c r="D216" s="3" t="s">
        <v>19</v>
      </c>
      <c r="E216" s="3">
        <v>1</v>
      </c>
      <c r="F216" s="9" t="s">
        <v>1328</v>
      </c>
      <c r="G216" s="3" t="s">
        <v>21</v>
      </c>
      <c r="H216" s="3" t="s">
        <v>16</v>
      </c>
      <c r="I216" s="9" t="s">
        <v>2602</v>
      </c>
      <c r="J216" s="9" t="s">
        <v>2603</v>
      </c>
      <c r="K216" s="22">
        <f t="shared" si="7"/>
        <v>24</v>
      </c>
      <c r="L216" s="22">
        <f t="shared" si="8"/>
        <v>53</v>
      </c>
      <c r="M216" s="22" t="str">
        <f t="shared" si="9"/>
        <v>ADS_ Accounting Account</v>
      </c>
      <c r="N216" s="22" t="str">
        <f t="shared" si="10"/>
        <v>Financial Statement Caption</v>
      </c>
      <c r="O216" s="22" t="str">
        <f t="shared" si="11"/>
        <v>Text</v>
      </c>
      <c r="P216" s="22" t="str">
        <f t="shared" si="12"/>
        <v/>
      </c>
      <c r="Q216" s="22" t="str">
        <f t="shared" si="13"/>
        <v/>
      </c>
    </row>
    <row r="217" spans="1:17">
      <c r="A217" s="22">
        <v>581</v>
      </c>
      <c r="B217" s="37" t="s">
        <v>2979</v>
      </c>
      <c r="C217" s="3">
        <v>5</v>
      </c>
      <c r="D217" s="3" t="s">
        <v>19</v>
      </c>
      <c r="E217" s="3">
        <v>1</v>
      </c>
      <c r="F217" s="9" t="s">
        <v>665</v>
      </c>
      <c r="G217" s="3" t="s">
        <v>25</v>
      </c>
      <c r="H217" s="3" t="s">
        <v>16</v>
      </c>
      <c r="I217" s="9" t="s">
        <v>2604</v>
      </c>
      <c r="J217" s="9" t="s">
        <v>2605</v>
      </c>
      <c r="K217" s="22">
        <f t="shared" si="7"/>
        <v>24</v>
      </c>
      <c r="L217" s="22">
        <f t="shared" si="8"/>
        <v>30</v>
      </c>
      <c r="M217" s="22" t="str">
        <f t="shared" si="9"/>
        <v>ADS_ Accounting Account</v>
      </c>
      <c r="N217" s="22" t="str">
        <f t="shared" si="10"/>
        <v>Type</v>
      </c>
      <c r="O217" s="22" t="str">
        <f t="shared" si="11"/>
        <v>Code</v>
      </c>
      <c r="P217" s="22" t="str">
        <f t="shared" si="12"/>
        <v/>
      </c>
      <c r="Q217" s="22" t="str">
        <f t="shared" si="13"/>
        <v/>
      </c>
    </row>
    <row r="218" spans="1:17">
      <c r="A218" s="22">
        <v>582</v>
      </c>
      <c r="B218" s="37" t="s">
        <v>2979</v>
      </c>
      <c r="C218" s="3">
        <v>6</v>
      </c>
      <c r="D218" s="3" t="s">
        <v>19</v>
      </c>
      <c r="E218" s="3">
        <v>1</v>
      </c>
      <c r="F218" s="9" t="s">
        <v>1319</v>
      </c>
      <c r="G218" s="3" t="s">
        <v>25</v>
      </c>
      <c r="H218" s="3" t="s">
        <v>16</v>
      </c>
      <c r="I218" s="9" t="s">
        <v>2606</v>
      </c>
      <c r="J218" s="9" t="s">
        <v>2607</v>
      </c>
      <c r="K218" s="22">
        <f t="shared" si="7"/>
        <v>24</v>
      </c>
      <c r="L218" s="22">
        <f t="shared" si="8"/>
        <v>34</v>
      </c>
      <c r="M218" s="22" t="str">
        <f t="shared" si="9"/>
        <v>ADS_ Accounting Account</v>
      </c>
      <c r="N218" s="22" t="str">
        <f t="shared" si="10"/>
        <v>Sub Type</v>
      </c>
      <c r="O218" s="22" t="str">
        <f t="shared" si="11"/>
        <v>Code</v>
      </c>
      <c r="P218" s="22" t="str">
        <f t="shared" si="12"/>
        <v/>
      </c>
      <c r="Q218" s="22" t="str">
        <f t="shared" si="13"/>
        <v/>
      </c>
    </row>
    <row r="219" spans="1:17">
      <c r="A219" s="22">
        <v>583</v>
      </c>
      <c r="B219" s="37" t="s">
        <v>2979</v>
      </c>
      <c r="C219" s="3">
        <v>7</v>
      </c>
      <c r="D219" s="3" t="s">
        <v>19</v>
      </c>
      <c r="E219" s="3">
        <v>1</v>
      </c>
      <c r="F219" s="9" t="s">
        <v>2608</v>
      </c>
      <c r="G219" s="3" t="s">
        <v>25</v>
      </c>
      <c r="H219" s="3" t="s">
        <v>44</v>
      </c>
      <c r="I219" s="9" t="s">
        <v>2609</v>
      </c>
      <c r="J219" s="9" t="s">
        <v>2610</v>
      </c>
      <c r="K219" s="22">
        <f t="shared" si="7"/>
        <v>24</v>
      </c>
      <c r="L219" s="22">
        <f t="shared" si="8"/>
        <v>35</v>
      </c>
      <c r="M219" s="22" t="str">
        <f t="shared" si="9"/>
        <v>ADS_ Accounting Account</v>
      </c>
      <c r="N219" s="22" t="str">
        <f t="shared" si="10"/>
        <v>Hierarchy</v>
      </c>
      <c r="O219" s="22" t="str">
        <f t="shared" si="11"/>
        <v>Code</v>
      </c>
      <c r="P219" s="22" t="str">
        <f t="shared" si="12"/>
        <v/>
      </c>
      <c r="Q219" s="22" t="str">
        <f t="shared" si="13"/>
        <v/>
      </c>
    </row>
    <row r="220" spans="1:17">
      <c r="A220" s="22">
        <v>584</v>
      </c>
      <c r="B220" s="37" t="s">
        <v>2979</v>
      </c>
      <c r="C220" s="3">
        <v>8</v>
      </c>
      <c r="D220" s="3" t="s">
        <v>19</v>
      </c>
      <c r="E220" s="3">
        <v>1</v>
      </c>
      <c r="F220" s="9" t="s">
        <v>2611</v>
      </c>
      <c r="G220" s="3" t="s">
        <v>280</v>
      </c>
      <c r="H220" s="3" t="s">
        <v>44</v>
      </c>
      <c r="I220" s="9" t="s">
        <v>2612</v>
      </c>
      <c r="J220" s="9" t="s">
        <v>2613</v>
      </c>
      <c r="K220" s="22">
        <f t="shared" si="7"/>
        <v>24</v>
      </c>
      <c r="L220" s="22">
        <f t="shared" si="8"/>
        <v>45</v>
      </c>
      <c r="M220" s="22" t="str">
        <f t="shared" si="9"/>
        <v>ADS_ Accounting Account</v>
      </c>
      <c r="N220" s="22" t="str">
        <f t="shared" si="10"/>
        <v>Balance Normal Sign</v>
      </c>
      <c r="O220" s="22" t="str">
        <f t="shared" si="11"/>
        <v>Code</v>
      </c>
      <c r="P220" s="22" t="str">
        <f t="shared" si="12"/>
        <v/>
      </c>
      <c r="Q220" s="22" t="str">
        <f t="shared" si="13"/>
        <v/>
      </c>
    </row>
    <row r="221" spans="1:17">
      <c r="A221" s="22">
        <v>585</v>
      </c>
      <c r="B221" s="37" t="s">
        <v>2979</v>
      </c>
      <c r="C221" s="3">
        <v>9</v>
      </c>
      <c r="D221" s="3" t="s">
        <v>19</v>
      </c>
      <c r="E221" s="3">
        <v>1</v>
      </c>
      <c r="F221" s="9" t="s">
        <v>948</v>
      </c>
      <c r="G221" s="3" t="s">
        <v>280</v>
      </c>
      <c r="H221" s="3" t="s">
        <v>44</v>
      </c>
      <c r="I221" s="9" t="s">
        <v>2614</v>
      </c>
      <c r="J221" s="9" t="s">
        <v>2615</v>
      </c>
      <c r="K221" s="22">
        <f t="shared" si="7"/>
        <v>24</v>
      </c>
      <c r="L221" s="22">
        <f t="shared" si="8"/>
        <v>32</v>
      </c>
      <c r="M221" s="22" t="str">
        <f t="shared" si="9"/>
        <v>ADS_ Accounting Account</v>
      </c>
      <c r="N221" s="22" t="str">
        <f t="shared" si="10"/>
        <v>Active</v>
      </c>
      <c r="O221" s="22" t="str">
        <f t="shared" si="11"/>
        <v>Indicator</v>
      </c>
      <c r="P221" s="22" t="str">
        <f t="shared" si="12"/>
        <v/>
      </c>
      <c r="Q221" s="22" t="str">
        <f t="shared" si="13"/>
        <v/>
      </c>
    </row>
    <row r="222" spans="1:17">
      <c r="A222" s="22">
        <v>586</v>
      </c>
      <c r="B222" s="37" t="s">
        <v>2979</v>
      </c>
      <c r="C222" s="5">
        <v>10</v>
      </c>
      <c r="D222" s="5" t="s">
        <v>28</v>
      </c>
      <c r="E222" s="5">
        <v>1</v>
      </c>
      <c r="F222" s="8" t="s">
        <v>2616</v>
      </c>
      <c r="G222" s="5" t="s">
        <v>30</v>
      </c>
      <c r="H222" s="5" t="s">
        <v>44</v>
      </c>
      <c r="I222" s="8" t="s">
        <v>2617</v>
      </c>
      <c r="J222" s="8" t="s">
        <v>2618</v>
      </c>
      <c r="K222" s="22">
        <f t="shared" si="7"/>
        <v>24</v>
      </c>
      <c r="L222" s="22">
        <f t="shared" si="8"/>
        <v>32</v>
      </c>
      <c r="M222" s="22" t="str">
        <f t="shared" si="9"/>
        <v>ADS_ Accounting Account</v>
      </c>
      <c r="N222" s="22" t="str">
        <f t="shared" si="10"/>
        <v>Parent</v>
      </c>
      <c r="O222" s="22" t="str">
        <f t="shared" si="11"/>
        <v/>
      </c>
      <c r="P222" s="22" t="str">
        <f t="shared" si="12"/>
        <v/>
      </c>
      <c r="Q222" s="22" t="str">
        <f t="shared" si="13"/>
        <v>ADS_ Accounting Account</v>
      </c>
    </row>
    <row r="223" spans="1:17">
      <c r="A223" s="22">
        <v>587</v>
      </c>
      <c r="B223" s="37" t="s">
        <v>2979</v>
      </c>
      <c r="C223" s="1">
        <v>0</v>
      </c>
      <c r="D223" s="1" t="s">
        <v>8</v>
      </c>
      <c r="E223" s="1">
        <v>0</v>
      </c>
      <c r="F223" s="10" t="s">
        <v>132</v>
      </c>
      <c r="G223" s="1" t="s">
        <v>10</v>
      </c>
      <c r="H223" s="1" t="s">
        <v>10</v>
      </c>
      <c r="I223" s="10" t="s">
        <v>2619</v>
      </c>
      <c r="J223" s="10" t="s">
        <v>2620</v>
      </c>
      <c r="K223" s="22">
        <f t="shared" si="7"/>
        <v>19</v>
      </c>
      <c r="L223" s="22" t="e">
        <f t="shared" si="8"/>
        <v>#VALUE!</v>
      </c>
      <c r="M223" s="22" t="str">
        <f t="shared" si="9"/>
        <v>ADS_ Fiscal Period</v>
      </c>
      <c r="N223" s="22" t="str">
        <f t="shared" si="10"/>
        <v>Details</v>
      </c>
      <c r="O223" s="22" t="str">
        <f t="shared" si="11"/>
        <v/>
      </c>
      <c r="P223" s="22" t="str">
        <f t="shared" si="12"/>
        <v/>
      </c>
      <c r="Q223" s="22" t="str">
        <f t="shared" si="13"/>
        <v/>
      </c>
    </row>
    <row r="224" spans="1:17">
      <c r="A224" s="22">
        <v>588</v>
      </c>
      <c r="B224" s="37" t="s">
        <v>2979</v>
      </c>
      <c r="C224" s="2">
        <v>1</v>
      </c>
      <c r="D224" s="2" t="s">
        <v>13</v>
      </c>
      <c r="E224" s="2">
        <v>1</v>
      </c>
      <c r="F224" s="11" t="s">
        <v>1364</v>
      </c>
      <c r="G224" s="2" t="s">
        <v>15</v>
      </c>
      <c r="H224" s="2" t="s">
        <v>16</v>
      </c>
      <c r="I224" s="11" t="s">
        <v>2621</v>
      </c>
      <c r="J224" s="11" t="s">
        <v>2622</v>
      </c>
      <c r="K224" s="22">
        <f t="shared" si="7"/>
        <v>19</v>
      </c>
      <c r="L224" s="22">
        <f t="shared" si="8"/>
        <v>35</v>
      </c>
      <c r="M224" s="22" t="str">
        <f t="shared" si="9"/>
        <v>ADS_ Fiscal Period</v>
      </c>
      <c r="N224" s="22" t="str">
        <f t="shared" si="10"/>
        <v>Identification</v>
      </c>
      <c r="O224" s="22" t="str">
        <f t="shared" si="11"/>
        <v>Identifier</v>
      </c>
      <c r="P224" s="22" t="str">
        <f t="shared" si="12"/>
        <v/>
      </c>
      <c r="Q224" s="22" t="str">
        <f t="shared" si="13"/>
        <v/>
      </c>
    </row>
    <row r="225" spans="1:17">
      <c r="A225" s="22">
        <v>589</v>
      </c>
      <c r="B225" s="37" t="s">
        <v>2979</v>
      </c>
      <c r="C225" s="3">
        <v>2</v>
      </c>
      <c r="D225" s="3" t="s">
        <v>19</v>
      </c>
      <c r="E225" s="3">
        <v>1</v>
      </c>
      <c r="F225" s="9" t="s">
        <v>135</v>
      </c>
      <c r="G225" s="3" t="s">
        <v>136</v>
      </c>
      <c r="H225" s="3" t="s">
        <v>16</v>
      </c>
      <c r="I225" s="9" t="s">
        <v>2623</v>
      </c>
      <c r="J225" s="9" t="s">
        <v>138</v>
      </c>
      <c r="K225" s="22">
        <f t="shared" si="7"/>
        <v>19</v>
      </c>
      <c r="L225" s="22">
        <f t="shared" si="8"/>
        <v>32</v>
      </c>
      <c r="M225" s="22" t="str">
        <f t="shared" si="9"/>
        <v>ADS_ Fiscal Period</v>
      </c>
      <c r="N225" s="22" t="str">
        <f t="shared" si="10"/>
        <v>Fiscal Year</v>
      </c>
      <c r="O225" s="22" t="str">
        <f t="shared" si="11"/>
        <v>Code</v>
      </c>
      <c r="P225" s="22" t="str">
        <f t="shared" si="12"/>
        <v/>
      </c>
      <c r="Q225" s="22" t="str">
        <f t="shared" si="13"/>
        <v/>
      </c>
    </row>
    <row r="226" spans="1:17">
      <c r="A226" s="22">
        <v>590</v>
      </c>
      <c r="B226" s="37" t="s">
        <v>2979</v>
      </c>
      <c r="C226" s="3">
        <v>3</v>
      </c>
      <c r="D226" s="3" t="s">
        <v>19</v>
      </c>
      <c r="E226" s="3">
        <v>1</v>
      </c>
      <c r="F226" s="9" t="s">
        <v>139</v>
      </c>
      <c r="G226" s="3" t="s">
        <v>25</v>
      </c>
      <c r="H226" s="3" t="s">
        <v>16</v>
      </c>
      <c r="I226" s="9" t="s">
        <v>2624</v>
      </c>
      <c r="J226" s="9" t="s">
        <v>141</v>
      </c>
      <c r="K226" s="22">
        <f t="shared" si="7"/>
        <v>19</v>
      </c>
      <c r="L226" s="22">
        <f t="shared" si="8"/>
        <v>43</v>
      </c>
      <c r="M226" s="22" t="str">
        <f t="shared" si="9"/>
        <v>ADS_ Fiscal Period</v>
      </c>
      <c r="N226" s="22" t="str">
        <f t="shared" si="10"/>
        <v>Accounting ADS_ Period</v>
      </c>
      <c r="O226" s="22" t="str">
        <f t="shared" si="11"/>
        <v>Code</v>
      </c>
      <c r="P226" s="22" t="str">
        <f t="shared" si="12"/>
        <v/>
      </c>
      <c r="Q226" s="22" t="str">
        <f t="shared" si="13"/>
        <v/>
      </c>
    </row>
    <row r="227" spans="1:17">
      <c r="A227" s="22">
        <v>591</v>
      </c>
      <c r="B227" s="37" t="s">
        <v>2979</v>
      </c>
      <c r="C227" s="3">
        <v>4</v>
      </c>
      <c r="D227" s="3" t="s">
        <v>19</v>
      </c>
      <c r="E227" s="3">
        <v>1</v>
      </c>
      <c r="F227" s="9" t="s">
        <v>2625</v>
      </c>
      <c r="G227" s="3" t="s">
        <v>37</v>
      </c>
      <c r="H227" s="3" t="s">
        <v>16</v>
      </c>
      <c r="I227" s="9" t="s">
        <v>2626</v>
      </c>
      <c r="J227" s="9" t="s">
        <v>2627</v>
      </c>
      <c r="K227" s="22">
        <f t="shared" si="7"/>
        <v>19</v>
      </c>
      <c r="L227" s="22">
        <f t="shared" si="8"/>
        <v>26</v>
      </c>
      <c r="M227" s="22" t="str">
        <f t="shared" si="9"/>
        <v>ADS_ Fiscal Period</v>
      </c>
      <c r="N227" s="22" t="str">
        <f t="shared" si="10"/>
        <v>Start</v>
      </c>
      <c r="O227" s="22" t="str">
        <f t="shared" si="11"/>
        <v>Date Time</v>
      </c>
      <c r="P227" s="22" t="str">
        <f t="shared" si="12"/>
        <v/>
      </c>
      <c r="Q227" s="22" t="str">
        <f t="shared" si="13"/>
        <v/>
      </c>
    </row>
    <row r="228" spans="1:17">
      <c r="A228" s="22">
        <v>592</v>
      </c>
      <c r="B228" s="37" t="s">
        <v>2979</v>
      </c>
      <c r="C228" s="3">
        <v>5</v>
      </c>
      <c r="D228" s="3" t="s">
        <v>19</v>
      </c>
      <c r="E228" s="3">
        <v>1</v>
      </c>
      <c r="F228" s="9" t="s">
        <v>2628</v>
      </c>
      <c r="G228" s="3" t="s">
        <v>37</v>
      </c>
      <c r="H228" s="3" t="s">
        <v>16</v>
      </c>
      <c r="I228" s="9" t="s">
        <v>2629</v>
      </c>
      <c r="J228" s="9" t="s">
        <v>2630</v>
      </c>
      <c r="K228" s="22">
        <f t="shared" si="7"/>
        <v>19</v>
      </c>
      <c r="L228" s="22">
        <f t="shared" si="8"/>
        <v>24</v>
      </c>
      <c r="M228" s="22" t="str">
        <f t="shared" si="9"/>
        <v>ADS_ Fiscal Period</v>
      </c>
      <c r="N228" s="22" t="str">
        <f t="shared" si="10"/>
        <v>End</v>
      </c>
      <c r="O228" s="22" t="str">
        <f t="shared" si="11"/>
        <v>Date Time</v>
      </c>
      <c r="P228" s="22" t="str">
        <f t="shared" si="12"/>
        <v/>
      </c>
      <c r="Q228" s="22" t="str">
        <f t="shared" si="13"/>
        <v/>
      </c>
    </row>
    <row r="229" spans="1:17">
      <c r="A229" s="22">
        <v>593</v>
      </c>
      <c r="B229" s="37" t="s">
        <v>2979</v>
      </c>
      <c r="C229" s="1">
        <v>0</v>
      </c>
      <c r="D229" s="1" t="s">
        <v>8</v>
      </c>
      <c r="E229" s="1">
        <v>0</v>
      </c>
      <c r="F229" s="10" t="s">
        <v>2631</v>
      </c>
      <c r="G229" s="1" t="s">
        <v>10</v>
      </c>
      <c r="H229" s="1" t="s">
        <v>10</v>
      </c>
      <c r="I229" s="10" t="s">
        <v>2632</v>
      </c>
      <c r="J229" s="10" t="s">
        <v>2633</v>
      </c>
      <c r="K229" s="22">
        <f t="shared" si="7"/>
        <v>24</v>
      </c>
      <c r="L229" s="22" t="e">
        <f t="shared" si="8"/>
        <v>#VALUE!</v>
      </c>
      <c r="M229" s="22" t="str">
        <f t="shared" si="9"/>
        <v>ADS Journal Entry_ Type</v>
      </c>
      <c r="N229" s="22" t="str">
        <f t="shared" si="10"/>
        <v>Detal</v>
      </c>
      <c r="O229" s="22" t="str">
        <f t="shared" si="11"/>
        <v/>
      </c>
      <c r="P229" s="22" t="str">
        <f t="shared" si="12"/>
        <v/>
      </c>
      <c r="Q229" s="22" t="str">
        <f t="shared" si="13"/>
        <v/>
      </c>
    </row>
    <row r="230" spans="1:17">
      <c r="A230" s="22">
        <v>594</v>
      </c>
      <c r="B230" s="37" t="s">
        <v>2979</v>
      </c>
      <c r="C230" s="2">
        <v>1</v>
      </c>
      <c r="D230" s="2" t="s">
        <v>13</v>
      </c>
      <c r="E230" s="2">
        <v>1</v>
      </c>
      <c r="F230" s="11" t="s">
        <v>640</v>
      </c>
      <c r="G230" s="2" t="s">
        <v>15</v>
      </c>
      <c r="H230" s="2" t="s">
        <v>16</v>
      </c>
      <c r="I230" s="11" t="s">
        <v>2634</v>
      </c>
      <c r="J230" s="11" t="s">
        <v>2635</v>
      </c>
      <c r="K230" s="22">
        <f t="shared" si="7"/>
        <v>24</v>
      </c>
      <c r="L230" s="22">
        <f t="shared" si="8"/>
        <v>40</v>
      </c>
      <c r="M230" s="22" t="str">
        <f t="shared" si="9"/>
        <v>ADS Journal Entry_ Type</v>
      </c>
      <c r="N230" s="22" t="str">
        <f t="shared" si="10"/>
        <v>Identification</v>
      </c>
      <c r="O230" s="22" t="str">
        <f t="shared" si="11"/>
        <v>Identifier</v>
      </c>
      <c r="P230" s="22" t="str">
        <f t="shared" si="12"/>
        <v/>
      </c>
      <c r="Q230" s="22" t="str">
        <f t="shared" si="13"/>
        <v/>
      </c>
    </row>
    <row r="231" spans="1:17">
      <c r="A231" s="22">
        <v>595</v>
      </c>
      <c r="B231" s="37" t="s">
        <v>2979</v>
      </c>
      <c r="C231" s="3">
        <v>2</v>
      </c>
      <c r="D231" s="3" t="s">
        <v>19</v>
      </c>
      <c r="E231" s="3">
        <v>1</v>
      </c>
      <c r="F231" s="9" t="s">
        <v>724</v>
      </c>
      <c r="G231" s="3" t="s">
        <v>21</v>
      </c>
      <c r="H231" s="3" t="s">
        <v>16</v>
      </c>
      <c r="I231" s="9" t="s">
        <v>2636</v>
      </c>
      <c r="J231" s="9" t="s">
        <v>2637</v>
      </c>
      <c r="K231" s="22">
        <f t="shared" ref="K231:K294" si="14">FIND(".",J231)</f>
        <v>24</v>
      </c>
      <c r="L231" s="22">
        <f t="shared" ref="L231:L294" si="15">FIND(".",J231,K231+1)</f>
        <v>30</v>
      </c>
      <c r="M231" s="22" t="str">
        <f t="shared" ref="M231:M294" si="16">MID(J231,1,K231-1)</f>
        <v>ADS Journal Entry_ Type</v>
      </c>
      <c r="N231" s="22" t="str">
        <f t="shared" ref="N231:N294" si="17">IF(ISNUMBER(L231),
  MID(J231,K231+2,L231-K231-2),
  MID(J231,K231+2,LEN(J231)-K231-1))</f>
        <v>Name</v>
      </c>
      <c r="O231" s="22" t="str">
        <f t="shared" ref="O231:O294" si="18">IF(OR("BBIE"=D231,"IDBIE"=D231),IF(ISNUMBER(L231),MID(J231,L231+2,LEN(J231)-L231-1),""),"")</f>
        <v>text</v>
      </c>
      <c r="P231" s="22" t="str">
        <f t="shared" ref="P231:P294" si="19">IF("ASBIE"=D231,IF(ISNUMBER(L231),MID(J231,L231+2,LEN(J231)-L231-1),""),"")</f>
        <v/>
      </c>
      <c r="Q231" s="22" t="str">
        <f t="shared" ref="Q231:Q294" si="20">IF("RLBIE"=D231,IF(ISNUMBER(L231),MID(J231,L231+2,LEN(J231)-L231-1),""),"")</f>
        <v/>
      </c>
    </row>
    <row r="232" spans="1:17">
      <c r="A232" s="22">
        <v>596</v>
      </c>
      <c r="B232" s="37" t="s">
        <v>2979</v>
      </c>
      <c r="C232" s="3">
        <v>3</v>
      </c>
      <c r="D232" s="3" t="s">
        <v>19</v>
      </c>
      <c r="E232" s="3">
        <v>1</v>
      </c>
      <c r="F232" s="9" t="s">
        <v>732</v>
      </c>
      <c r="G232" s="3" t="s">
        <v>21</v>
      </c>
      <c r="H232" s="3" t="s">
        <v>44</v>
      </c>
      <c r="I232" s="9" t="s">
        <v>2638</v>
      </c>
      <c r="J232" s="9" t="s">
        <v>2639</v>
      </c>
      <c r="K232" s="22">
        <f t="shared" si="14"/>
        <v>24</v>
      </c>
      <c r="L232" s="22">
        <f t="shared" si="15"/>
        <v>38</v>
      </c>
      <c r="M232" s="22" t="str">
        <f t="shared" si="16"/>
        <v>ADS Journal Entry_ Type</v>
      </c>
      <c r="N232" s="22" t="str">
        <f t="shared" si="17"/>
        <v>Abbreviation</v>
      </c>
      <c r="O232" s="22" t="str">
        <f t="shared" si="18"/>
        <v>Text</v>
      </c>
      <c r="P232" s="22" t="str">
        <f t="shared" si="19"/>
        <v/>
      </c>
      <c r="Q232" s="22" t="str">
        <f t="shared" si="20"/>
        <v/>
      </c>
    </row>
    <row r="233" spans="1:17">
      <c r="A233" s="22">
        <v>597</v>
      </c>
      <c r="B233" s="37" t="s">
        <v>2979</v>
      </c>
      <c r="C233" s="3">
        <v>4</v>
      </c>
      <c r="D233" s="3" t="s">
        <v>19</v>
      </c>
      <c r="E233" s="3">
        <v>1</v>
      </c>
      <c r="F233" s="9" t="s">
        <v>948</v>
      </c>
      <c r="G233" s="3" t="s">
        <v>2640</v>
      </c>
      <c r="H233" s="3" t="s">
        <v>44</v>
      </c>
      <c r="I233" s="9" t="s">
        <v>2641</v>
      </c>
      <c r="J233" s="9" t="s">
        <v>2642</v>
      </c>
      <c r="K233" s="22">
        <f t="shared" si="14"/>
        <v>24</v>
      </c>
      <c r="L233" s="22">
        <f t="shared" si="15"/>
        <v>32</v>
      </c>
      <c r="M233" s="22" t="str">
        <f t="shared" si="16"/>
        <v>ADS Journal Entry_ Type</v>
      </c>
      <c r="N233" s="22" t="str">
        <f t="shared" si="17"/>
        <v>Active</v>
      </c>
      <c r="O233" s="22" t="str">
        <f t="shared" si="18"/>
        <v>Indicator</v>
      </c>
      <c r="P233" s="22" t="str">
        <f t="shared" si="19"/>
        <v/>
      </c>
      <c r="Q233" s="22" t="str">
        <f t="shared" si="20"/>
        <v/>
      </c>
    </row>
    <row r="234" spans="1:17">
      <c r="A234" s="22">
        <v>598</v>
      </c>
      <c r="B234" s="37" t="s">
        <v>2979</v>
      </c>
      <c r="C234" s="1">
        <v>0</v>
      </c>
      <c r="D234" s="1" t="s">
        <v>8</v>
      </c>
      <c r="E234" s="1">
        <v>0</v>
      </c>
      <c r="F234" s="10" t="s">
        <v>2643</v>
      </c>
      <c r="G234" s="1" t="s">
        <v>10</v>
      </c>
      <c r="H234" s="1" t="s">
        <v>10</v>
      </c>
      <c r="I234" s="10" t="s">
        <v>2644</v>
      </c>
      <c r="J234" s="10" t="s">
        <v>2645</v>
      </c>
      <c r="K234" s="22">
        <f t="shared" si="14"/>
        <v>15</v>
      </c>
      <c r="L234" s="22" t="e">
        <f t="shared" si="15"/>
        <v>#VALUE!</v>
      </c>
      <c r="M234" s="22" t="str">
        <f t="shared" si="16"/>
        <v>ADS Bill_ Type</v>
      </c>
      <c r="N234" s="22" t="str">
        <f t="shared" si="17"/>
        <v>Detal</v>
      </c>
      <c r="O234" s="22" t="str">
        <f t="shared" si="18"/>
        <v/>
      </c>
      <c r="P234" s="22" t="str">
        <f t="shared" si="19"/>
        <v/>
      </c>
      <c r="Q234" s="22" t="str">
        <f t="shared" si="20"/>
        <v/>
      </c>
    </row>
    <row r="235" spans="1:17">
      <c r="A235" s="22">
        <v>599</v>
      </c>
      <c r="B235" s="37" t="s">
        <v>2979</v>
      </c>
      <c r="C235" s="2">
        <v>1</v>
      </c>
      <c r="D235" s="2" t="s">
        <v>13</v>
      </c>
      <c r="E235" s="2">
        <v>1</v>
      </c>
      <c r="F235" s="11" t="s">
        <v>2646</v>
      </c>
      <c r="G235" s="2" t="s">
        <v>15</v>
      </c>
      <c r="H235" s="2" t="s">
        <v>16</v>
      </c>
      <c r="I235" s="11" t="s">
        <v>2647</v>
      </c>
      <c r="J235" s="11" t="s">
        <v>2648</v>
      </c>
      <c r="K235" s="22">
        <f t="shared" si="14"/>
        <v>15</v>
      </c>
      <c r="L235" s="22">
        <f t="shared" si="15"/>
        <v>31</v>
      </c>
      <c r="M235" s="22" t="str">
        <f t="shared" si="16"/>
        <v>ADS Bill_ Type</v>
      </c>
      <c r="N235" s="22" t="str">
        <f t="shared" si="17"/>
        <v>Identification</v>
      </c>
      <c r="O235" s="22" t="str">
        <f t="shared" si="18"/>
        <v>Identifier</v>
      </c>
      <c r="P235" s="22" t="str">
        <f t="shared" si="19"/>
        <v/>
      </c>
      <c r="Q235" s="22" t="str">
        <f t="shared" si="20"/>
        <v/>
      </c>
    </row>
    <row r="236" spans="1:17">
      <c r="A236" s="22">
        <v>600</v>
      </c>
      <c r="B236" s="37" t="s">
        <v>2979</v>
      </c>
      <c r="C236" s="3">
        <v>2</v>
      </c>
      <c r="D236" s="3" t="s">
        <v>19</v>
      </c>
      <c r="E236" s="3">
        <v>1</v>
      </c>
      <c r="F236" s="9" t="s">
        <v>724</v>
      </c>
      <c r="G236" s="3" t="s">
        <v>21</v>
      </c>
      <c r="H236" s="3" t="s">
        <v>16</v>
      </c>
      <c r="I236" s="9" t="s">
        <v>2649</v>
      </c>
      <c r="J236" s="9" t="s">
        <v>2650</v>
      </c>
      <c r="K236" s="22">
        <f t="shared" si="14"/>
        <v>15</v>
      </c>
      <c r="L236" s="22">
        <f t="shared" si="15"/>
        <v>21</v>
      </c>
      <c r="M236" s="22" t="str">
        <f t="shared" si="16"/>
        <v>ADS Blil_ Type</v>
      </c>
      <c r="N236" s="22" t="str">
        <f t="shared" si="17"/>
        <v>Name</v>
      </c>
      <c r="O236" s="22" t="str">
        <f t="shared" si="18"/>
        <v>text</v>
      </c>
      <c r="P236" s="22" t="str">
        <f t="shared" si="19"/>
        <v/>
      </c>
      <c r="Q236" s="22" t="str">
        <f t="shared" si="20"/>
        <v/>
      </c>
    </row>
    <row r="237" spans="1:17">
      <c r="A237" s="22">
        <v>601</v>
      </c>
      <c r="B237" s="37" t="s">
        <v>2979</v>
      </c>
      <c r="C237" s="3">
        <v>3</v>
      </c>
      <c r="D237" s="3" t="s">
        <v>19</v>
      </c>
      <c r="E237" s="3">
        <v>1</v>
      </c>
      <c r="F237" s="9" t="s">
        <v>948</v>
      </c>
      <c r="G237" s="3" t="s">
        <v>280</v>
      </c>
      <c r="H237" s="3" t="s">
        <v>44</v>
      </c>
      <c r="I237" s="9" t="s">
        <v>2651</v>
      </c>
      <c r="J237" s="9" t="s">
        <v>2652</v>
      </c>
      <c r="K237" s="22">
        <f t="shared" si="14"/>
        <v>15</v>
      </c>
      <c r="L237" s="22">
        <f t="shared" si="15"/>
        <v>23</v>
      </c>
      <c r="M237" s="22" t="str">
        <f t="shared" si="16"/>
        <v>ADS Bill_ Type</v>
      </c>
      <c r="N237" s="22" t="str">
        <f t="shared" si="17"/>
        <v>Active</v>
      </c>
      <c r="O237" s="22" t="str">
        <f t="shared" si="18"/>
        <v>Indicator</v>
      </c>
      <c r="P237" s="22" t="str">
        <f t="shared" si="19"/>
        <v/>
      </c>
      <c r="Q237" s="22" t="str">
        <f t="shared" si="20"/>
        <v/>
      </c>
    </row>
    <row r="238" spans="1:17">
      <c r="A238" s="22">
        <v>602</v>
      </c>
      <c r="B238" s="37" t="s">
        <v>2979</v>
      </c>
      <c r="C238" s="1">
        <v>0</v>
      </c>
      <c r="D238" s="1" t="s">
        <v>8</v>
      </c>
      <c r="E238" s="1">
        <v>0</v>
      </c>
      <c r="F238" s="10" t="s">
        <v>659</v>
      </c>
      <c r="G238" s="1" t="s">
        <v>10</v>
      </c>
      <c r="H238" s="1" t="s">
        <v>10</v>
      </c>
      <c r="I238" s="10" t="s">
        <v>2653</v>
      </c>
      <c r="J238" s="10" t="s">
        <v>2654</v>
      </c>
      <c r="K238" s="22">
        <f t="shared" si="14"/>
        <v>13</v>
      </c>
      <c r="L238" s="22" t="e">
        <f t="shared" si="15"/>
        <v>#VALUE!</v>
      </c>
      <c r="M238" s="22" t="str">
        <f t="shared" si="16"/>
        <v>ADS_ Voucher</v>
      </c>
      <c r="N238" s="22" t="str">
        <f t="shared" si="17"/>
        <v>Detal</v>
      </c>
      <c r="O238" s="22" t="str">
        <f t="shared" si="18"/>
        <v/>
      </c>
      <c r="P238" s="22" t="str">
        <f t="shared" si="19"/>
        <v/>
      </c>
      <c r="Q238" s="22" t="str">
        <f t="shared" si="20"/>
        <v/>
      </c>
    </row>
    <row r="239" spans="1:17">
      <c r="A239" s="22">
        <v>603</v>
      </c>
      <c r="B239" s="37" t="s">
        <v>2979</v>
      </c>
      <c r="C239" s="2">
        <v>1</v>
      </c>
      <c r="D239" s="2" t="s">
        <v>13</v>
      </c>
      <c r="E239" s="2">
        <v>1</v>
      </c>
      <c r="F239" s="11" t="s">
        <v>2655</v>
      </c>
      <c r="G239" s="2" t="s">
        <v>15</v>
      </c>
      <c r="H239" s="2" t="s">
        <v>16</v>
      </c>
      <c r="I239" s="11" t="s">
        <v>2656</v>
      </c>
      <c r="J239" s="11" t="s">
        <v>664</v>
      </c>
      <c r="K239" s="22">
        <f t="shared" si="14"/>
        <v>13</v>
      </c>
      <c r="L239" s="22">
        <f t="shared" si="15"/>
        <v>29</v>
      </c>
      <c r="M239" s="22" t="str">
        <f t="shared" si="16"/>
        <v>ADS_ Voucher</v>
      </c>
      <c r="N239" s="22" t="str">
        <f t="shared" si="17"/>
        <v>Identification</v>
      </c>
      <c r="O239" s="22" t="str">
        <f t="shared" si="18"/>
        <v>Identifier</v>
      </c>
      <c r="P239" s="22" t="str">
        <f t="shared" si="19"/>
        <v/>
      </c>
      <c r="Q239" s="22" t="str">
        <f t="shared" si="20"/>
        <v/>
      </c>
    </row>
    <row r="240" spans="1:17">
      <c r="A240" s="22">
        <v>604</v>
      </c>
      <c r="B240" s="37" t="s">
        <v>2979</v>
      </c>
      <c r="C240" s="3">
        <v>2</v>
      </c>
      <c r="D240" s="3" t="s">
        <v>19</v>
      </c>
      <c r="E240" s="3">
        <v>1</v>
      </c>
      <c r="F240" s="9" t="s">
        <v>2657</v>
      </c>
      <c r="G240" s="3" t="s">
        <v>109</v>
      </c>
      <c r="H240" s="3" t="s">
        <v>44</v>
      </c>
      <c r="I240" s="9" t="s">
        <v>2658</v>
      </c>
      <c r="J240" s="9" t="s">
        <v>2659</v>
      </c>
      <c r="K240" s="22">
        <f t="shared" si="14"/>
        <v>13</v>
      </c>
      <c r="L240" s="22">
        <f t="shared" si="15"/>
        <v>19</v>
      </c>
      <c r="M240" s="22" t="str">
        <f t="shared" si="16"/>
        <v>ADS_ Voucher</v>
      </c>
      <c r="N240" s="22" t="str">
        <f t="shared" si="17"/>
        <v>Face</v>
      </c>
      <c r="O240" s="22" t="str">
        <f t="shared" si="18"/>
        <v>Amount</v>
      </c>
      <c r="P240" s="22" t="str">
        <f t="shared" si="19"/>
        <v/>
      </c>
      <c r="Q240" s="22" t="str">
        <f t="shared" si="20"/>
        <v/>
      </c>
    </row>
    <row r="241" spans="1:17">
      <c r="A241" s="22">
        <v>605</v>
      </c>
      <c r="B241" s="37" t="s">
        <v>2979</v>
      </c>
      <c r="C241" s="3">
        <v>3</v>
      </c>
      <c r="D241" s="3" t="s">
        <v>19</v>
      </c>
      <c r="E241" s="3">
        <v>1</v>
      </c>
      <c r="F241" s="9" t="s">
        <v>720</v>
      </c>
      <c r="G241" s="3" t="s">
        <v>25</v>
      </c>
      <c r="H241" s="3" t="s">
        <v>44</v>
      </c>
      <c r="I241" s="9" t="s">
        <v>2660</v>
      </c>
      <c r="J241" s="9" t="s">
        <v>666</v>
      </c>
      <c r="K241" s="22">
        <f t="shared" si="14"/>
        <v>13</v>
      </c>
      <c r="L241" s="22">
        <f t="shared" si="15"/>
        <v>19</v>
      </c>
      <c r="M241" s="22" t="str">
        <f t="shared" si="16"/>
        <v>ADS_ Voucher</v>
      </c>
      <c r="N241" s="22" t="str">
        <f t="shared" si="17"/>
        <v>Type</v>
      </c>
      <c r="O241" s="22" t="str">
        <f t="shared" si="18"/>
        <v>Code</v>
      </c>
      <c r="P241" s="22" t="str">
        <f t="shared" si="19"/>
        <v/>
      </c>
      <c r="Q241" s="22" t="str">
        <f t="shared" si="20"/>
        <v/>
      </c>
    </row>
    <row r="242" spans="1:17">
      <c r="A242" s="22">
        <v>606</v>
      </c>
      <c r="B242" s="37" t="s">
        <v>2979</v>
      </c>
      <c r="C242" s="3">
        <v>4</v>
      </c>
      <c r="D242" s="3" t="s">
        <v>19</v>
      </c>
      <c r="E242" s="3">
        <v>1</v>
      </c>
      <c r="F242" s="9" t="s">
        <v>1654</v>
      </c>
      <c r="G242" s="3" t="s">
        <v>37</v>
      </c>
      <c r="H242" s="3" t="s">
        <v>44</v>
      </c>
      <c r="I242" s="9" t="s">
        <v>2661</v>
      </c>
      <c r="J242" s="9" t="s">
        <v>667</v>
      </c>
      <c r="K242" s="22">
        <f t="shared" si="14"/>
        <v>13</v>
      </c>
      <c r="L242" s="22">
        <f t="shared" si="15"/>
        <v>20</v>
      </c>
      <c r="M242" s="22" t="str">
        <f t="shared" si="16"/>
        <v>ADS_ Voucher</v>
      </c>
      <c r="N242" s="22" t="str">
        <f t="shared" si="17"/>
        <v>Issue</v>
      </c>
      <c r="O242" s="22" t="str">
        <f t="shared" si="18"/>
        <v>Date Time</v>
      </c>
      <c r="P242" s="22" t="str">
        <f t="shared" si="19"/>
        <v/>
      </c>
      <c r="Q242" s="22" t="str">
        <f t="shared" si="20"/>
        <v/>
      </c>
    </row>
    <row r="243" spans="1:17">
      <c r="A243" s="22">
        <v>607</v>
      </c>
      <c r="B243" s="37" t="s">
        <v>2979</v>
      </c>
      <c r="C243" s="3">
        <v>5</v>
      </c>
      <c r="D243" s="3" t="s">
        <v>19</v>
      </c>
      <c r="E243" s="3">
        <v>1</v>
      </c>
      <c r="F243" s="9" t="s">
        <v>2662</v>
      </c>
      <c r="G243" s="3" t="s">
        <v>21</v>
      </c>
      <c r="H243" s="3" t="s">
        <v>44</v>
      </c>
      <c r="I243" s="9" t="s">
        <v>2663</v>
      </c>
      <c r="J243" s="9" t="s">
        <v>2664</v>
      </c>
      <c r="K243" s="22">
        <f t="shared" si="14"/>
        <v>13</v>
      </c>
      <c r="L243" s="22">
        <f t="shared" si="15"/>
        <v>35</v>
      </c>
      <c r="M243" s="22" t="str">
        <f t="shared" si="16"/>
        <v>ADS_ Voucher</v>
      </c>
      <c r="N243" s="22" t="str">
        <f t="shared" si="17"/>
        <v>Issuing Company Name</v>
      </c>
      <c r="O243" s="22" t="str">
        <f t="shared" si="18"/>
        <v>Text</v>
      </c>
      <c r="P243" s="22" t="str">
        <f t="shared" si="19"/>
        <v/>
      </c>
      <c r="Q243" s="22" t="str">
        <f t="shared" si="20"/>
        <v/>
      </c>
    </row>
    <row r="244" spans="1:17">
      <c r="A244" s="22">
        <v>608</v>
      </c>
      <c r="B244" s="37" t="s">
        <v>2979</v>
      </c>
      <c r="C244" s="3">
        <v>6</v>
      </c>
      <c r="D244" s="3" t="s">
        <v>19</v>
      </c>
      <c r="E244" s="3">
        <v>1</v>
      </c>
      <c r="F244" s="9" t="s">
        <v>662</v>
      </c>
      <c r="G244" s="3" t="s">
        <v>21</v>
      </c>
      <c r="H244" s="3" t="s">
        <v>44</v>
      </c>
      <c r="I244" s="9" t="s">
        <v>2665</v>
      </c>
      <c r="J244" s="9" t="s">
        <v>2666</v>
      </c>
      <c r="K244" s="22">
        <f t="shared" si="14"/>
        <v>13</v>
      </c>
      <c r="L244" s="22">
        <f t="shared" si="15"/>
        <v>21</v>
      </c>
      <c r="M244" s="22" t="str">
        <f t="shared" si="16"/>
        <v>ADS_ Voucher</v>
      </c>
      <c r="N244" s="22" t="str">
        <f t="shared" si="17"/>
        <v>Number</v>
      </c>
      <c r="O244" s="22" t="str">
        <f t="shared" si="18"/>
        <v>Text</v>
      </c>
      <c r="P244" s="22" t="str">
        <f t="shared" si="19"/>
        <v/>
      </c>
      <c r="Q244" s="22" t="str">
        <f t="shared" si="20"/>
        <v/>
      </c>
    </row>
    <row r="245" spans="1:17">
      <c r="A245" s="22">
        <v>609</v>
      </c>
      <c r="B245" s="37" t="s">
        <v>2979</v>
      </c>
      <c r="C245" s="3">
        <v>6</v>
      </c>
      <c r="D245" s="3" t="s">
        <v>19</v>
      </c>
      <c r="E245" s="3">
        <v>1</v>
      </c>
      <c r="F245" s="9" t="s">
        <v>728</v>
      </c>
      <c r="G245" s="3" t="s">
        <v>21</v>
      </c>
      <c r="H245" s="3" t="s">
        <v>44</v>
      </c>
      <c r="I245" s="9" t="s">
        <v>2667</v>
      </c>
      <c r="J245" s="9" t="s">
        <v>2668</v>
      </c>
      <c r="K245" s="22">
        <f t="shared" si="14"/>
        <v>13</v>
      </c>
      <c r="L245" s="22">
        <f t="shared" si="15"/>
        <v>26</v>
      </c>
      <c r="M245" s="22" t="str">
        <f t="shared" si="16"/>
        <v>ADS_ Voucher</v>
      </c>
      <c r="N245" s="22" t="str">
        <f t="shared" si="17"/>
        <v>Description</v>
      </c>
      <c r="O245" s="22" t="str">
        <f t="shared" si="18"/>
        <v>Text</v>
      </c>
      <c r="P245" s="22" t="str">
        <f t="shared" si="19"/>
        <v/>
      </c>
      <c r="Q245" s="22" t="str">
        <f t="shared" si="20"/>
        <v/>
      </c>
    </row>
    <row r="246" spans="1:17">
      <c r="A246" s="22">
        <v>610</v>
      </c>
      <c r="B246" s="37" t="s">
        <v>2979</v>
      </c>
      <c r="C246" s="1">
        <v>0</v>
      </c>
      <c r="D246" s="1" t="s">
        <v>8</v>
      </c>
      <c r="E246" s="1">
        <v>0</v>
      </c>
      <c r="F246" s="10" t="s">
        <v>43</v>
      </c>
      <c r="G246" s="1" t="s">
        <v>10</v>
      </c>
      <c r="H246" s="1" t="s">
        <v>10</v>
      </c>
      <c r="I246" s="10" t="s">
        <v>2669</v>
      </c>
      <c r="J246" s="10" t="s">
        <v>2670</v>
      </c>
      <c r="K246" s="22">
        <f t="shared" si="14"/>
        <v>28</v>
      </c>
      <c r="L246" s="22" t="e">
        <f t="shared" si="15"/>
        <v>#VALUE!</v>
      </c>
      <c r="M246" s="22" t="str">
        <f t="shared" si="16"/>
        <v>ADS Settlement Method_ Code</v>
      </c>
      <c r="N246" s="22" t="str">
        <f t="shared" si="17"/>
        <v>Details</v>
      </c>
      <c r="O246" s="22" t="str">
        <f t="shared" si="18"/>
        <v/>
      </c>
      <c r="P246" s="22" t="str">
        <f t="shared" si="19"/>
        <v/>
      </c>
      <c r="Q246" s="22" t="str">
        <f t="shared" si="20"/>
        <v/>
      </c>
    </row>
    <row r="247" spans="1:17">
      <c r="A247" s="22">
        <v>611</v>
      </c>
      <c r="B247" s="37" t="s">
        <v>2979</v>
      </c>
      <c r="C247" s="2">
        <v>1</v>
      </c>
      <c r="D247" s="2" t="s">
        <v>13</v>
      </c>
      <c r="E247" s="2">
        <v>1</v>
      </c>
      <c r="F247" s="11" t="s">
        <v>157</v>
      </c>
      <c r="G247" s="2" t="s">
        <v>15</v>
      </c>
      <c r="H247" s="2" t="s">
        <v>16</v>
      </c>
      <c r="I247" s="11" t="s">
        <v>2671</v>
      </c>
      <c r="J247" s="11" t="s">
        <v>2672</v>
      </c>
      <c r="K247" s="22">
        <f t="shared" si="14"/>
        <v>28</v>
      </c>
      <c r="L247" s="22">
        <f t="shared" si="15"/>
        <v>44</v>
      </c>
      <c r="M247" s="22" t="str">
        <f t="shared" si="16"/>
        <v>ADS Settlement Method_ Code</v>
      </c>
      <c r="N247" s="22" t="str">
        <f t="shared" si="17"/>
        <v>Identification</v>
      </c>
      <c r="O247" s="22" t="str">
        <f t="shared" si="18"/>
        <v>Identifier</v>
      </c>
      <c r="P247" s="22" t="str">
        <f t="shared" si="19"/>
        <v/>
      </c>
      <c r="Q247" s="22" t="str">
        <f t="shared" si="20"/>
        <v/>
      </c>
    </row>
    <row r="248" spans="1:17">
      <c r="A248" s="22">
        <v>612</v>
      </c>
      <c r="B248" s="37" t="s">
        <v>2979</v>
      </c>
      <c r="C248" s="3">
        <v>2</v>
      </c>
      <c r="D248" s="3" t="s">
        <v>19</v>
      </c>
      <c r="E248" s="3">
        <v>1</v>
      </c>
      <c r="F248" s="9" t="s">
        <v>724</v>
      </c>
      <c r="G248" s="3" t="s">
        <v>21</v>
      </c>
      <c r="H248" s="3" t="s">
        <v>16</v>
      </c>
      <c r="I248" s="9" t="s">
        <v>2673</v>
      </c>
      <c r="J248" s="9" t="s">
        <v>2674</v>
      </c>
      <c r="K248" s="22">
        <f t="shared" si="14"/>
        <v>28</v>
      </c>
      <c r="L248" s="22">
        <f t="shared" si="15"/>
        <v>34</v>
      </c>
      <c r="M248" s="22" t="str">
        <f t="shared" si="16"/>
        <v>ADS Settlement Method_ Code</v>
      </c>
      <c r="N248" s="22" t="str">
        <f t="shared" si="17"/>
        <v>Name</v>
      </c>
      <c r="O248" s="22" t="str">
        <f t="shared" si="18"/>
        <v>Text</v>
      </c>
      <c r="P248" s="22" t="str">
        <f t="shared" si="19"/>
        <v/>
      </c>
      <c r="Q248" s="22" t="str">
        <f t="shared" si="20"/>
        <v/>
      </c>
    </row>
    <row r="249" spans="1:17">
      <c r="A249" s="22">
        <v>613</v>
      </c>
      <c r="B249" s="37" t="s">
        <v>2979</v>
      </c>
      <c r="C249" s="3">
        <v>3</v>
      </c>
      <c r="D249" s="3" t="s">
        <v>19</v>
      </c>
      <c r="E249" s="3">
        <v>1</v>
      </c>
      <c r="F249" s="9" t="s">
        <v>948</v>
      </c>
      <c r="G249" s="3" t="s">
        <v>280</v>
      </c>
      <c r="H249" s="3" t="s">
        <v>44</v>
      </c>
      <c r="I249" s="9" t="s">
        <v>2675</v>
      </c>
      <c r="J249" s="9" t="s">
        <v>2676</v>
      </c>
      <c r="K249" s="22">
        <f t="shared" si="14"/>
        <v>28</v>
      </c>
      <c r="L249" s="22">
        <f t="shared" si="15"/>
        <v>36</v>
      </c>
      <c r="M249" s="22" t="str">
        <f t="shared" si="16"/>
        <v>ADS Settlement Method_ Code</v>
      </c>
      <c r="N249" s="22" t="str">
        <f t="shared" si="17"/>
        <v>Active</v>
      </c>
      <c r="O249" s="22" t="str">
        <f t="shared" si="18"/>
        <v>indicator</v>
      </c>
      <c r="P249" s="22" t="str">
        <f t="shared" si="19"/>
        <v/>
      </c>
      <c r="Q249" s="22" t="str">
        <f t="shared" si="20"/>
        <v/>
      </c>
    </row>
    <row r="250" spans="1:17">
      <c r="A250" s="22">
        <v>614</v>
      </c>
      <c r="B250" s="37" t="s">
        <v>2979</v>
      </c>
      <c r="C250" s="1">
        <v>0</v>
      </c>
      <c r="D250" s="1" t="s">
        <v>8</v>
      </c>
      <c r="E250" s="1">
        <v>0</v>
      </c>
      <c r="F250" s="10" t="s">
        <v>2677</v>
      </c>
      <c r="G250" s="1" t="s">
        <v>10</v>
      </c>
      <c r="H250" s="1" t="s">
        <v>10</v>
      </c>
      <c r="I250" s="89"/>
      <c r="J250" s="10" t="s">
        <v>2678</v>
      </c>
      <c r="K250" s="22">
        <f t="shared" si="14"/>
        <v>19</v>
      </c>
      <c r="L250" s="22" t="e">
        <f t="shared" si="15"/>
        <v>#VALUE!</v>
      </c>
      <c r="M250" s="22" t="str">
        <f t="shared" si="16"/>
        <v>ADS Currency_ Code</v>
      </c>
      <c r="N250" s="22" t="str">
        <f t="shared" si="17"/>
        <v>Details</v>
      </c>
      <c r="O250" s="22" t="str">
        <f t="shared" si="18"/>
        <v/>
      </c>
      <c r="P250" s="22" t="str">
        <f t="shared" si="19"/>
        <v/>
      </c>
      <c r="Q250" s="22" t="str">
        <f t="shared" si="20"/>
        <v/>
      </c>
    </row>
    <row r="251" spans="1:17">
      <c r="A251" s="22">
        <v>615</v>
      </c>
      <c r="B251" s="37" t="s">
        <v>2979</v>
      </c>
      <c r="C251" s="2">
        <v>1</v>
      </c>
      <c r="D251" s="2" t="s">
        <v>13</v>
      </c>
      <c r="E251" s="2">
        <v>1</v>
      </c>
      <c r="F251" s="11" t="s">
        <v>1688</v>
      </c>
      <c r="G251" s="2" t="s">
        <v>15</v>
      </c>
      <c r="H251" s="2" t="s">
        <v>16</v>
      </c>
      <c r="I251" s="11" t="s">
        <v>2679</v>
      </c>
      <c r="J251" s="11" t="s">
        <v>2680</v>
      </c>
      <c r="K251" s="22">
        <f t="shared" si="14"/>
        <v>19</v>
      </c>
      <c r="L251" s="22">
        <f t="shared" si="15"/>
        <v>35</v>
      </c>
      <c r="M251" s="22" t="str">
        <f t="shared" si="16"/>
        <v>ADS Currency_ Code</v>
      </c>
      <c r="N251" s="22" t="str">
        <f t="shared" si="17"/>
        <v>Identification</v>
      </c>
      <c r="O251" s="22" t="str">
        <f t="shared" si="18"/>
        <v>Identifier</v>
      </c>
      <c r="P251" s="22" t="str">
        <f t="shared" si="19"/>
        <v/>
      </c>
      <c r="Q251" s="22" t="str">
        <f t="shared" si="20"/>
        <v/>
      </c>
    </row>
    <row r="252" spans="1:17">
      <c r="A252" s="22">
        <v>616</v>
      </c>
      <c r="B252" s="37" t="s">
        <v>2979</v>
      </c>
      <c r="C252" s="3">
        <v>2</v>
      </c>
      <c r="D252" s="3" t="s">
        <v>19</v>
      </c>
      <c r="E252" s="3">
        <v>1</v>
      </c>
      <c r="F252" s="9" t="s">
        <v>724</v>
      </c>
      <c r="G252" s="3" t="s">
        <v>21</v>
      </c>
      <c r="H252" s="3" t="s">
        <v>16</v>
      </c>
      <c r="I252" s="9" t="s">
        <v>2681</v>
      </c>
      <c r="J252" s="9" t="s">
        <v>2682</v>
      </c>
      <c r="K252" s="22">
        <f t="shared" si="14"/>
        <v>19</v>
      </c>
      <c r="L252" s="22">
        <f t="shared" si="15"/>
        <v>25</v>
      </c>
      <c r="M252" s="22" t="str">
        <f t="shared" si="16"/>
        <v>ADS Currency_ Code</v>
      </c>
      <c r="N252" s="22" t="str">
        <f t="shared" si="17"/>
        <v>Name</v>
      </c>
      <c r="O252" s="22" t="str">
        <f t="shared" si="18"/>
        <v>Text</v>
      </c>
      <c r="P252" s="22" t="str">
        <f t="shared" si="19"/>
        <v/>
      </c>
      <c r="Q252" s="22" t="str">
        <f t="shared" si="20"/>
        <v/>
      </c>
    </row>
    <row r="253" spans="1:17">
      <c r="A253" s="22">
        <v>617</v>
      </c>
      <c r="B253" s="37" t="s">
        <v>2979</v>
      </c>
      <c r="C253" s="3">
        <v>3</v>
      </c>
      <c r="D253" s="3" t="s">
        <v>19</v>
      </c>
      <c r="E253" s="3">
        <v>1</v>
      </c>
      <c r="F253" s="9" t="s">
        <v>2683</v>
      </c>
      <c r="G253" s="3" t="s">
        <v>136</v>
      </c>
      <c r="H253" s="3" t="s">
        <v>44</v>
      </c>
      <c r="I253" s="9" t="s">
        <v>2684</v>
      </c>
      <c r="J253" s="9" t="s">
        <v>2685</v>
      </c>
      <c r="K253" s="22">
        <f t="shared" si="14"/>
        <v>19</v>
      </c>
      <c r="L253" s="22">
        <f t="shared" si="15"/>
        <v>43</v>
      </c>
      <c r="M253" s="22" t="str">
        <f t="shared" si="16"/>
        <v>ADS Currency_ Code</v>
      </c>
      <c r="N253" s="22" t="str">
        <f t="shared" si="17"/>
        <v>Minor Unit _ Specified</v>
      </c>
      <c r="O253" s="22" t="str">
        <f t="shared" si="18"/>
        <v>Numeric</v>
      </c>
      <c r="P253" s="22" t="str">
        <f t="shared" si="19"/>
        <v/>
      </c>
      <c r="Q253" s="22" t="str">
        <f t="shared" si="20"/>
        <v/>
      </c>
    </row>
    <row r="254" spans="1:17">
      <c r="A254" s="22">
        <v>618</v>
      </c>
      <c r="B254" s="37" t="s">
        <v>2979</v>
      </c>
      <c r="C254" s="3">
        <v>4</v>
      </c>
      <c r="D254" s="3" t="s">
        <v>19</v>
      </c>
      <c r="E254" s="3">
        <v>1</v>
      </c>
      <c r="F254" s="9" t="s">
        <v>948</v>
      </c>
      <c r="G254" s="3" t="s">
        <v>280</v>
      </c>
      <c r="H254" s="3" t="s">
        <v>44</v>
      </c>
      <c r="I254" s="9" t="s">
        <v>2686</v>
      </c>
      <c r="J254" s="9" t="s">
        <v>2687</v>
      </c>
      <c r="K254" s="22">
        <f t="shared" si="14"/>
        <v>19</v>
      </c>
      <c r="L254" s="22">
        <f t="shared" si="15"/>
        <v>27</v>
      </c>
      <c r="M254" s="22" t="str">
        <f t="shared" si="16"/>
        <v>ADS Currency_ Code</v>
      </c>
      <c r="N254" s="22" t="str">
        <f t="shared" si="17"/>
        <v>Active</v>
      </c>
      <c r="O254" s="22" t="str">
        <f t="shared" si="18"/>
        <v>Indicator</v>
      </c>
      <c r="P254" s="22" t="str">
        <f t="shared" si="19"/>
        <v/>
      </c>
      <c r="Q254" s="22" t="str">
        <f t="shared" si="20"/>
        <v/>
      </c>
    </row>
    <row r="255" spans="1:17">
      <c r="A255" s="22">
        <v>619</v>
      </c>
      <c r="B255" s="37" t="s">
        <v>2979</v>
      </c>
      <c r="C255" s="1">
        <v>0</v>
      </c>
      <c r="D255" s="1" t="s">
        <v>705</v>
      </c>
      <c r="E255" s="1">
        <v>0</v>
      </c>
      <c r="F255" s="10" t="s">
        <v>1858</v>
      </c>
      <c r="G255" s="1" t="s">
        <v>10</v>
      </c>
      <c r="H255" s="1" t="s">
        <v>10</v>
      </c>
      <c r="I255" s="10" t="s">
        <v>2688</v>
      </c>
      <c r="J255" s="10" t="s">
        <v>2689</v>
      </c>
      <c r="K255" s="22">
        <f t="shared" si="14"/>
        <v>11</v>
      </c>
      <c r="L255" s="22" t="e">
        <f t="shared" si="15"/>
        <v>#VALUE!</v>
      </c>
      <c r="M255" s="22" t="str">
        <f t="shared" si="16"/>
        <v>ADS_ Price</v>
      </c>
      <c r="N255" s="22" t="str">
        <f t="shared" si="17"/>
        <v>Details</v>
      </c>
      <c r="O255" s="22" t="str">
        <f t="shared" si="18"/>
        <v/>
      </c>
      <c r="P255" s="22" t="str">
        <f t="shared" si="19"/>
        <v/>
      </c>
      <c r="Q255" s="22" t="str">
        <f t="shared" si="20"/>
        <v/>
      </c>
    </row>
    <row r="256" spans="1:17">
      <c r="A256" s="22">
        <v>620</v>
      </c>
      <c r="B256" s="37" t="s">
        <v>2979</v>
      </c>
      <c r="C256" s="3">
        <v>1</v>
      </c>
      <c r="D256" s="3" t="s">
        <v>719</v>
      </c>
      <c r="E256" s="3">
        <v>1</v>
      </c>
      <c r="F256" s="9" t="s">
        <v>720</v>
      </c>
      <c r="G256" s="3" t="s">
        <v>25</v>
      </c>
      <c r="H256" s="3" t="s">
        <v>44</v>
      </c>
      <c r="I256" s="9" t="s">
        <v>2690</v>
      </c>
      <c r="J256" s="9" t="s">
        <v>2691</v>
      </c>
      <c r="K256" s="22">
        <f t="shared" si="14"/>
        <v>11</v>
      </c>
      <c r="L256" s="22">
        <f t="shared" si="15"/>
        <v>17</v>
      </c>
      <c r="M256" s="22" t="str">
        <f t="shared" si="16"/>
        <v>ADS_ Price</v>
      </c>
      <c r="N256" s="22" t="str">
        <f t="shared" si="17"/>
        <v>Type</v>
      </c>
      <c r="O256" s="22" t="str">
        <f t="shared" si="18"/>
        <v/>
      </c>
      <c r="P256" s="22" t="str">
        <f t="shared" si="19"/>
        <v/>
      </c>
      <c r="Q256" s="22" t="str">
        <f t="shared" si="20"/>
        <v/>
      </c>
    </row>
    <row r="257" spans="1:17">
      <c r="A257" s="22">
        <v>621</v>
      </c>
      <c r="B257" s="37" t="s">
        <v>2979</v>
      </c>
      <c r="C257" s="3">
        <v>2</v>
      </c>
      <c r="D257" s="3" t="s">
        <v>719</v>
      </c>
      <c r="E257" s="3">
        <v>1</v>
      </c>
      <c r="F257" s="9" t="s">
        <v>2091</v>
      </c>
      <c r="G257" s="3" t="s">
        <v>109</v>
      </c>
      <c r="H257" s="3" t="s">
        <v>44</v>
      </c>
      <c r="I257" s="9" t="s">
        <v>2692</v>
      </c>
      <c r="J257" s="9" t="s">
        <v>2693</v>
      </c>
      <c r="K257" s="22">
        <f t="shared" si="14"/>
        <v>11</v>
      </c>
      <c r="L257" s="22">
        <f t="shared" si="15"/>
        <v>19</v>
      </c>
      <c r="M257" s="22" t="str">
        <f t="shared" si="16"/>
        <v>ADS_ Price</v>
      </c>
      <c r="N257" s="22" t="str">
        <f t="shared" si="17"/>
        <v>Charge</v>
      </c>
      <c r="O257" s="22" t="str">
        <f t="shared" si="18"/>
        <v/>
      </c>
      <c r="P257" s="22" t="str">
        <f t="shared" si="19"/>
        <v/>
      </c>
      <c r="Q257" s="22" t="str">
        <f t="shared" si="20"/>
        <v/>
      </c>
    </row>
    <row r="258" spans="1:17">
      <c r="A258" s="22">
        <v>622</v>
      </c>
      <c r="B258" s="37" t="s">
        <v>2979</v>
      </c>
      <c r="C258" s="3">
        <v>3</v>
      </c>
      <c r="D258" s="3" t="s">
        <v>719</v>
      </c>
      <c r="E258" s="3">
        <v>1</v>
      </c>
      <c r="F258" s="9" t="s">
        <v>2694</v>
      </c>
      <c r="G258" s="3" t="s">
        <v>99</v>
      </c>
      <c r="H258" s="3" t="s">
        <v>44</v>
      </c>
      <c r="I258" s="9" t="s">
        <v>2695</v>
      </c>
      <c r="J258" s="9" t="s">
        <v>2696</v>
      </c>
      <c r="K258" s="22">
        <f t="shared" si="14"/>
        <v>11</v>
      </c>
      <c r="L258" s="22">
        <f t="shared" si="15"/>
        <v>18</v>
      </c>
      <c r="M258" s="22" t="str">
        <f t="shared" si="16"/>
        <v>ADS_ Price</v>
      </c>
      <c r="N258" s="22" t="str">
        <f t="shared" si="17"/>
        <v>Basis</v>
      </c>
      <c r="O258" s="22" t="str">
        <f t="shared" si="18"/>
        <v/>
      </c>
      <c r="P258" s="22" t="str">
        <f t="shared" si="19"/>
        <v/>
      </c>
      <c r="Q258" s="22" t="str">
        <f t="shared" si="20"/>
        <v/>
      </c>
    </row>
    <row r="259" spans="1:17">
      <c r="A259" s="22">
        <v>623</v>
      </c>
      <c r="B259" s="37" t="s">
        <v>2979</v>
      </c>
      <c r="C259" s="3">
        <v>4</v>
      </c>
      <c r="D259" s="3" t="s">
        <v>719</v>
      </c>
      <c r="E259" s="3">
        <v>1</v>
      </c>
      <c r="F259" s="9" t="s">
        <v>2697</v>
      </c>
      <c r="G259" s="3" t="s">
        <v>280</v>
      </c>
      <c r="H259" s="3" t="s">
        <v>44</v>
      </c>
      <c r="I259" s="9" t="s">
        <v>2698</v>
      </c>
      <c r="J259" s="9" t="s">
        <v>2699</v>
      </c>
      <c r="K259" s="22">
        <f t="shared" si="14"/>
        <v>11</v>
      </c>
      <c r="L259" s="22">
        <f t="shared" si="15"/>
        <v>22</v>
      </c>
      <c r="M259" s="22" t="str">
        <f t="shared" si="16"/>
        <v>ADS_ Price</v>
      </c>
      <c r="N259" s="22" t="str">
        <f t="shared" si="17"/>
        <v>Net Price</v>
      </c>
      <c r="O259" s="22" t="str">
        <f t="shared" si="18"/>
        <v/>
      </c>
      <c r="P259" s="22" t="str">
        <f t="shared" si="19"/>
        <v/>
      </c>
      <c r="Q259" s="22" t="str">
        <f t="shared" si="20"/>
        <v/>
      </c>
    </row>
    <row r="260" spans="1:17">
      <c r="A260" s="22">
        <v>624</v>
      </c>
      <c r="B260" s="37" t="s">
        <v>2979</v>
      </c>
      <c r="C260" s="3">
        <v>5</v>
      </c>
      <c r="D260" s="3" t="s">
        <v>719</v>
      </c>
      <c r="E260" s="3">
        <v>1</v>
      </c>
      <c r="F260" s="9" t="s">
        <v>675</v>
      </c>
      <c r="G260" s="3" t="s">
        <v>109</v>
      </c>
      <c r="H260" s="3" t="s">
        <v>16</v>
      </c>
      <c r="I260" s="9" t="s">
        <v>2700</v>
      </c>
      <c r="J260" s="9" t="s">
        <v>676</v>
      </c>
      <c r="K260" s="22">
        <f t="shared" si="14"/>
        <v>11</v>
      </c>
      <c r="L260" s="22">
        <f t="shared" si="15"/>
        <v>17</v>
      </c>
      <c r="M260" s="22" t="str">
        <f t="shared" si="16"/>
        <v>ADS_ Price</v>
      </c>
      <c r="N260" s="22" t="str">
        <f t="shared" si="17"/>
        <v>Unit</v>
      </c>
      <c r="O260" s="22" t="str">
        <f t="shared" si="18"/>
        <v/>
      </c>
      <c r="P260" s="22" t="str">
        <f t="shared" si="19"/>
        <v/>
      </c>
      <c r="Q260" s="22" t="str">
        <f t="shared" si="20"/>
        <v/>
      </c>
    </row>
    <row r="261" spans="1:17">
      <c r="A261" s="22">
        <v>625</v>
      </c>
      <c r="B261" s="37" t="s">
        <v>2979</v>
      </c>
      <c r="C261" s="3">
        <v>6</v>
      </c>
      <c r="D261" s="3" t="s">
        <v>719</v>
      </c>
      <c r="E261" s="3">
        <v>1</v>
      </c>
      <c r="F261" s="9" t="s">
        <v>665</v>
      </c>
      <c r="G261" s="3" t="s">
        <v>21</v>
      </c>
      <c r="H261" s="3" t="s">
        <v>44</v>
      </c>
      <c r="I261" s="9" t="s">
        <v>2701</v>
      </c>
      <c r="J261" s="9" t="s">
        <v>2702</v>
      </c>
      <c r="K261" s="22">
        <f t="shared" si="14"/>
        <v>11</v>
      </c>
      <c r="L261" s="22">
        <f t="shared" si="15"/>
        <v>17</v>
      </c>
      <c r="M261" s="22" t="str">
        <f t="shared" si="16"/>
        <v>ADS_ Price</v>
      </c>
      <c r="N261" s="22" t="str">
        <f t="shared" si="17"/>
        <v>Type</v>
      </c>
      <c r="O261" s="22" t="str">
        <f t="shared" si="18"/>
        <v/>
      </c>
      <c r="P261" s="22" t="str">
        <f t="shared" si="19"/>
        <v/>
      </c>
      <c r="Q261" s="22" t="str">
        <f t="shared" si="20"/>
        <v/>
      </c>
    </row>
    <row r="262" spans="1:17">
      <c r="A262" s="22">
        <v>626</v>
      </c>
      <c r="B262" s="37" t="s">
        <v>2979</v>
      </c>
      <c r="C262" s="3">
        <v>7</v>
      </c>
      <c r="D262" s="3" t="s">
        <v>719</v>
      </c>
      <c r="E262" s="3">
        <v>1</v>
      </c>
      <c r="F262" s="9" t="s">
        <v>1896</v>
      </c>
      <c r="G262" s="3" t="s">
        <v>21</v>
      </c>
      <c r="H262" s="3" t="s">
        <v>44</v>
      </c>
      <c r="I262" s="9" t="s">
        <v>2703</v>
      </c>
      <c r="J262" s="9" t="s">
        <v>2704</v>
      </c>
      <c r="K262" s="22">
        <f t="shared" si="14"/>
        <v>11</v>
      </c>
      <c r="L262" s="22">
        <f t="shared" si="15"/>
        <v>24</v>
      </c>
      <c r="M262" s="22" t="str">
        <f t="shared" si="16"/>
        <v>ADS_ Price</v>
      </c>
      <c r="N262" s="22" t="str">
        <f t="shared" si="17"/>
        <v>Information</v>
      </c>
      <c r="O262" s="22" t="str">
        <f t="shared" si="18"/>
        <v/>
      </c>
      <c r="P262" s="22" t="str">
        <f t="shared" si="19"/>
        <v/>
      </c>
      <c r="Q262" s="22" t="str">
        <f t="shared" si="20"/>
        <v/>
      </c>
    </row>
    <row r="263" spans="1:17">
      <c r="A263" s="22">
        <v>627</v>
      </c>
      <c r="B263" s="37" t="s">
        <v>2979</v>
      </c>
      <c r="C263" s="7">
        <v>8</v>
      </c>
      <c r="D263" s="7" t="s">
        <v>890</v>
      </c>
      <c r="E263" s="7">
        <v>1</v>
      </c>
      <c r="F263" s="12" t="s">
        <v>2705</v>
      </c>
      <c r="G263" s="7" t="s">
        <v>10</v>
      </c>
      <c r="H263" s="7" t="s">
        <v>44</v>
      </c>
      <c r="I263" s="12" t="s">
        <v>2706</v>
      </c>
      <c r="J263" s="12" t="s">
        <v>2707</v>
      </c>
      <c r="K263" s="22">
        <f t="shared" si="14"/>
        <v>11</v>
      </c>
      <c r="L263" s="22">
        <f t="shared" si="15"/>
        <v>21</v>
      </c>
      <c r="M263" s="22" t="str">
        <f t="shared" si="16"/>
        <v>ADS_ Price</v>
      </c>
      <c r="N263" s="22" t="str">
        <f t="shared" si="17"/>
        <v>Validity</v>
      </c>
      <c r="O263" s="22" t="str">
        <f t="shared" si="18"/>
        <v/>
      </c>
      <c r="P263" s="22" t="str">
        <f t="shared" si="19"/>
        <v/>
      </c>
      <c r="Q263" s="22" t="str">
        <f t="shared" si="20"/>
        <v/>
      </c>
    </row>
    <row r="264" spans="1:17">
      <c r="A264" s="22">
        <v>628</v>
      </c>
      <c r="B264" s="37" t="s">
        <v>2979</v>
      </c>
      <c r="C264" s="7">
        <v>9</v>
      </c>
      <c r="D264" s="7" t="s">
        <v>890</v>
      </c>
      <c r="E264" s="7">
        <v>1</v>
      </c>
      <c r="F264" s="12" t="s">
        <v>113</v>
      </c>
      <c r="G264" s="7" t="s">
        <v>10</v>
      </c>
      <c r="H264" s="7" t="s">
        <v>44</v>
      </c>
      <c r="I264" s="12" t="s">
        <v>2708</v>
      </c>
      <c r="J264" s="12" t="s">
        <v>2709</v>
      </c>
      <c r="K264" s="22">
        <f t="shared" si="14"/>
        <v>11</v>
      </c>
      <c r="L264" s="22">
        <f t="shared" si="15"/>
        <v>20</v>
      </c>
      <c r="M264" s="22" t="str">
        <f t="shared" si="16"/>
        <v>ADS_ Price</v>
      </c>
      <c r="N264" s="22" t="str">
        <f t="shared" si="17"/>
        <v>Charged</v>
      </c>
      <c r="O264" s="22" t="str">
        <f t="shared" si="18"/>
        <v/>
      </c>
      <c r="P264" s="22" t="str">
        <f t="shared" si="19"/>
        <v/>
      </c>
      <c r="Q264" s="22" t="str">
        <f t="shared" si="20"/>
        <v/>
      </c>
    </row>
    <row r="265" spans="1:17">
      <c r="A265" s="22">
        <v>629</v>
      </c>
      <c r="B265" s="37" t="s">
        <v>2979</v>
      </c>
      <c r="C265" s="1">
        <v>0</v>
      </c>
      <c r="D265" s="1" t="s">
        <v>8</v>
      </c>
      <c r="E265" s="1">
        <v>0</v>
      </c>
      <c r="F265" s="10" t="s">
        <v>2710</v>
      </c>
      <c r="G265" s="1" t="s">
        <v>10</v>
      </c>
      <c r="H265" s="1" t="s">
        <v>10</v>
      </c>
      <c r="I265" s="10" t="s">
        <v>2711</v>
      </c>
      <c r="J265" s="10" t="s">
        <v>2712</v>
      </c>
      <c r="K265" s="22">
        <f t="shared" si="14"/>
        <v>27</v>
      </c>
      <c r="L265" s="22" t="e">
        <f t="shared" si="15"/>
        <v>#VALUE!</v>
      </c>
      <c r="M265" s="22" t="str">
        <f t="shared" si="16"/>
        <v>ADS Measurement Unit_ Code</v>
      </c>
      <c r="N265" s="22" t="str">
        <f t="shared" si="17"/>
        <v>Details</v>
      </c>
      <c r="O265" s="22" t="str">
        <f t="shared" si="18"/>
        <v/>
      </c>
      <c r="P265" s="22" t="str">
        <f t="shared" si="19"/>
        <v/>
      </c>
      <c r="Q265" s="22" t="str">
        <f t="shared" si="20"/>
        <v/>
      </c>
    </row>
    <row r="266" spans="1:17">
      <c r="A266" s="22">
        <v>630</v>
      </c>
      <c r="B266" s="37" t="s">
        <v>2979</v>
      </c>
      <c r="C266" s="2">
        <v>1</v>
      </c>
      <c r="D266" s="2" t="s">
        <v>13</v>
      </c>
      <c r="E266" s="2">
        <v>1</v>
      </c>
      <c r="F266" s="11" t="s">
        <v>2713</v>
      </c>
      <c r="G266" s="2" t="s">
        <v>15</v>
      </c>
      <c r="H266" s="2" t="s">
        <v>16</v>
      </c>
      <c r="I266" s="11" t="s">
        <v>2714</v>
      </c>
      <c r="J266" s="11" t="s">
        <v>2715</v>
      </c>
      <c r="K266" s="22">
        <f t="shared" si="14"/>
        <v>27</v>
      </c>
      <c r="L266" s="22">
        <f t="shared" si="15"/>
        <v>43</v>
      </c>
      <c r="M266" s="22" t="str">
        <f t="shared" si="16"/>
        <v>ADS Measurement Unit_ Code</v>
      </c>
      <c r="N266" s="22" t="str">
        <f t="shared" si="17"/>
        <v>Identification</v>
      </c>
      <c r="O266" s="22" t="str">
        <f t="shared" si="18"/>
        <v>Identifier</v>
      </c>
      <c r="P266" s="22" t="str">
        <f t="shared" si="19"/>
        <v/>
      </c>
      <c r="Q266" s="22" t="str">
        <f t="shared" si="20"/>
        <v/>
      </c>
    </row>
    <row r="267" spans="1:17">
      <c r="A267" s="22">
        <v>631</v>
      </c>
      <c r="B267" s="37" t="s">
        <v>2979</v>
      </c>
      <c r="C267" s="3">
        <v>2</v>
      </c>
      <c r="D267" s="3" t="s">
        <v>19</v>
      </c>
      <c r="E267" s="3">
        <v>1</v>
      </c>
      <c r="F267" s="9" t="s">
        <v>724</v>
      </c>
      <c r="G267" s="3" t="s">
        <v>21</v>
      </c>
      <c r="H267" s="3" t="s">
        <v>16</v>
      </c>
      <c r="I267" s="9" t="s">
        <v>2716</v>
      </c>
      <c r="J267" s="9" t="s">
        <v>2717</v>
      </c>
      <c r="K267" s="22">
        <f t="shared" si="14"/>
        <v>27</v>
      </c>
      <c r="L267" s="22">
        <f t="shared" si="15"/>
        <v>33</v>
      </c>
      <c r="M267" s="22" t="str">
        <f t="shared" si="16"/>
        <v>ADS Measurement Unit_ Code</v>
      </c>
      <c r="N267" s="22" t="str">
        <f t="shared" si="17"/>
        <v>Name</v>
      </c>
      <c r="O267" s="22" t="str">
        <f t="shared" si="18"/>
        <v>Text</v>
      </c>
      <c r="P267" s="22" t="str">
        <f t="shared" si="19"/>
        <v/>
      </c>
      <c r="Q267" s="22" t="str">
        <f t="shared" si="20"/>
        <v/>
      </c>
    </row>
    <row r="268" spans="1:17">
      <c r="A268" s="22">
        <v>632</v>
      </c>
      <c r="B268" s="37" t="s">
        <v>2979</v>
      </c>
      <c r="C268" s="3">
        <v>3</v>
      </c>
      <c r="D268" s="3" t="s">
        <v>19</v>
      </c>
      <c r="E268" s="3">
        <v>1</v>
      </c>
      <c r="F268" s="9" t="s">
        <v>732</v>
      </c>
      <c r="G268" s="3" t="s">
        <v>21</v>
      </c>
      <c r="H268" s="3" t="s">
        <v>16</v>
      </c>
      <c r="I268" s="9" t="s">
        <v>2718</v>
      </c>
      <c r="J268" s="9" t="s">
        <v>2719</v>
      </c>
      <c r="K268" s="22">
        <f t="shared" si="14"/>
        <v>27</v>
      </c>
      <c r="L268" s="22">
        <f t="shared" si="15"/>
        <v>41</v>
      </c>
      <c r="M268" s="22" t="str">
        <f t="shared" si="16"/>
        <v>ADS Measurement Unit_ Code</v>
      </c>
      <c r="N268" s="22" t="str">
        <f t="shared" si="17"/>
        <v>Abbreviation</v>
      </c>
      <c r="O268" s="22" t="str">
        <f t="shared" si="18"/>
        <v>Text</v>
      </c>
      <c r="P268" s="22" t="str">
        <f t="shared" si="19"/>
        <v/>
      </c>
      <c r="Q268" s="22" t="str">
        <f t="shared" si="20"/>
        <v/>
      </c>
    </row>
    <row r="269" spans="1:17">
      <c r="A269" s="22">
        <v>633</v>
      </c>
      <c r="B269" s="37" t="s">
        <v>2979</v>
      </c>
      <c r="C269" s="3">
        <v>4</v>
      </c>
      <c r="D269" s="3" t="s">
        <v>19</v>
      </c>
      <c r="E269" s="3">
        <v>1</v>
      </c>
      <c r="F269" s="9" t="s">
        <v>948</v>
      </c>
      <c r="G269" s="3" t="s">
        <v>2640</v>
      </c>
      <c r="H269" s="3" t="s">
        <v>44</v>
      </c>
      <c r="I269" s="9" t="s">
        <v>2720</v>
      </c>
      <c r="J269" s="9" t="s">
        <v>2721</v>
      </c>
      <c r="K269" s="22">
        <f t="shared" si="14"/>
        <v>27</v>
      </c>
      <c r="L269" s="22">
        <f t="shared" si="15"/>
        <v>40</v>
      </c>
      <c r="M269" s="22" t="str">
        <f t="shared" si="16"/>
        <v>ADS Measurement Unit_ Code</v>
      </c>
      <c r="N269" s="22" t="str">
        <f t="shared" si="17"/>
        <v>Active Flag</v>
      </c>
      <c r="O269" s="22" t="str">
        <f t="shared" si="18"/>
        <v>Indicator</v>
      </c>
      <c r="P269" s="22" t="str">
        <f t="shared" si="19"/>
        <v/>
      </c>
      <c r="Q269" s="22" t="str">
        <f t="shared" si="20"/>
        <v/>
      </c>
    </row>
    <row r="270" spans="1:17">
      <c r="A270" s="22">
        <v>634</v>
      </c>
      <c r="B270" s="37" t="s">
        <v>2979</v>
      </c>
      <c r="C270" s="1">
        <v>0</v>
      </c>
      <c r="D270" s="1" t="s">
        <v>705</v>
      </c>
      <c r="E270" s="1">
        <v>0</v>
      </c>
      <c r="F270" s="10" t="s">
        <v>2036</v>
      </c>
      <c r="G270" s="1" t="s">
        <v>10</v>
      </c>
      <c r="H270" s="1" t="s">
        <v>10</v>
      </c>
      <c r="I270" s="10" t="s">
        <v>2722</v>
      </c>
      <c r="J270" s="10" t="s">
        <v>2723</v>
      </c>
      <c r="K270" s="22">
        <f t="shared" si="14"/>
        <v>19</v>
      </c>
      <c r="L270" s="22" t="e">
        <f t="shared" si="15"/>
        <v>#VALUE!</v>
      </c>
      <c r="M270" s="22" t="str">
        <f t="shared" si="16"/>
        <v>ADS_ Product Group</v>
      </c>
      <c r="N270" s="22" t="str">
        <f t="shared" si="17"/>
        <v>Details</v>
      </c>
      <c r="O270" s="22" t="str">
        <f t="shared" si="18"/>
        <v/>
      </c>
      <c r="P270" s="22" t="str">
        <f t="shared" si="19"/>
        <v/>
      </c>
      <c r="Q270" s="22" t="str">
        <f t="shared" si="20"/>
        <v/>
      </c>
    </row>
    <row r="271" spans="1:17">
      <c r="A271" s="22">
        <v>635</v>
      </c>
      <c r="B271" s="37" t="s">
        <v>2979</v>
      </c>
      <c r="C271" s="2">
        <v>1</v>
      </c>
      <c r="D271" s="2" t="s">
        <v>714</v>
      </c>
      <c r="E271" s="2">
        <v>1</v>
      </c>
      <c r="F271" s="11" t="s">
        <v>2724</v>
      </c>
      <c r="G271" s="2" t="s">
        <v>15</v>
      </c>
      <c r="H271" s="2" t="s">
        <v>16</v>
      </c>
      <c r="I271" s="11" t="s">
        <v>2725</v>
      </c>
      <c r="J271" s="11" t="s">
        <v>2726</v>
      </c>
      <c r="K271" s="22">
        <f t="shared" si="14"/>
        <v>19</v>
      </c>
      <c r="L271" s="22">
        <f t="shared" si="15"/>
        <v>35</v>
      </c>
      <c r="M271" s="22" t="str">
        <f t="shared" si="16"/>
        <v>ADS_ Product Group</v>
      </c>
      <c r="N271" s="22" t="str">
        <f t="shared" si="17"/>
        <v>Identification</v>
      </c>
      <c r="O271" s="22" t="str">
        <f t="shared" si="18"/>
        <v/>
      </c>
      <c r="P271" s="22" t="str">
        <f t="shared" si="19"/>
        <v/>
      </c>
      <c r="Q271" s="22" t="str">
        <f t="shared" si="20"/>
        <v/>
      </c>
    </row>
    <row r="272" spans="1:17">
      <c r="A272" s="22">
        <v>636</v>
      </c>
      <c r="B272" s="37" t="s">
        <v>2979</v>
      </c>
      <c r="C272" s="3">
        <v>2</v>
      </c>
      <c r="D272" s="3" t="s">
        <v>719</v>
      </c>
      <c r="E272" s="3">
        <v>1</v>
      </c>
      <c r="F272" s="9" t="s">
        <v>724</v>
      </c>
      <c r="G272" s="3" t="s">
        <v>21</v>
      </c>
      <c r="H272" s="3" t="s">
        <v>16</v>
      </c>
      <c r="I272" s="9" t="s">
        <v>2727</v>
      </c>
      <c r="J272" s="9" t="s">
        <v>2728</v>
      </c>
      <c r="K272" s="22">
        <f t="shared" si="14"/>
        <v>19</v>
      </c>
      <c r="L272" s="22">
        <f t="shared" si="15"/>
        <v>25</v>
      </c>
      <c r="M272" s="22" t="str">
        <f t="shared" si="16"/>
        <v>ADS_ Product Group</v>
      </c>
      <c r="N272" s="22" t="str">
        <f t="shared" si="17"/>
        <v>Name</v>
      </c>
      <c r="O272" s="22" t="str">
        <f t="shared" si="18"/>
        <v/>
      </c>
      <c r="P272" s="22" t="str">
        <f t="shared" si="19"/>
        <v/>
      </c>
      <c r="Q272" s="22" t="str">
        <f t="shared" si="20"/>
        <v/>
      </c>
    </row>
    <row r="273" spans="1:17">
      <c r="A273" s="22">
        <v>637</v>
      </c>
      <c r="B273" s="37" t="s">
        <v>2979</v>
      </c>
      <c r="C273" s="7">
        <v>3</v>
      </c>
      <c r="D273" s="7" t="s">
        <v>890</v>
      </c>
      <c r="E273" s="7">
        <v>1</v>
      </c>
      <c r="F273" s="12" t="s">
        <v>2024</v>
      </c>
      <c r="G273" s="7" t="s">
        <v>10</v>
      </c>
      <c r="H273" s="7" t="s">
        <v>81</v>
      </c>
      <c r="I273" s="12" t="s">
        <v>2729</v>
      </c>
      <c r="J273" s="12" t="s">
        <v>2730</v>
      </c>
      <c r="K273" s="22">
        <f t="shared" si="14"/>
        <v>19</v>
      </c>
      <c r="L273" s="22">
        <f t="shared" si="15"/>
        <v>29</v>
      </c>
      <c r="M273" s="22" t="str">
        <f t="shared" si="16"/>
        <v>ADS_ Product Group</v>
      </c>
      <c r="N273" s="22" t="str">
        <f t="shared" si="17"/>
        <v>Included</v>
      </c>
      <c r="O273" s="22" t="str">
        <f t="shared" si="18"/>
        <v/>
      </c>
      <c r="P273" s="22" t="str">
        <f t="shared" si="19"/>
        <v/>
      </c>
      <c r="Q273" s="22" t="str">
        <f t="shared" si="20"/>
        <v/>
      </c>
    </row>
    <row r="274" spans="1:17">
      <c r="A274" s="22">
        <v>638</v>
      </c>
      <c r="B274" s="37" t="s">
        <v>2979</v>
      </c>
      <c r="C274" s="1">
        <v>0</v>
      </c>
      <c r="D274" s="1" t="s">
        <v>705</v>
      </c>
      <c r="E274" s="1">
        <v>0</v>
      </c>
      <c r="F274" s="10" t="s">
        <v>2731</v>
      </c>
      <c r="G274" s="1" t="s">
        <v>10</v>
      </c>
      <c r="H274" s="1" t="s">
        <v>10</v>
      </c>
      <c r="I274" s="10" t="s">
        <v>2732</v>
      </c>
      <c r="J274" s="10" t="s">
        <v>2733</v>
      </c>
      <c r="K274" s="22">
        <f t="shared" si="14"/>
        <v>22</v>
      </c>
      <c r="L274" s="22" t="e">
        <f t="shared" si="15"/>
        <v>#VALUE!</v>
      </c>
      <c r="M274" s="22" t="str">
        <f t="shared" si="16"/>
        <v>ADS_ Product Instance</v>
      </c>
      <c r="N274" s="22" t="str">
        <f t="shared" si="17"/>
        <v>Details</v>
      </c>
      <c r="O274" s="22" t="str">
        <f t="shared" si="18"/>
        <v/>
      </c>
      <c r="P274" s="22" t="str">
        <f t="shared" si="19"/>
        <v/>
      </c>
      <c r="Q274" s="22" t="str">
        <f t="shared" si="20"/>
        <v/>
      </c>
    </row>
    <row r="275" spans="1:17">
      <c r="A275" s="22">
        <v>639</v>
      </c>
      <c r="B275" s="37" t="s">
        <v>2979</v>
      </c>
      <c r="C275" s="2">
        <v>1</v>
      </c>
      <c r="D275" s="2" t="s">
        <v>714</v>
      </c>
      <c r="E275" s="2">
        <v>1</v>
      </c>
      <c r="F275" s="11" t="s">
        <v>2734</v>
      </c>
      <c r="G275" s="2" t="s">
        <v>15</v>
      </c>
      <c r="H275" s="2" t="s">
        <v>16</v>
      </c>
      <c r="I275" s="11" t="s">
        <v>2735</v>
      </c>
      <c r="J275" s="11" t="s">
        <v>2736</v>
      </c>
      <c r="K275" s="22">
        <f t="shared" si="14"/>
        <v>22</v>
      </c>
      <c r="L275" s="22">
        <f t="shared" si="15"/>
        <v>38</v>
      </c>
      <c r="M275" s="22" t="str">
        <f t="shared" si="16"/>
        <v>ADS_ Product Instance</v>
      </c>
      <c r="N275" s="22" t="str">
        <f t="shared" si="17"/>
        <v>Identification</v>
      </c>
      <c r="O275" s="22" t="str">
        <f t="shared" si="18"/>
        <v/>
      </c>
      <c r="P275" s="22" t="str">
        <f t="shared" si="19"/>
        <v/>
      </c>
      <c r="Q275" s="22" t="str">
        <f t="shared" si="20"/>
        <v/>
      </c>
    </row>
    <row r="276" spans="1:17">
      <c r="A276" s="22">
        <v>640</v>
      </c>
      <c r="B276" s="37" t="s">
        <v>2979</v>
      </c>
      <c r="C276" s="3">
        <v>2</v>
      </c>
      <c r="D276" s="3" t="s">
        <v>719</v>
      </c>
      <c r="E276" s="3">
        <v>1</v>
      </c>
      <c r="F276" s="9" t="s">
        <v>415</v>
      </c>
      <c r="G276" s="3" t="s">
        <v>99</v>
      </c>
      <c r="H276" s="3" t="s">
        <v>44</v>
      </c>
      <c r="I276" s="9" t="s">
        <v>2737</v>
      </c>
      <c r="J276" s="9" t="s">
        <v>327</v>
      </c>
      <c r="K276" s="22">
        <f t="shared" si="14"/>
        <v>22</v>
      </c>
      <c r="L276" s="22">
        <f t="shared" si="15"/>
        <v>30</v>
      </c>
      <c r="M276" s="22" t="str">
        <f t="shared" si="16"/>
        <v>ADS_ Product Instance</v>
      </c>
      <c r="N276" s="22" t="str">
        <f t="shared" si="17"/>
        <v>Actual</v>
      </c>
      <c r="O276" s="22" t="str">
        <f t="shared" si="18"/>
        <v/>
      </c>
      <c r="P276" s="22" t="str">
        <f t="shared" si="19"/>
        <v/>
      </c>
      <c r="Q276" s="22" t="str">
        <f t="shared" si="20"/>
        <v/>
      </c>
    </row>
    <row r="277" spans="1:17">
      <c r="A277" s="22">
        <v>641</v>
      </c>
      <c r="B277" s="37" t="s">
        <v>2979</v>
      </c>
      <c r="C277" s="3">
        <v>6</v>
      </c>
      <c r="D277" s="3" t="s">
        <v>719</v>
      </c>
      <c r="E277" s="3">
        <v>1</v>
      </c>
      <c r="F277" s="9" t="s">
        <v>724</v>
      </c>
      <c r="G277" s="3" t="s">
        <v>21</v>
      </c>
      <c r="H277" s="3" t="s">
        <v>44</v>
      </c>
      <c r="I277" s="9" t="s">
        <v>2738</v>
      </c>
      <c r="J277" s="9" t="s">
        <v>2739</v>
      </c>
      <c r="K277" s="22">
        <f t="shared" si="14"/>
        <v>22</v>
      </c>
      <c r="L277" s="22">
        <f t="shared" si="15"/>
        <v>28</v>
      </c>
      <c r="M277" s="22" t="str">
        <f t="shared" si="16"/>
        <v>ADS_ Product Instance</v>
      </c>
      <c r="N277" s="22" t="str">
        <f t="shared" si="17"/>
        <v>Name</v>
      </c>
      <c r="O277" s="22" t="str">
        <f t="shared" si="18"/>
        <v/>
      </c>
      <c r="P277" s="22" t="str">
        <f t="shared" si="19"/>
        <v/>
      </c>
      <c r="Q277" s="22" t="str">
        <f t="shared" si="20"/>
        <v/>
      </c>
    </row>
    <row r="278" spans="1:17">
      <c r="A278" s="22">
        <v>642</v>
      </c>
      <c r="B278" s="37" t="s">
        <v>2979</v>
      </c>
      <c r="C278" s="3">
        <v>7</v>
      </c>
      <c r="D278" s="3" t="s">
        <v>719</v>
      </c>
      <c r="E278" s="3">
        <v>1</v>
      </c>
      <c r="F278" s="9" t="s">
        <v>2740</v>
      </c>
      <c r="G278" s="3" t="s">
        <v>25</v>
      </c>
      <c r="H278" s="3" t="s">
        <v>44</v>
      </c>
      <c r="I278" s="9" t="s">
        <v>2741</v>
      </c>
      <c r="J278" s="9" t="s">
        <v>2742</v>
      </c>
      <c r="K278" s="22">
        <f t="shared" si="14"/>
        <v>22</v>
      </c>
      <c r="L278" s="22">
        <f t="shared" si="15"/>
        <v>27</v>
      </c>
      <c r="M278" s="22" t="str">
        <f t="shared" si="16"/>
        <v>ADS_ Product Instance</v>
      </c>
      <c r="N278" s="22" t="str">
        <f t="shared" si="17"/>
        <v>Use</v>
      </c>
      <c r="O278" s="22" t="str">
        <f t="shared" si="18"/>
        <v/>
      </c>
      <c r="P278" s="22" t="str">
        <f t="shared" si="19"/>
        <v/>
      </c>
      <c r="Q278" s="22" t="str">
        <f t="shared" si="20"/>
        <v/>
      </c>
    </row>
    <row r="279" spans="1:17">
      <c r="A279" s="22">
        <v>643</v>
      </c>
      <c r="B279" s="37" t="s">
        <v>2979</v>
      </c>
      <c r="C279" s="3">
        <v>8</v>
      </c>
      <c r="D279" s="3" t="s">
        <v>719</v>
      </c>
      <c r="E279" s="3">
        <v>1</v>
      </c>
      <c r="F279" s="9" t="s">
        <v>2117</v>
      </c>
      <c r="G279" s="3" t="s">
        <v>21</v>
      </c>
      <c r="H279" s="3" t="s">
        <v>44</v>
      </c>
      <c r="I279" s="9" t="s">
        <v>2743</v>
      </c>
      <c r="J279" s="9" t="s">
        <v>2744</v>
      </c>
      <c r="K279" s="22">
        <f t="shared" si="14"/>
        <v>22</v>
      </c>
      <c r="L279" s="22">
        <f t="shared" si="15"/>
        <v>27</v>
      </c>
      <c r="M279" s="22" t="str">
        <f t="shared" si="16"/>
        <v>ADS_ Product Instance</v>
      </c>
      <c r="N279" s="22" t="str">
        <f t="shared" si="17"/>
        <v>Use</v>
      </c>
      <c r="O279" s="22" t="str">
        <f t="shared" si="18"/>
        <v/>
      </c>
      <c r="P279" s="22" t="str">
        <f t="shared" si="19"/>
        <v/>
      </c>
      <c r="Q279" s="22" t="str">
        <f t="shared" si="20"/>
        <v/>
      </c>
    </row>
    <row r="280" spans="1:17">
      <c r="A280" s="22">
        <v>644</v>
      </c>
      <c r="B280" s="37" t="s">
        <v>2979</v>
      </c>
      <c r="C280" s="3">
        <v>10</v>
      </c>
      <c r="D280" s="3" t="s">
        <v>719</v>
      </c>
      <c r="E280" s="3">
        <v>1</v>
      </c>
      <c r="F280" s="9" t="s">
        <v>2745</v>
      </c>
      <c r="G280" s="3" t="s">
        <v>37</v>
      </c>
      <c r="H280" s="3" t="s">
        <v>44</v>
      </c>
      <c r="I280" s="9" t="s">
        <v>2746</v>
      </c>
      <c r="J280" s="9" t="s">
        <v>2747</v>
      </c>
      <c r="K280" s="22">
        <f t="shared" si="14"/>
        <v>22</v>
      </c>
      <c r="L280" s="22">
        <f t="shared" si="15"/>
        <v>36</v>
      </c>
      <c r="M280" s="22" t="str">
        <f t="shared" si="16"/>
        <v>ADS_ Product Instance</v>
      </c>
      <c r="N280" s="22" t="str">
        <f t="shared" si="17"/>
        <v>Manufactured</v>
      </c>
      <c r="O280" s="22" t="str">
        <f t="shared" si="18"/>
        <v/>
      </c>
      <c r="P280" s="22" t="str">
        <f t="shared" si="19"/>
        <v/>
      </c>
      <c r="Q280" s="22" t="str">
        <f t="shared" si="20"/>
        <v/>
      </c>
    </row>
    <row r="281" spans="1:17">
      <c r="A281" s="22">
        <v>645</v>
      </c>
      <c r="B281" s="37" t="s">
        <v>2979</v>
      </c>
      <c r="C281" s="3">
        <v>11</v>
      </c>
      <c r="D281" s="3" t="s">
        <v>719</v>
      </c>
      <c r="E281" s="3">
        <v>1</v>
      </c>
      <c r="F281" s="9" t="s">
        <v>2748</v>
      </c>
      <c r="G281" s="3" t="s">
        <v>37</v>
      </c>
      <c r="H281" s="3" t="s">
        <v>44</v>
      </c>
      <c r="I281" s="9" t="s">
        <v>2749</v>
      </c>
      <c r="J281" s="9" t="s">
        <v>2750</v>
      </c>
      <c r="K281" s="22">
        <f t="shared" si="14"/>
        <v>22</v>
      </c>
      <c r="L281" s="22">
        <f t="shared" si="15"/>
        <v>34</v>
      </c>
      <c r="M281" s="22" t="str">
        <f t="shared" si="16"/>
        <v>ADS_ Product Instance</v>
      </c>
      <c r="N281" s="22" t="str">
        <f t="shared" si="17"/>
        <v>Model Year</v>
      </c>
      <c r="O281" s="22" t="str">
        <f t="shared" si="18"/>
        <v/>
      </c>
      <c r="P281" s="22" t="str">
        <f t="shared" si="19"/>
        <v/>
      </c>
      <c r="Q281" s="22" t="str">
        <f t="shared" si="20"/>
        <v/>
      </c>
    </row>
    <row r="282" spans="1:17">
      <c r="A282" s="22">
        <v>646</v>
      </c>
      <c r="B282" s="37" t="s">
        <v>2979</v>
      </c>
      <c r="C282" s="3">
        <v>12</v>
      </c>
      <c r="D282" s="3" t="s">
        <v>719</v>
      </c>
      <c r="E282" s="3">
        <v>1</v>
      </c>
      <c r="F282" s="9" t="s">
        <v>2751</v>
      </c>
      <c r="G282" s="3" t="s">
        <v>25</v>
      </c>
      <c r="H282" s="3" t="s">
        <v>44</v>
      </c>
      <c r="I282" s="9" t="s">
        <v>2752</v>
      </c>
      <c r="J282" s="9" t="s">
        <v>2753</v>
      </c>
      <c r="K282" s="22">
        <f t="shared" si="14"/>
        <v>22</v>
      </c>
      <c r="L282" s="22">
        <f t="shared" si="15"/>
        <v>38</v>
      </c>
      <c r="M282" s="22" t="str">
        <f t="shared" si="16"/>
        <v>ADS_ Product Instance</v>
      </c>
      <c r="N282" s="22" t="str">
        <f t="shared" si="17"/>
        <v>Physical State</v>
      </c>
      <c r="O282" s="22" t="str">
        <f t="shared" si="18"/>
        <v/>
      </c>
      <c r="P282" s="22" t="str">
        <f t="shared" si="19"/>
        <v/>
      </c>
      <c r="Q282" s="22" t="str">
        <f t="shared" si="20"/>
        <v/>
      </c>
    </row>
    <row r="283" spans="1:17">
      <c r="A283" s="22">
        <v>647</v>
      </c>
      <c r="B283" s="37" t="s">
        <v>2979</v>
      </c>
      <c r="C283" s="3">
        <v>15</v>
      </c>
      <c r="D283" s="3" t="s">
        <v>719</v>
      </c>
      <c r="E283" s="3">
        <v>1</v>
      </c>
      <c r="F283" s="9" t="s">
        <v>2754</v>
      </c>
      <c r="G283" s="3" t="s">
        <v>37</v>
      </c>
      <c r="H283" s="3" t="s">
        <v>44</v>
      </c>
      <c r="I283" s="9" t="s">
        <v>2755</v>
      </c>
      <c r="J283" s="9" t="s">
        <v>2756</v>
      </c>
      <c r="K283" s="22">
        <f t="shared" si="14"/>
        <v>22</v>
      </c>
      <c r="L283" s="22">
        <f t="shared" si="15"/>
        <v>38</v>
      </c>
      <c r="M283" s="22" t="str">
        <f t="shared" si="16"/>
        <v>ADS_ Product Instance</v>
      </c>
      <c r="N283" s="22" t="str">
        <f t="shared" si="17"/>
        <v>Owner Purchase</v>
      </c>
      <c r="O283" s="22" t="str">
        <f t="shared" si="18"/>
        <v/>
      </c>
      <c r="P283" s="22" t="str">
        <f t="shared" si="19"/>
        <v/>
      </c>
      <c r="Q283" s="22" t="str">
        <f t="shared" si="20"/>
        <v/>
      </c>
    </row>
    <row r="284" spans="1:17">
      <c r="A284" s="22">
        <v>648</v>
      </c>
      <c r="B284" s="37" t="s">
        <v>2979</v>
      </c>
      <c r="C284" s="3">
        <v>16</v>
      </c>
      <c r="D284" s="3" t="s">
        <v>719</v>
      </c>
      <c r="E284" s="3">
        <v>1</v>
      </c>
      <c r="F284" s="9" t="s">
        <v>2757</v>
      </c>
      <c r="G284" s="3" t="s">
        <v>280</v>
      </c>
      <c r="H284" s="3" t="s">
        <v>44</v>
      </c>
      <c r="I284" s="9" t="s">
        <v>2758</v>
      </c>
      <c r="J284" s="9" t="s">
        <v>2759</v>
      </c>
      <c r="K284" s="22">
        <f t="shared" si="14"/>
        <v>22</v>
      </c>
      <c r="L284" s="22">
        <f t="shared" si="15"/>
        <v>37</v>
      </c>
      <c r="M284" s="22" t="str">
        <f t="shared" si="16"/>
        <v>ADS_ Product Instance</v>
      </c>
      <c r="N284" s="22" t="str">
        <f t="shared" si="17"/>
        <v>Purchased New</v>
      </c>
      <c r="O284" s="22" t="str">
        <f t="shared" si="18"/>
        <v/>
      </c>
      <c r="P284" s="22" t="str">
        <f t="shared" si="19"/>
        <v/>
      </c>
      <c r="Q284" s="22" t="str">
        <f t="shared" si="20"/>
        <v/>
      </c>
    </row>
    <row r="285" spans="1:17">
      <c r="A285" s="22">
        <v>649</v>
      </c>
      <c r="B285" s="37" t="s">
        <v>2979</v>
      </c>
      <c r="C285" s="3">
        <v>17</v>
      </c>
      <c r="D285" s="3" t="s">
        <v>719</v>
      </c>
      <c r="E285" s="3">
        <v>1</v>
      </c>
      <c r="F285" s="9" t="s">
        <v>102</v>
      </c>
      <c r="G285" s="3" t="s">
        <v>103</v>
      </c>
      <c r="H285" s="3" t="s">
        <v>44</v>
      </c>
      <c r="I285" s="9" t="s">
        <v>2760</v>
      </c>
      <c r="J285" s="9" t="s">
        <v>416</v>
      </c>
      <c r="K285" s="22">
        <f t="shared" si="14"/>
        <v>22</v>
      </c>
      <c r="L285" s="22">
        <f t="shared" si="15"/>
        <v>35</v>
      </c>
      <c r="M285" s="22" t="str">
        <f t="shared" si="16"/>
        <v>ADS_ Product Instance</v>
      </c>
      <c r="N285" s="22" t="str">
        <f t="shared" si="17"/>
        <v>Tax Exclude</v>
      </c>
      <c r="O285" s="22" t="str">
        <f t="shared" si="18"/>
        <v/>
      </c>
      <c r="P285" s="22" t="str">
        <f t="shared" si="19"/>
        <v/>
      </c>
      <c r="Q285" s="22" t="str">
        <f t="shared" si="20"/>
        <v/>
      </c>
    </row>
    <row r="286" spans="1:17">
      <c r="A286" s="22">
        <v>650</v>
      </c>
      <c r="B286" s="37" t="s">
        <v>2979</v>
      </c>
      <c r="C286" s="3">
        <v>18</v>
      </c>
      <c r="D286" s="3" t="s">
        <v>719</v>
      </c>
      <c r="E286" s="3">
        <v>1</v>
      </c>
      <c r="F286" s="9" t="s">
        <v>105</v>
      </c>
      <c r="G286" s="3" t="s">
        <v>103</v>
      </c>
      <c r="H286" s="3" t="s">
        <v>44</v>
      </c>
      <c r="I286" s="9" t="s">
        <v>2761</v>
      </c>
      <c r="J286" s="9" t="s">
        <v>417</v>
      </c>
      <c r="K286" s="22">
        <f t="shared" si="14"/>
        <v>22</v>
      </c>
      <c r="L286" s="22">
        <f t="shared" si="15"/>
        <v>35</v>
      </c>
      <c r="M286" s="22" t="str">
        <f t="shared" si="16"/>
        <v>ADS_ Product Instance</v>
      </c>
      <c r="N286" s="22" t="str">
        <f t="shared" si="17"/>
        <v>Tax Include</v>
      </c>
      <c r="O286" s="22" t="str">
        <f t="shared" si="18"/>
        <v/>
      </c>
      <c r="P286" s="22" t="str">
        <f t="shared" si="19"/>
        <v/>
      </c>
      <c r="Q286" s="22" t="str">
        <f t="shared" si="20"/>
        <v/>
      </c>
    </row>
    <row r="287" spans="1:17">
      <c r="A287" s="22">
        <v>651</v>
      </c>
      <c r="B287" s="37" t="s">
        <v>2979</v>
      </c>
      <c r="C287" s="3">
        <v>19</v>
      </c>
      <c r="D287" s="3" t="s">
        <v>719</v>
      </c>
      <c r="E287" s="3">
        <v>1</v>
      </c>
      <c r="F287" s="9" t="s">
        <v>108</v>
      </c>
      <c r="G287" s="3" t="s">
        <v>109</v>
      </c>
      <c r="H287" s="3" t="s">
        <v>44</v>
      </c>
      <c r="I287" s="9" t="s">
        <v>2762</v>
      </c>
      <c r="J287" s="9" t="s">
        <v>419</v>
      </c>
      <c r="K287" s="22">
        <f t="shared" si="14"/>
        <v>22</v>
      </c>
      <c r="L287" s="22">
        <f t="shared" si="15"/>
        <v>35</v>
      </c>
      <c r="M287" s="22" t="str">
        <f t="shared" si="16"/>
        <v>ADS_ Product Instance</v>
      </c>
      <c r="N287" s="22" t="str">
        <f t="shared" si="17"/>
        <v>Tax Exclude</v>
      </c>
      <c r="O287" s="22" t="str">
        <f t="shared" si="18"/>
        <v/>
      </c>
      <c r="P287" s="22" t="str">
        <f t="shared" si="19"/>
        <v/>
      </c>
      <c r="Q287" s="22" t="str">
        <f t="shared" si="20"/>
        <v/>
      </c>
    </row>
    <row r="288" spans="1:17">
      <c r="A288" s="22">
        <v>652</v>
      </c>
      <c r="B288" s="37" t="s">
        <v>2979</v>
      </c>
      <c r="C288" s="3">
        <v>20</v>
      </c>
      <c r="D288" s="3" t="s">
        <v>719</v>
      </c>
      <c r="E288" s="3">
        <v>1</v>
      </c>
      <c r="F288" s="9" t="s">
        <v>111</v>
      </c>
      <c r="G288" s="3" t="s">
        <v>109</v>
      </c>
      <c r="H288" s="3" t="s">
        <v>44</v>
      </c>
      <c r="I288" s="9" t="s">
        <v>2763</v>
      </c>
      <c r="J288" s="9" t="s">
        <v>420</v>
      </c>
      <c r="K288" s="22">
        <f t="shared" si="14"/>
        <v>22</v>
      </c>
      <c r="L288" s="22">
        <f t="shared" si="15"/>
        <v>35</v>
      </c>
      <c r="M288" s="22" t="str">
        <f t="shared" si="16"/>
        <v>ADS_ Product Instance</v>
      </c>
      <c r="N288" s="22" t="str">
        <f t="shared" si="17"/>
        <v>Tax Include</v>
      </c>
      <c r="O288" s="22" t="str">
        <f t="shared" si="18"/>
        <v/>
      </c>
      <c r="P288" s="22" t="str">
        <f t="shared" si="19"/>
        <v/>
      </c>
      <c r="Q288" s="22" t="str">
        <f t="shared" si="20"/>
        <v/>
      </c>
    </row>
    <row r="289" spans="1:17">
      <c r="A289" s="22">
        <v>653</v>
      </c>
      <c r="B289" s="37" t="s">
        <v>2979</v>
      </c>
      <c r="C289" s="7">
        <v>21</v>
      </c>
      <c r="D289" s="7" t="s">
        <v>890</v>
      </c>
      <c r="E289" s="7">
        <v>1</v>
      </c>
      <c r="F289" s="12" t="s">
        <v>2764</v>
      </c>
      <c r="G289" s="7" t="s">
        <v>10</v>
      </c>
      <c r="H289" s="7" t="s">
        <v>81</v>
      </c>
      <c r="I289" s="12" t="s">
        <v>2765</v>
      </c>
      <c r="J289" s="12" t="s">
        <v>2766</v>
      </c>
      <c r="K289" s="22">
        <f t="shared" si="14"/>
        <v>22</v>
      </c>
      <c r="L289" s="22">
        <f t="shared" si="15"/>
        <v>46</v>
      </c>
      <c r="M289" s="22" t="str">
        <f t="shared" si="16"/>
        <v>ADS_ Product Instance</v>
      </c>
      <c r="N289" s="22" t="str">
        <f t="shared" si="17"/>
        <v>Certification Evidence</v>
      </c>
      <c r="O289" s="22" t="str">
        <f t="shared" si="18"/>
        <v/>
      </c>
      <c r="P289" s="22" t="str">
        <f t="shared" si="19"/>
        <v/>
      </c>
      <c r="Q289" s="22" t="str">
        <f t="shared" si="20"/>
        <v/>
      </c>
    </row>
    <row r="290" spans="1:17">
      <c r="A290" s="22">
        <v>654</v>
      </c>
      <c r="B290" s="37" t="s">
        <v>2979</v>
      </c>
      <c r="C290" s="7">
        <v>22</v>
      </c>
      <c r="D290" s="7" t="s">
        <v>890</v>
      </c>
      <c r="E290" s="7">
        <v>1</v>
      </c>
      <c r="F290" s="12" t="s">
        <v>2767</v>
      </c>
      <c r="G290" s="7" t="s">
        <v>10</v>
      </c>
      <c r="H290" s="7" t="s">
        <v>81</v>
      </c>
      <c r="I290" s="12" t="s">
        <v>2768</v>
      </c>
      <c r="J290" s="12" t="s">
        <v>2769</v>
      </c>
      <c r="K290" s="22">
        <f t="shared" si="14"/>
        <v>22</v>
      </c>
      <c r="L290" s="22">
        <f t="shared" si="15"/>
        <v>34</v>
      </c>
      <c r="M290" s="22" t="str">
        <f t="shared" si="16"/>
        <v>ADS_ Product Instance</v>
      </c>
      <c r="N290" s="22" t="str">
        <f t="shared" si="17"/>
        <v>Inspection</v>
      </c>
      <c r="O290" s="22" t="str">
        <f t="shared" si="18"/>
        <v/>
      </c>
      <c r="P290" s="22" t="str">
        <f t="shared" si="19"/>
        <v/>
      </c>
      <c r="Q290" s="22" t="str">
        <f t="shared" si="20"/>
        <v/>
      </c>
    </row>
    <row r="291" spans="1:17">
      <c r="A291" s="22">
        <v>655</v>
      </c>
      <c r="B291" s="37" t="s">
        <v>2979</v>
      </c>
      <c r="C291" s="7">
        <v>23</v>
      </c>
      <c r="D291" s="7" t="s">
        <v>890</v>
      </c>
      <c r="E291" s="7">
        <v>1</v>
      </c>
      <c r="F291" s="12" t="s">
        <v>2770</v>
      </c>
      <c r="G291" s="7" t="s">
        <v>10</v>
      </c>
      <c r="H291" s="7" t="s">
        <v>81</v>
      </c>
      <c r="I291" s="12" t="s">
        <v>2771</v>
      </c>
      <c r="J291" s="12" t="s">
        <v>2772</v>
      </c>
      <c r="K291" s="22">
        <f t="shared" si="14"/>
        <v>22</v>
      </c>
      <c r="L291" s="22">
        <f t="shared" si="15"/>
        <v>34</v>
      </c>
      <c r="M291" s="22" t="str">
        <f t="shared" si="16"/>
        <v>ADS_ Product Instance</v>
      </c>
      <c r="N291" s="22" t="str">
        <f t="shared" si="17"/>
        <v>Inspection</v>
      </c>
      <c r="O291" s="22" t="str">
        <f t="shared" si="18"/>
        <v/>
      </c>
      <c r="P291" s="22" t="str">
        <f t="shared" si="19"/>
        <v/>
      </c>
      <c r="Q291" s="22" t="str">
        <f t="shared" si="20"/>
        <v/>
      </c>
    </row>
    <row r="292" spans="1:17">
      <c r="A292" s="22">
        <v>656</v>
      </c>
      <c r="B292" s="37" t="s">
        <v>2979</v>
      </c>
      <c r="C292" s="7">
        <v>24</v>
      </c>
      <c r="D292" s="7" t="s">
        <v>890</v>
      </c>
      <c r="E292" s="7">
        <v>1</v>
      </c>
      <c r="F292" s="12" t="s">
        <v>2773</v>
      </c>
      <c r="G292" s="7" t="s">
        <v>10</v>
      </c>
      <c r="H292" s="7" t="s">
        <v>44</v>
      </c>
      <c r="I292" s="12" t="s">
        <v>2774</v>
      </c>
      <c r="J292" s="12" t="s">
        <v>2775</v>
      </c>
      <c r="K292" s="22">
        <f t="shared" si="14"/>
        <v>22</v>
      </c>
      <c r="L292" s="22">
        <f t="shared" si="15"/>
        <v>30</v>
      </c>
      <c r="M292" s="22" t="str">
        <f t="shared" si="16"/>
        <v>ADS_ Product Instance</v>
      </c>
      <c r="N292" s="22" t="str">
        <f t="shared" si="17"/>
        <v>Origin</v>
      </c>
      <c r="O292" s="22" t="str">
        <f t="shared" si="18"/>
        <v/>
      </c>
      <c r="P292" s="22" t="str">
        <f t="shared" si="19"/>
        <v/>
      </c>
      <c r="Q292" s="22" t="str">
        <f t="shared" si="20"/>
        <v/>
      </c>
    </row>
    <row r="293" spans="1:17">
      <c r="A293" s="22">
        <v>657</v>
      </c>
      <c r="B293" s="37" t="s">
        <v>2979</v>
      </c>
      <c r="C293" s="7">
        <v>25</v>
      </c>
      <c r="D293" s="7" t="s">
        <v>890</v>
      </c>
      <c r="E293" s="7">
        <v>1</v>
      </c>
      <c r="F293" s="12" t="s">
        <v>2028</v>
      </c>
      <c r="G293" s="7" t="s">
        <v>10</v>
      </c>
      <c r="H293" s="7" t="s">
        <v>81</v>
      </c>
      <c r="I293" s="12" t="s">
        <v>2776</v>
      </c>
      <c r="J293" s="12" t="s">
        <v>2777</v>
      </c>
      <c r="K293" s="22">
        <f t="shared" si="14"/>
        <v>22</v>
      </c>
      <c r="L293" s="22">
        <f t="shared" si="15"/>
        <v>34</v>
      </c>
      <c r="M293" s="22" t="str">
        <f t="shared" si="16"/>
        <v>ADS_ Product Instance</v>
      </c>
      <c r="N293" s="22" t="str">
        <f t="shared" si="17"/>
        <v>Associated</v>
      </c>
      <c r="O293" s="22" t="str">
        <f t="shared" si="18"/>
        <v/>
      </c>
      <c r="P293" s="22" t="str">
        <f t="shared" si="19"/>
        <v/>
      </c>
      <c r="Q293" s="22" t="str">
        <f t="shared" si="20"/>
        <v/>
      </c>
    </row>
    <row r="294" spans="1:17">
      <c r="A294" s="22">
        <v>658</v>
      </c>
      <c r="B294" s="37" t="s">
        <v>2979</v>
      </c>
      <c r="C294" s="1">
        <v>0</v>
      </c>
      <c r="D294" s="1" t="s">
        <v>705</v>
      </c>
      <c r="E294" s="1">
        <v>0</v>
      </c>
      <c r="F294" s="10" t="s">
        <v>310</v>
      </c>
      <c r="G294" s="1" t="s">
        <v>10</v>
      </c>
      <c r="H294" s="1" t="s">
        <v>10</v>
      </c>
      <c r="I294" s="10" t="s">
        <v>2778</v>
      </c>
      <c r="J294" s="10" t="s">
        <v>2779</v>
      </c>
      <c r="K294" s="22">
        <f t="shared" si="14"/>
        <v>13</v>
      </c>
      <c r="L294" s="22" t="e">
        <f t="shared" si="15"/>
        <v>#VALUE!</v>
      </c>
      <c r="M294" s="22" t="str">
        <f t="shared" si="16"/>
        <v>ADS_ Product</v>
      </c>
      <c r="N294" s="22" t="str">
        <f t="shared" si="17"/>
        <v>Details</v>
      </c>
      <c r="O294" s="22" t="str">
        <f t="shared" si="18"/>
        <v/>
      </c>
      <c r="P294" s="22" t="str">
        <f t="shared" si="19"/>
        <v/>
      </c>
      <c r="Q294" s="22" t="str">
        <f t="shared" si="20"/>
        <v/>
      </c>
    </row>
    <row r="295" spans="1:17">
      <c r="A295" s="22">
        <v>659</v>
      </c>
      <c r="B295" s="37" t="s">
        <v>2979</v>
      </c>
      <c r="C295" s="2">
        <v>1</v>
      </c>
      <c r="D295" s="2" t="s">
        <v>714</v>
      </c>
      <c r="E295" s="2">
        <v>1</v>
      </c>
      <c r="F295" s="11" t="s">
        <v>96</v>
      </c>
      <c r="G295" s="2" t="s">
        <v>15</v>
      </c>
      <c r="H295" s="2" t="s">
        <v>16</v>
      </c>
      <c r="I295" s="11" t="s">
        <v>2780</v>
      </c>
      <c r="J295" s="11" t="s">
        <v>314</v>
      </c>
      <c r="K295" s="22">
        <f t="shared" ref="K295:K358" si="21">FIND(".",J295)</f>
        <v>13</v>
      </c>
      <c r="L295" s="22">
        <f t="shared" ref="L295:L358" si="22">FIND(".",J295,K295+1)</f>
        <v>29</v>
      </c>
      <c r="M295" s="22" t="str">
        <f t="shared" ref="M295:M358" si="23">MID(J295,1,K295-1)</f>
        <v>ADS_ Product</v>
      </c>
      <c r="N295" s="22" t="str">
        <f t="shared" ref="N295:N358" si="24">IF(ISNUMBER(L295),
  MID(J295,K295+2,L295-K295-2),
  MID(J295,K295+2,LEN(J295)-K295-1))</f>
        <v>Identification</v>
      </c>
      <c r="O295" s="22" t="str">
        <f t="shared" ref="O295:O358" si="25">IF(OR("BBIE"=D295,"IDBIE"=D295),IF(ISNUMBER(L295),MID(J295,L295+2,LEN(J295)-L295-1),""),"")</f>
        <v/>
      </c>
      <c r="P295" s="22" t="str">
        <f t="shared" ref="P295:P358" si="26">IF("ASBIE"=D295,IF(ISNUMBER(L295),MID(J295,L295+2,LEN(J295)-L295-1),""),"")</f>
        <v/>
      </c>
      <c r="Q295" s="22" t="str">
        <f t="shared" ref="Q295:Q358" si="27">IF("RLBIE"=D295,IF(ISNUMBER(L295),MID(J295,L295+2,LEN(J295)-L295-1),""),"")</f>
        <v/>
      </c>
    </row>
    <row r="296" spans="1:17">
      <c r="A296" s="22">
        <v>660</v>
      </c>
      <c r="B296" s="37" t="s">
        <v>2979</v>
      </c>
      <c r="C296" s="3">
        <v>3</v>
      </c>
      <c r="D296" s="3" t="s">
        <v>719</v>
      </c>
      <c r="E296" s="3">
        <v>1</v>
      </c>
      <c r="F296" s="9" t="s">
        <v>724</v>
      </c>
      <c r="G296" s="3" t="s">
        <v>21</v>
      </c>
      <c r="H296" s="3" t="s">
        <v>44</v>
      </c>
      <c r="I296" s="9" t="s">
        <v>2781</v>
      </c>
      <c r="J296" s="9" t="s">
        <v>2782</v>
      </c>
      <c r="K296" s="22">
        <f t="shared" si="21"/>
        <v>13</v>
      </c>
      <c r="L296" s="22">
        <f t="shared" si="22"/>
        <v>19</v>
      </c>
      <c r="M296" s="22" t="str">
        <f t="shared" si="23"/>
        <v>ADS_ Product</v>
      </c>
      <c r="N296" s="22" t="str">
        <f t="shared" si="24"/>
        <v>Name</v>
      </c>
      <c r="O296" s="22" t="str">
        <f t="shared" si="25"/>
        <v/>
      </c>
      <c r="P296" s="22" t="str">
        <f t="shared" si="26"/>
        <v/>
      </c>
      <c r="Q296" s="22" t="str">
        <f t="shared" si="27"/>
        <v/>
      </c>
    </row>
    <row r="297" spans="1:17">
      <c r="A297" s="22">
        <v>661</v>
      </c>
      <c r="B297" s="37" t="s">
        <v>2979</v>
      </c>
      <c r="C297" s="3">
        <v>4</v>
      </c>
      <c r="D297" s="3" t="s">
        <v>719</v>
      </c>
      <c r="E297" s="3">
        <v>1</v>
      </c>
      <c r="F297" s="9" t="s">
        <v>728</v>
      </c>
      <c r="G297" s="3" t="s">
        <v>21</v>
      </c>
      <c r="H297" s="3" t="s">
        <v>44</v>
      </c>
      <c r="I297" s="9" t="s">
        <v>2783</v>
      </c>
      <c r="J297" s="9" t="s">
        <v>2784</v>
      </c>
      <c r="K297" s="22">
        <f t="shared" si="21"/>
        <v>13</v>
      </c>
      <c r="L297" s="22">
        <f t="shared" si="22"/>
        <v>26</v>
      </c>
      <c r="M297" s="22" t="str">
        <f t="shared" si="23"/>
        <v>ADS_ Product</v>
      </c>
      <c r="N297" s="22" t="str">
        <f t="shared" si="24"/>
        <v>Description</v>
      </c>
      <c r="O297" s="22" t="str">
        <f t="shared" si="25"/>
        <v/>
      </c>
      <c r="P297" s="22" t="str">
        <f t="shared" si="26"/>
        <v/>
      </c>
      <c r="Q297" s="22" t="str">
        <f t="shared" si="27"/>
        <v/>
      </c>
    </row>
    <row r="298" spans="1:17">
      <c r="A298" s="22">
        <v>662</v>
      </c>
      <c r="B298" s="37" t="s">
        <v>2979</v>
      </c>
      <c r="C298" s="3">
        <v>5</v>
      </c>
      <c r="D298" s="3" t="s">
        <v>719</v>
      </c>
      <c r="E298" s="3">
        <v>1</v>
      </c>
      <c r="F298" s="9" t="s">
        <v>720</v>
      </c>
      <c r="G298" s="3" t="s">
        <v>25</v>
      </c>
      <c r="H298" s="3" t="s">
        <v>44</v>
      </c>
      <c r="I298" s="9" t="s">
        <v>2785</v>
      </c>
      <c r="J298" s="9" t="s">
        <v>2786</v>
      </c>
      <c r="K298" s="22">
        <f t="shared" si="21"/>
        <v>13</v>
      </c>
      <c r="L298" s="22">
        <f t="shared" si="22"/>
        <v>19</v>
      </c>
      <c r="M298" s="22" t="str">
        <f t="shared" si="23"/>
        <v>ADS_ Product</v>
      </c>
      <c r="N298" s="22" t="str">
        <f t="shared" si="24"/>
        <v>Type</v>
      </c>
      <c r="O298" s="22" t="str">
        <f t="shared" si="25"/>
        <v/>
      </c>
      <c r="P298" s="22" t="str">
        <f t="shared" si="26"/>
        <v/>
      </c>
      <c r="Q298" s="22" t="str">
        <f t="shared" si="27"/>
        <v/>
      </c>
    </row>
    <row r="299" spans="1:17">
      <c r="A299" s="22">
        <v>663</v>
      </c>
      <c r="B299" s="37" t="s">
        <v>2979</v>
      </c>
      <c r="C299" s="3">
        <v>11</v>
      </c>
      <c r="D299" s="3" t="s">
        <v>719</v>
      </c>
      <c r="E299" s="3">
        <v>1</v>
      </c>
      <c r="F299" s="9" t="s">
        <v>315</v>
      </c>
      <c r="G299" s="3" t="s">
        <v>25</v>
      </c>
      <c r="H299" s="3" t="s">
        <v>44</v>
      </c>
      <c r="I299" s="9" t="s">
        <v>2787</v>
      </c>
      <c r="J299" s="9" t="s">
        <v>316</v>
      </c>
      <c r="K299" s="22">
        <f t="shared" si="21"/>
        <v>13</v>
      </c>
      <c r="L299" s="22">
        <f t="shared" si="22"/>
        <v>26</v>
      </c>
      <c r="M299" s="22" t="str">
        <f t="shared" si="23"/>
        <v>ADS_ Product</v>
      </c>
      <c r="N299" s="22" t="str">
        <f t="shared" si="24"/>
        <v>Measurement</v>
      </c>
      <c r="O299" s="22" t="str">
        <f t="shared" si="25"/>
        <v/>
      </c>
      <c r="P299" s="22" t="str">
        <f t="shared" si="26"/>
        <v/>
      </c>
      <c r="Q299" s="22" t="str">
        <f t="shared" si="27"/>
        <v/>
      </c>
    </row>
    <row r="300" spans="1:17">
      <c r="A300" s="22">
        <v>664</v>
      </c>
      <c r="B300" s="37" t="s">
        <v>2979</v>
      </c>
      <c r="C300" s="3">
        <v>12</v>
      </c>
      <c r="D300" s="3" t="s">
        <v>719</v>
      </c>
      <c r="E300" s="3">
        <v>1</v>
      </c>
      <c r="F300" s="9" t="s">
        <v>2788</v>
      </c>
      <c r="G300" s="3" t="s">
        <v>15</v>
      </c>
      <c r="H300" s="3" t="s">
        <v>44</v>
      </c>
      <c r="I300" s="9" t="s">
        <v>2789</v>
      </c>
      <c r="J300" s="9" t="s">
        <v>2790</v>
      </c>
      <c r="K300" s="22">
        <f t="shared" si="21"/>
        <v>13</v>
      </c>
      <c r="L300" s="22">
        <f t="shared" si="22"/>
        <v>33</v>
      </c>
      <c r="M300" s="22" t="str">
        <f t="shared" si="23"/>
        <v>ADS_ Product</v>
      </c>
      <c r="N300" s="22" t="str">
        <f t="shared" si="24"/>
        <v>ADS_ Product Group</v>
      </c>
      <c r="O300" s="22" t="str">
        <f t="shared" si="25"/>
        <v/>
      </c>
      <c r="P300" s="22" t="str">
        <f t="shared" si="26"/>
        <v/>
      </c>
      <c r="Q300" s="22" t="str">
        <f t="shared" si="27"/>
        <v/>
      </c>
    </row>
    <row r="301" spans="1:17">
      <c r="A301" s="22">
        <v>665</v>
      </c>
      <c r="B301" s="37" t="s">
        <v>2979</v>
      </c>
      <c r="C301" s="3">
        <v>16</v>
      </c>
      <c r="D301" s="3" t="s">
        <v>719</v>
      </c>
      <c r="E301" s="3">
        <v>1</v>
      </c>
      <c r="F301" s="9" t="s">
        <v>2791</v>
      </c>
      <c r="G301" s="3" t="s">
        <v>15</v>
      </c>
      <c r="H301" s="3" t="s">
        <v>44</v>
      </c>
      <c r="I301" s="9" t="s">
        <v>2792</v>
      </c>
      <c r="J301" s="9" t="s">
        <v>2793</v>
      </c>
      <c r="K301" s="22">
        <f t="shared" si="21"/>
        <v>13</v>
      </c>
      <c r="L301" s="22">
        <f t="shared" si="22"/>
        <v>30</v>
      </c>
      <c r="M301" s="22" t="str">
        <f t="shared" si="23"/>
        <v>ADS_ Product</v>
      </c>
      <c r="N301" s="22" t="str">
        <f t="shared" si="24"/>
        <v>Tracking System</v>
      </c>
      <c r="O301" s="22" t="str">
        <f t="shared" si="25"/>
        <v/>
      </c>
      <c r="P301" s="22" t="str">
        <f t="shared" si="26"/>
        <v/>
      </c>
      <c r="Q301" s="22" t="str">
        <f t="shared" si="27"/>
        <v/>
      </c>
    </row>
    <row r="302" spans="1:17">
      <c r="A302" s="22">
        <v>666</v>
      </c>
      <c r="B302" s="37" t="s">
        <v>2979</v>
      </c>
      <c r="C302" s="3">
        <v>18</v>
      </c>
      <c r="D302" s="3" t="s">
        <v>719</v>
      </c>
      <c r="E302" s="3">
        <v>1</v>
      </c>
      <c r="F302" s="9" t="s">
        <v>2794</v>
      </c>
      <c r="G302" s="3" t="s">
        <v>280</v>
      </c>
      <c r="H302" s="3" t="s">
        <v>44</v>
      </c>
      <c r="I302" s="9" t="s">
        <v>2795</v>
      </c>
      <c r="J302" s="9" t="s">
        <v>2796</v>
      </c>
      <c r="K302" s="22">
        <f t="shared" si="21"/>
        <v>13</v>
      </c>
      <c r="L302" s="22">
        <f t="shared" si="22"/>
        <v>28</v>
      </c>
      <c r="M302" s="22" t="str">
        <f t="shared" si="23"/>
        <v>ADS_ Product</v>
      </c>
      <c r="N302" s="22" t="str">
        <f t="shared" si="24"/>
        <v>Serial Number</v>
      </c>
      <c r="O302" s="22" t="str">
        <f t="shared" si="25"/>
        <v/>
      </c>
      <c r="P302" s="22" t="str">
        <f t="shared" si="26"/>
        <v/>
      </c>
      <c r="Q302" s="22" t="str">
        <f t="shared" si="27"/>
        <v/>
      </c>
    </row>
    <row r="303" spans="1:17">
      <c r="A303" s="22">
        <v>667</v>
      </c>
      <c r="B303" s="37" t="s">
        <v>2979</v>
      </c>
      <c r="C303" s="3">
        <v>19</v>
      </c>
      <c r="D303" s="3" t="s">
        <v>719</v>
      </c>
      <c r="E303" s="3">
        <v>1</v>
      </c>
      <c r="F303" s="9" t="s">
        <v>670</v>
      </c>
      <c r="G303" s="3" t="s">
        <v>99</v>
      </c>
      <c r="H303" s="3" t="s">
        <v>44</v>
      </c>
      <c r="I303" s="9" t="s">
        <v>2797</v>
      </c>
      <c r="J303" s="9" t="s">
        <v>672</v>
      </c>
      <c r="K303" s="22">
        <f t="shared" si="21"/>
        <v>13</v>
      </c>
      <c r="L303" s="22">
        <f t="shared" si="22"/>
        <v>19</v>
      </c>
      <c r="M303" s="22" t="str">
        <f t="shared" si="23"/>
        <v>ADS_ Product</v>
      </c>
      <c r="N303" s="22" t="str">
        <f t="shared" si="24"/>
        <v>Unit</v>
      </c>
      <c r="O303" s="22" t="str">
        <f t="shared" si="25"/>
        <v/>
      </c>
      <c r="P303" s="22" t="str">
        <f t="shared" si="26"/>
        <v/>
      </c>
      <c r="Q303" s="22" t="str">
        <f t="shared" si="27"/>
        <v/>
      </c>
    </row>
    <row r="304" spans="1:17">
      <c r="A304" s="22">
        <v>668</v>
      </c>
      <c r="B304" s="37" t="s">
        <v>2979</v>
      </c>
      <c r="C304" s="3">
        <v>20</v>
      </c>
      <c r="D304" s="3" t="s">
        <v>719</v>
      </c>
      <c r="E304" s="3">
        <v>1</v>
      </c>
      <c r="F304" s="9" t="s">
        <v>2117</v>
      </c>
      <c r="G304" s="3" t="s">
        <v>21</v>
      </c>
      <c r="H304" s="3" t="s">
        <v>44</v>
      </c>
      <c r="I304" s="9" t="s">
        <v>2798</v>
      </c>
      <c r="J304" s="9" t="s">
        <v>2799</v>
      </c>
      <c r="K304" s="22">
        <f t="shared" si="21"/>
        <v>13</v>
      </c>
      <c r="L304" s="22">
        <f t="shared" si="22"/>
        <v>18</v>
      </c>
      <c r="M304" s="22" t="str">
        <f t="shared" si="23"/>
        <v>ADS_ Product</v>
      </c>
      <c r="N304" s="22" t="str">
        <f t="shared" si="24"/>
        <v>Use</v>
      </c>
      <c r="O304" s="22" t="str">
        <f t="shared" si="25"/>
        <v/>
      </c>
      <c r="P304" s="22" t="str">
        <f t="shared" si="26"/>
        <v/>
      </c>
      <c r="Q304" s="22" t="str">
        <f t="shared" si="27"/>
        <v/>
      </c>
    </row>
    <row r="305" spans="1:17">
      <c r="A305" s="22">
        <v>669</v>
      </c>
      <c r="B305" s="37" t="s">
        <v>2979</v>
      </c>
      <c r="C305" s="3">
        <v>22</v>
      </c>
      <c r="D305" s="3" t="s">
        <v>719</v>
      </c>
      <c r="E305" s="3">
        <v>1</v>
      </c>
      <c r="F305" s="9" t="s">
        <v>2800</v>
      </c>
      <c r="G305" s="3" t="s">
        <v>21</v>
      </c>
      <c r="H305" s="3" t="s">
        <v>44</v>
      </c>
      <c r="I305" s="9" t="s">
        <v>2801</v>
      </c>
      <c r="J305" s="9" t="s">
        <v>2802</v>
      </c>
      <c r="K305" s="22">
        <f t="shared" si="21"/>
        <v>13</v>
      </c>
      <c r="L305" s="22">
        <f t="shared" si="22"/>
        <v>26</v>
      </c>
      <c r="M305" s="22" t="str">
        <f t="shared" si="23"/>
        <v>ADS_ Product</v>
      </c>
      <c r="N305" s="22" t="str">
        <f t="shared" si="24"/>
        <v>Designation</v>
      </c>
      <c r="O305" s="22" t="str">
        <f t="shared" si="25"/>
        <v/>
      </c>
      <c r="P305" s="22" t="str">
        <f t="shared" si="26"/>
        <v/>
      </c>
      <c r="Q305" s="22" t="str">
        <f t="shared" si="27"/>
        <v/>
      </c>
    </row>
    <row r="306" spans="1:17">
      <c r="A306" s="22">
        <v>670</v>
      </c>
      <c r="B306" s="37" t="s">
        <v>2979</v>
      </c>
      <c r="C306" s="3">
        <v>25</v>
      </c>
      <c r="D306" s="3" t="s">
        <v>719</v>
      </c>
      <c r="E306" s="3">
        <v>1</v>
      </c>
      <c r="F306" s="9" t="s">
        <v>2803</v>
      </c>
      <c r="G306" s="3" t="s">
        <v>25</v>
      </c>
      <c r="H306" s="3" t="s">
        <v>44</v>
      </c>
      <c r="I306" s="9" t="s">
        <v>2804</v>
      </c>
      <c r="J306" s="9" t="s">
        <v>2805</v>
      </c>
      <c r="K306" s="22">
        <f t="shared" si="21"/>
        <v>13</v>
      </c>
      <c r="L306" s="22">
        <f t="shared" si="22"/>
        <v>24</v>
      </c>
      <c r="M306" s="22" t="str">
        <f t="shared" si="23"/>
        <v>ADS_ Product</v>
      </c>
      <c r="N306" s="22" t="str">
        <f t="shared" si="24"/>
        <v>Name Type</v>
      </c>
      <c r="O306" s="22" t="str">
        <f t="shared" si="25"/>
        <v/>
      </c>
      <c r="P306" s="22" t="str">
        <f t="shared" si="26"/>
        <v/>
      </c>
      <c r="Q306" s="22" t="str">
        <f t="shared" si="27"/>
        <v/>
      </c>
    </row>
    <row r="307" spans="1:17">
      <c r="A307" s="22">
        <v>671</v>
      </c>
      <c r="B307" s="37" t="s">
        <v>2979</v>
      </c>
      <c r="C307" s="3">
        <v>26</v>
      </c>
      <c r="D307" s="3" t="s">
        <v>719</v>
      </c>
      <c r="E307" s="3">
        <v>1</v>
      </c>
      <c r="F307" s="9" t="s">
        <v>2806</v>
      </c>
      <c r="G307" s="3" t="s">
        <v>25</v>
      </c>
      <c r="H307" s="3" t="s">
        <v>44</v>
      </c>
      <c r="I307" s="9" t="s">
        <v>2807</v>
      </c>
      <c r="J307" s="9" t="s">
        <v>2808</v>
      </c>
      <c r="K307" s="22">
        <f t="shared" si="21"/>
        <v>13</v>
      </c>
      <c r="L307" s="22">
        <f t="shared" si="22"/>
        <v>20</v>
      </c>
      <c r="M307" s="22" t="str">
        <f t="shared" si="23"/>
        <v>ADS_ Product</v>
      </c>
      <c r="N307" s="22" t="str">
        <f t="shared" si="24"/>
        <v>Usage</v>
      </c>
      <c r="O307" s="22" t="str">
        <f t="shared" si="25"/>
        <v/>
      </c>
      <c r="P307" s="22" t="str">
        <f t="shared" si="26"/>
        <v/>
      </c>
      <c r="Q307" s="22" t="str">
        <f t="shared" si="27"/>
        <v/>
      </c>
    </row>
    <row r="308" spans="1:17">
      <c r="A308" s="22">
        <v>672</v>
      </c>
      <c r="B308" s="37" t="s">
        <v>2979</v>
      </c>
      <c r="C308" s="3">
        <v>27</v>
      </c>
      <c r="D308" s="3" t="s">
        <v>719</v>
      </c>
      <c r="E308" s="3">
        <v>1</v>
      </c>
      <c r="F308" s="9" t="s">
        <v>2809</v>
      </c>
      <c r="G308" s="3" t="s">
        <v>25</v>
      </c>
      <c r="H308" s="3" t="s">
        <v>44</v>
      </c>
      <c r="I308" s="9" t="s">
        <v>2810</v>
      </c>
      <c r="J308" s="9" t="s">
        <v>2811</v>
      </c>
      <c r="K308" s="22">
        <f t="shared" si="21"/>
        <v>13</v>
      </c>
      <c r="L308" s="22">
        <f t="shared" si="22"/>
        <v>26</v>
      </c>
      <c r="M308" s="22" t="str">
        <f t="shared" si="23"/>
        <v>ADS_ Product</v>
      </c>
      <c r="N308" s="22" t="str">
        <f t="shared" si="24"/>
        <v>Description</v>
      </c>
      <c r="O308" s="22" t="str">
        <f t="shared" si="25"/>
        <v/>
      </c>
      <c r="P308" s="22" t="str">
        <f t="shared" si="26"/>
        <v/>
      </c>
      <c r="Q308" s="22" t="str">
        <f t="shared" si="27"/>
        <v/>
      </c>
    </row>
    <row r="309" spans="1:17">
      <c r="A309" s="22">
        <v>673</v>
      </c>
      <c r="B309" s="37" t="s">
        <v>2979</v>
      </c>
      <c r="C309" s="3">
        <v>28</v>
      </c>
      <c r="D309" s="3" t="s">
        <v>19</v>
      </c>
      <c r="E309" s="3">
        <v>1</v>
      </c>
      <c r="F309" s="9" t="s">
        <v>226</v>
      </c>
      <c r="G309" s="3" t="s">
        <v>99</v>
      </c>
      <c r="H309" s="3" t="s">
        <v>44</v>
      </c>
      <c r="I309" s="9" t="s">
        <v>2812</v>
      </c>
      <c r="J309" s="9" t="s">
        <v>317</v>
      </c>
      <c r="K309" s="22">
        <f t="shared" si="21"/>
        <v>13</v>
      </c>
      <c r="L309" s="22">
        <f t="shared" si="22"/>
        <v>24</v>
      </c>
      <c r="M309" s="22" t="str">
        <f t="shared" si="23"/>
        <v>ADS_ Product</v>
      </c>
      <c r="N309" s="22" t="str">
        <f t="shared" si="24"/>
        <v>Basic UOM</v>
      </c>
      <c r="O309" s="22" t="str">
        <f t="shared" si="25"/>
        <v>Quantity</v>
      </c>
      <c r="P309" s="22" t="str">
        <f t="shared" si="26"/>
        <v/>
      </c>
      <c r="Q309" s="22" t="str">
        <f t="shared" si="27"/>
        <v/>
      </c>
    </row>
    <row r="310" spans="1:17">
      <c r="A310" s="22">
        <v>674</v>
      </c>
      <c r="B310" s="37" t="s">
        <v>2979</v>
      </c>
      <c r="C310" s="5">
        <v>29</v>
      </c>
      <c r="D310" s="5" t="s">
        <v>28</v>
      </c>
      <c r="E310" s="5">
        <v>1</v>
      </c>
      <c r="F310" s="8" t="s">
        <v>414</v>
      </c>
      <c r="G310" s="5" t="s">
        <v>30</v>
      </c>
      <c r="H310" s="5" t="s">
        <v>44</v>
      </c>
      <c r="I310" s="8" t="s">
        <v>2813</v>
      </c>
      <c r="J310" s="8" t="s">
        <v>320</v>
      </c>
      <c r="K310" s="22">
        <f t="shared" si="21"/>
        <v>13</v>
      </c>
      <c r="L310" s="22">
        <f t="shared" si="22"/>
        <v>22</v>
      </c>
      <c r="M310" s="22" t="str">
        <f t="shared" si="23"/>
        <v>ADS_ Product</v>
      </c>
      <c r="N310" s="22" t="str">
        <f t="shared" si="24"/>
        <v>Defined</v>
      </c>
      <c r="O310" s="22" t="str">
        <f t="shared" si="25"/>
        <v/>
      </c>
      <c r="P310" s="22" t="str">
        <f t="shared" si="26"/>
        <v/>
      </c>
      <c r="Q310" s="22" t="str">
        <f t="shared" si="27"/>
        <v>ADSMeasurement Unit_ Code</v>
      </c>
    </row>
    <row r="311" spans="1:17">
      <c r="A311" s="22">
        <v>675</v>
      </c>
      <c r="B311" s="37" t="s">
        <v>2979</v>
      </c>
      <c r="C311" s="7">
        <v>30</v>
      </c>
      <c r="D311" s="7" t="s">
        <v>890</v>
      </c>
      <c r="E311" s="7">
        <v>1</v>
      </c>
      <c r="F311" s="12" t="s">
        <v>321</v>
      </c>
      <c r="G311" s="7" t="s">
        <v>10</v>
      </c>
      <c r="H311" s="7" t="s">
        <v>44</v>
      </c>
      <c r="I311" s="12" t="s">
        <v>2814</v>
      </c>
      <c r="J311" s="12" t="s">
        <v>323</v>
      </c>
      <c r="K311" s="22">
        <f t="shared" si="21"/>
        <v>13</v>
      </c>
      <c r="L311" s="22">
        <f t="shared" si="22"/>
        <v>25</v>
      </c>
      <c r="M311" s="22" t="str">
        <f t="shared" si="23"/>
        <v>ADS_ Product</v>
      </c>
      <c r="N311" s="22" t="str">
        <f t="shared" si="24"/>
        <v>Individual</v>
      </c>
      <c r="O311" s="22" t="str">
        <f t="shared" si="25"/>
        <v/>
      </c>
      <c r="P311" s="22" t="str">
        <f t="shared" si="26"/>
        <v/>
      </c>
      <c r="Q311" s="22" t="str">
        <f t="shared" si="27"/>
        <v/>
      </c>
    </row>
    <row r="312" spans="1:17">
      <c r="A312" s="22">
        <v>676</v>
      </c>
      <c r="B312" s="37" t="s">
        <v>2979</v>
      </c>
      <c r="C312" s="7">
        <v>31</v>
      </c>
      <c r="D312" s="7" t="s">
        <v>890</v>
      </c>
      <c r="E312" s="7">
        <v>1</v>
      </c>
      <c r="F312" s="12" t="s">
        <v>1720</v>
      </c>
      <c r="G312" s="7" t="s">
        <v>10</v>
      </c>
      <c r="H312" s="7" t="s">
        <v>44</v>
      </c>
      <c r="I312" s="12" t="s">
        <v>2815</v>
      </c>
      <c r="J312" s="12" t="s">
        <v>2816</v>
      </c>
      <c r="K312" s="22">
        <f t="shared" si="21"/>
        <v>13</v>
      </c>
      <c r="L312" s="22">
        <f t="shared" si="22"/>
        <v>24</v>
      </c>
      <c r="M312" s="22" t="str">
        <f t="shared" si="23"/>
        <v>ADS_ Product</v>
      </c>
      <c r="N312" s="22" t="str">
        <f t="shared" si="24"/>
        <v>Reference</v>
      </c>
      <c r="O312" s="22" t="str">
        <f t="shared" si="25"/>
        <v/>
      </c>
      <c r="P312" s="22" t="str">
        <f t="shared" si="26"/>
        <v/>
      </c>
      <c r="Q312" s="22" t="str">
        <f t="shared" si="27"/>
        <v/>
      </c>
    </row>
    <row r="313" spans="1:17">
      <c r="A313" s="22">
        <v>677</v>
      </c>
      <c r="B313" s="37" t="s">
        <v>2979</v>
      </c>
      <c r="C313" s="7">
        <v>32</v>
      </c>
      <c r="D313" s="7" t="s">
        <v>890</v>
      </c>
      <c r="E313" s="7">
        <v>1</v>
      </c>
      <c r="F313" s="12" t="s">
        <v>2817</v>
      </c>
      <c r="G313" s="7" t="s">
        <v>10</v>
      </c>
      <c r="H313" s="7" t="s">
        <v>44</v>
      </c>
      <c r="I313" s="12" t="s">
        <v>2818</v>
      </c>
      <c r="J313" s="12" t="s">
        <v>2819</v>
      </c>
      <c r="K313" s="22">
        <f t="shared" si="21"/>
        <v>13</v>
      </c>
      <c r="L313" s="22">
        <f t="shared" si="22"/>
        <v>25</v>
      </c>
      <c r="M313" s="22" t="str">
        <f t="shared" si="23"/>
        <v>ADS_ Product</v>
      </c>
      <c r="N313" s="22" t="str">
        <f t="shared" si="24"/>
        <v>Applicable</v>
      </c>
      <c r="O313" s="22" t="str">
        <f t="shared" si="25"/>
        <v/>
      </c>
      <c r="P313" s="22" t="str">
        <f t="shared" si="26"/>
        <v/>
      </c>
      <c r="Q313" s="22" t="str">
        <f t="shared" si="27"/>
        <v/>
      </c>
    </row>
    <row r="314" spans="1:17">
      <c r="A314" s="22">
        <v>678</v>
      </c>
      <c r="B314" s="37" t="s">
        <v>2979</v>
      </c>
      <c r="C314" s="7">
        <v>33</v>
      </c>
      <c r="D314" s="7" t="s">
        <v>890</v>
      </c>
      <c r="E314" s="7">
        <v>1</v>
      </c>
      <c r="F314" s="12" t="s">
        <v>673</v>
      </c>
      <c r="G314" s="7" t="s">
        <v>10</v>
      </c>
      <c r="H314" s="7" t="s">
        <v>44</v>
      </c>
      <c r="I314" s="12" t="s">
        <v>2820</v>
      </c>
      <c r="J314" s="12" t="s">
        <v>674</v>
      </c>
      <c r="K314" s="22">
        <f t="shared" si="21"/>
        <v>13</v>
      </c>
      <c r="L314" s="22">
        <f t="shared" si="22"/>
        <v>20</v>
      </c>
      <c r="M314" s="22" t="str">
        <f t="shared" si="23"/>
        <v>ADS_ Product</v>
      </c>
      <c r="N314" s="22" t="str">
        <f t="shared" si="24"/>
        <v>Total</v>
      </c>
      <c r="O314" s="22" t="str">
        <f t="shared" si="25"/>
        <v/>
      </c>
      <c r="P314" s="22" t="str">
        <f t="shared" si="26"/>
        <v/>
      </c>
      <c r="Q314" s="22" t="str">
        <f t="shared" si="27"/>
        <v/>
      </c>
    </row>
    <row r="315" spans="1:17">
      <c r="A315" s="22">
        <v>679</v>
      </c>
      <c r="B315" s="37" t="s">
        <v>2979</v>
      </c>
      <c r="C315" s="7">
        <v>34</v>
      </c>
      <c r="D315" s="7" t="s">
        <v>890</v>
      </c>
      <c r="E315" s="7">
        <v>1</v>
      </c>
      <c r="F315" s="12" t="s">
        <v>2036</v>
      </c>
      <c r="G315" s="7" t="s">
        <v>10</v>
      </c>
      <c r="H315" s="7" t="s">
        <v>81</v>
      </c>
      <c r="I315" s="12" t="s">
        <v>2821</v>
      </c>
      <c r="J315" s="12" t="s">
        <v>2822</v>
      </c>
      <c r="K315" s="22">
        <f t="shared" si="21"/>
        <v>13</v>
      </c>
      <c r="L315" s="22">
        <f t="shared" si="22"/>
        <v>24</v>
      </c>
      <c r="M315" s="22" t="str">
        <f t="shared" si="23"/>
        <v>ADS_ Product</v>
      </c>
      <c r="N315" s="22" t="str">
        <f t="shared" si="24"/>
        <v>Specified</v>
      </c>
      <c r="O315" s="22" t="str">
        <f t="shared" si="25"/>
        <v/>
      </c>
      <c r="P315" s="22" t="str">
        <f t="shared" si="26"/>
        <v/>
      </c>
      <c r="Q315" s="22" t="str">
        <f t="shared" si="27"/>
        <v/>
      </c>
    </row>
    <row r="316" spans="1:17">
      <c r="A316" s="22">
        <v>680</v>
      </c>
      <c r="B316" s="37" t="s">
        <v>2979</v>
      </c>
      <c r="C316" s="7">
        <v>35</v>
      </c>
      <c r="D316" s="7" t="s">
        <v>890</v>
      </c>
      <c r="E316" s="7">
        <v>1</v>
      </c>
      <c r="F316" s="12" t="s">
        <v>2823</v>
      </c>
      <c r="G316" s="7" t="s">
        <v>10</v>
      </c>
      <c r="H316" s="7" t="s">
        <v>81</v>
      </c>
      <c r="I316" s="12" t="s">
        <v>2824</v>
      </c>
      <c r="J316" s="12" t="s">
        <v>2825</v>
      </c>
      <c r="K316" s="22">
        <f t="shared" si="21"/>
        <v>13</v>
      </c>
      <c r="L316" s="22">
        <f t="shared" si="22"/>
        <v>22</v>
      </c>
      <c r="M316" s="22" t="str">
        <f t="shared" si="23"/>
        <v>ADS_ Product</v>
      </c>
      <c r="N316" s="22" t="str">
        <f t="shared" si="24"/>
        <v>Barcode</v>
      </c>
      <c r="O316" s="22" t="str">
        <f t="shared" si="25"/>
        <v/>
      </c>
      <c r="P316" s="22" t="str">
        <f t="shared" si="26"/>
        <v/>
      </c>
      <c r="Q316" s="22" t="str">
        <f t="shared" si="27"/>
        <v/>
      </c>
    </row>
    <row r="317" spans="1:17">
      <c r="A317" s="22">
        <v>681</v>
      </c>
      <c r="B317" s="37" t="s">
        <v>2979</v>
      </c>
      <c r="C317" s="7">
        <v>36</v>
      </c>
      <c r="D317" s="7" t="s">
        <v>890</v>
      </c>
      <c r="E317" s="7">
        <v>1</v>
      </c>
      <c r="F317" s="12" t="s">
        <v>2826</v>
      </c>
      <c r="G317" s="7" t="s">
        <v>10</v>
      </c>
      <c r="H317" s="7" t="s">
        <v>81</v>
      </c>
      <c r="I317" s="12" t="s">
        <v>2827</v>
      </c>
      <c r="J317" s="12" t="s">
        <v>2828</v>
      </c>
      <c r="K317" s="22">
        <f t="shared" si="21"/>
        <v>13</v>
      </c>
      <c r="L317" s="22">
        <f t="shared" si="22"/>
        <v>24</v>
      </c>
      <c r="M317" s="22" t="str">
        <f t="shared" si="23"/>
        <v>ADS_ Product</v>
      </c>
      <c r="N317" s="22" t="str">
        <f t="shared" si="24"/>
        <v>Specified</v>
      </c>
      <c r="O317" s="22" t="str">
        <f t="shared" si="25"/>
        <v/>
      </c>
      <c r="P317" s="22" t="str">
        <f t="shared" si="26"/>
        <v/>
      </c>
      <c r="Q317" s="22" t="str">
        <f t="shared" si="27"/>
        <v/>
      </c>
    </row>
    <row r="318" spans="1:17">
      <c r="A318" s="22">
        <v>682</v>
      </c>
      <c r="B318" s="37" t="s">
        <v>2979</v>
      </c>
      <c r="C318" s="7">
        <v>37</v>
      </c>
      <c r="D318" s="7" t="s">
        <v>890</v>
      </c>
      <c r="E318" s="7">
        <v>1</v>
      </c>
      <c r="F318" s="12" t="s">
        <v>2829</v>
      </c>
      <c r="G318" s="7" t="s">
        <v>10</v>
      </c>
      <c r="H318" s="7" t="s">
        <v>44</v>
      </c>
      <c r="I318" s="12" t="s">
        <v>2830</v>
      </c>
      <c r="J318" s="12" t="s">
        <v>2831</v>
      </c>
      <c r="K318" s="22">
        <f t="shared" si="21"/>
        <v>13</v>
      </c>
      <c r="L318" s="22">
        <f t="shared" si="22"/>
        <v>24</v>
      </c>
      <c r="M318" s="22" t="str">
        <f t="shared" si="23"/>
        <v>ADS_ Product</v>
      </c>
      <c r="N318" s="22" t="str">
        <f t="shared" si="24"/>
        <v>Specified</v>
      </c>
      <c r="O318" s="22" t="str">
        <f t="shared" si="25"/>
        <v/>
      </c>
      <c r="P318" s="22" t="str">
        <f t="shared" si="26"/>
        <v/>
      </c>
      <c r="Q318" s="22" t="str">
        <f t="shared" si="27"/>
        <v/>
      </c>
    </row>
    <row r="319" spans="1:17">
      <c r="A319" s="22">
        <v>683</v>
      </c>
      <c r="B319" s="37" t="s">
        <v>2979</v>
      </c>
      <c r="C319" s="7">
        <v>38</v>
      </c>
      <c r="D319" s="7" t="s">
        <v>890</v>
      </c>
      <c r="E319" s="7">
        <v>1</v>
      </c>
      <c r="F319" s="12" t="s">
        <v>132</v>
      </c>
      <c r="G319" s="7" t="s">
        <v>10</v>
      </c>
      <c r="H319" s="7" t="s">
        <v>44</v>
      </c>
      <c r="I319" s="12" t="s">
        <v>2832</v>
      </c>
      <c r="J319" s="12" t="s">
        <v>2833</v>
      </c>
      <c r="K319" s="22">
        <f t="shared" si="21"/>
        <v>13</v>
      </c>
      <c r="L319" s="22">
        <f t="shared" si="22"/>
        <v>24</v>
      </c>
      <c r="M319" s="22" t="str">
        <f t="shared" si="23"/>
        <v>ADS_ Product</v>
      </c>
      <c r="N319" s="22" t="str">
        <f t="shared" si="24"/>
        <v>Specified</v>
      </c>
      <c r="O319" s="22" t="str">
        <f t="shared" si="25"/>
        <v/>
      </c>
      <c r="P319" s="22" t="str">
        <f t="shared" si="26"/>
        <v/>
      </c>
      <c r="Q319" s="22" t="str">
        <f t="shared" si="27"/>
        <v/>
      </c>
    </row>
    <row r="320" spans="1:17">
      <c r="A320" s="22">
        <v>684</v>
      </c>
      <c r="B320" s="37" t="s">
        <v>2979</v>
      </c>
      <c r="C320" s="1">
        <v>0</v>
      </c>
      <c r="D320" s="1" t="s">
        <v>8</v>
      </c>
      <c r="E320" s="1">
        <v>0</v>
      </c>
      <c r="F320" s="10" t="s">
        <v>47</v>
      </c>
      <c r="G320" s="1" t="s">
        <v>252</v>
      </c>
      <c r="H320" s="1" t="s">
        <v>252</v>
      </c>
      <c r="I320" s="10" t="s">
        <v>2834</v>
      </c>
      <c r="J320" s="10" t="s">
        <v>2835</v>
      </c>
      <c r="K320" s="22">
        <f t="shared" si="21"/>
        <v>27</v>
      </c>
      <c r="L320" s="22" t="e">
        <f t="shared" si="22"/>
        <v>#VALUE!</v>
      </c>
      <c r="M320" s="22" t="str">
        <f t="shared" si="23"/>
        <v>ADS Payment Term_ Document</v>
      </c>
      <c r="N320" s="22" t="str">
        <f t="shared" si="24"/>
        <v>Details</v>
      </c>
      <c r="O320" s="22" t="str">
        <f t="shared" si="25"/>
        <v/>
      </c>
      <c r="P320" s="22" t="str">
        <f t="shared" si="26"/>
        <v/>
      </c>
      <c r="Q320" s="22" t="str">
        <f t="shared" si="27"/>
        <v/>
      </c>
    </row>
    <row r="321" spans="1:17">
      <c r="A321" s="22">
        <v>685</v>
      </c>
      <c r="B321" s="37" t="s">
        <v>2979</v>
      </c>
      <c r="C321" s="2">
        <v>1</v>
      </c>
      <c r="D321" s="2" t="s">
        <v>13</v>
      </c>
      <c r="E321" s="2">
        <v>1</v>
      </c>
      <c r="F321" s="11" t="s">
        <v>160</v>
      </c>
      <c r="G321" s="2" t="s">
        <v>15</v>
      </c>
      <c r="H321" s="2" t="s">
        <v>16</v>
      </c>
      <c r="I321" s="11" t="s">
        <v>2836</v>
      </c>
      <c r="J321" s="11" t="s">
        <v>2837</v>
      </c>
      <c r="K321" s="22">
        <f t="shared" si="21"/>
        <v>27</v>
      </c>
      <c r="L321" s="22">
        <f t="shared" si="22"/>
        <v>43</v>
      </c>
      <c r="M321" s="22" t="str">
        <f t="shared" si="23"/>
        <v>ADS Payment Term_ Document</v>
      </c>
      <c r="N321" s="22" t="str">
        <f t="shared" si="24"/>
        <v>Identification</v>
      </c>
      <c r="O321" s="22" t="str">
        <f t="shared" si="25"/>
        <v>Identifier</v>
      </c>
      <c r="P321" s="22" t="str">
        <f t="shared" si="26"/>
        <v/>
      </c>
      <c r="Q321" s="22" t="str">
        <f t="shared" si="27"/>
        <v/>
      </c>
    </row>
    <row r="322" spans="1:17">
      <c r="A322" s="22">
        <v>686</v>
      </c>
      <c r="B322" s="37" t="s">
        <v>2979</v>
      </c>
      <c r="C322" s="3">
        <v>2</v>
      </c>
      <c r="D322" s="3" t="s">
        <v>19</v>
      </c>
      <c r="E322" s="3">
        <v>1</v>
      </c>
      <c r="F322" s="9" t="s">
        <v>724</v>
      </c>
      <c r="G322" s="3" t="s">
        <v>21</v>
      </c>
      <c r="H322" s="3" t="s">
        <v>16</v>
      </c>
      <c r="I322" s="9" t="s">
        <v>2838</v>
      </c>
      <c r="J322" s="9" t="s">
        <v>2839</v>
      </c>
      <c r="K322" s="22">
        <f t="shared" si="21"/>
        <v>27</v>
      </c>
      <c r="L322" s="22">
        <f t="shared" si="22"/>
        <v>33</v>
      </c>
      <c r="M322" s="22" t="str">
        <f t="shared" si="23"/>
        <v>ADS Payment Term_ Document</v>
      </c>
      <c r="N322" s="22" t="str">
        <f t="shared" si="24"/>
        <v>Name</v>
      </c>
      <c r="O322" s="22" t="str">
        <f t="shared" si="25"/>
        <v>Text</v>
      </c>
      <c r="P322" s="22" t="str">
        <f t="shared" si="26"/>
        <v/>
      </c>
      <c r="Q322" s="22" t="str">
        <f t="shared" si="27"/>
        <v/>
      </c>
    </row>
    <row r="323" spans="1:17">
      <c r="A323" s="22">
        <v>687</v>
      </c>
      <c r="B323" s="37" t="s">
        <v>2979</v>
      </c>
      <c r="C323" s="3">
        <v>3</v>
      </c>
      <c r="D323" s="3" t="s">
        <v>19</v>
      </c>
      <c r="E323" s="3">
        <v>1</v>
      </c>
      <c r="F323" s="9" t="s">
        <v>90</v>
      </c>
      <c r="G323" s="3" t="s">
        <v>136</v>
      </c>
      <c r="H323" s="3" t="s">
        <v>16</v>
      </c>
      <c r="I323" s="9" t="s">
        <v>2840</v>
      </c>
      <c r="J323" s="9" t="s">
        <v>2841</v>
      </c>
      <c r="K323" s="22">
        <f t="shared" si="21"/>
        <v>27</v>
      </c>
      <c r="L323" s="22">
        <f t="shared" si="22"/>
        <v>39</v>
      </c>
      <c r="M323" s="22" t="str">
        <f t="shared" si="23"/>
        <v>ADS Payment Term_ Document</v>
      </c>
      <c r="N323" s="22" t="str">
        <f t="shared" si="24"/>
        <v>Line Count</v>
      </c>
      <c r="O323" s="22" t="str">
        <f t="shared" si="25"/>
        <v>Numeric</v>
      </c>
      <c r="P323" s="22" t="str">
        <f t="shared" si="26"/>
        <v/>
      </c>
      <c r="Q323" s="22" t="str">
        <f t="shared" si="27"/>
        <v/>
      </c>
    </row>
    <row r="324" spans="1:17">
      <c r="A324" s="22">
        <v>688</v>
      </c>
      <c r="B324" s="37" t="s">
        <v>2979</v>
      </c>
      <c r="C324" s="3">
        <v>4</v>
      </c>
      <c r="D324" s="3" t="s">
        <v>19</v>
      </c>
      <c r="E324" s="3">
        <v>1</v>
      </c>
      <c r="F324" s="9" t="s">
        <v>648</v>
      </c>
      <c r="G324" s="3" t="s">
        <v>21</v>
      </c>
      <c r="H324" s="3" t="s">
        <v>16</v>
      </c>
      <c r="I324" s="9" t="s">
        <v>2842</v>
      </c>
      <c r="J324" s="9" t="s">
        <v>2843</v>
      </c>
      <c r="K324" s="22">
        <f t="shared" si="21"/>
        <v>27</v>
      </c>
      <c r="L324" s="22">
        <f t="shared" si="22"/>
        <v>40</v>
      </c>
      <c r="M324" s="22" t="str">
        <f t="shared" si="23"/>
        <v>ADS Payment Term_ Document</v>
      </c>
      <c r="N324" s="22" t="str">
        <f t="shared" si="24"/>
        <v>Description</v>
      </c>
      <c r="O324" s="22" t="str">
        <f t="shared" si="25"/>
        <v>Text</v>
      </c>
      <c r="P324" s="22" t="str">
        <f t="shared" si="26"/>
        <v/>
      </c>
      <c r="Q324" s="22" t="str">
        <f t="shared" si="27"/>
        <v/>
      </c>
    </row>
    <row r="325" spans="1:17">
      <c r="A325" s="22">
        <v>689</v>
      </c>
      <c r="B325" s="37" t="s">
        <v>2979</v>
      </c>
      <c r="C325" s="3">
        <v>5</v>
      </c>
      <c r="D325" s="3" t="s">
        <v>19</v>
      </c>
      <c r="E325" s="3">
        <v>1</v>
      </c>
      <c r="F325" s="9" t="s">
        <v>948</v>
      </c>
      <c r="G325" s="3" t="s">
        <v>280</v>
      </c>
      <c r="H325" s="3" t="s">
        <v>44</v>
      </c>
      <c r="I325" s="9" t="s">
        <v>1651</v>
      </c>
      <c r="J325" s="9" t="s">
        <v>2844</v>
      </c>
      <c r="K325" s="22">
        <f t="shared" si="21"/>
        <v>27</v>
      </c>
      <c r="L325" s="22">
        <f t="shared" si="22"/>
        <v>35</v>
      </c>
      <c r="M325" s="22" t="str">
        <f t="shared" si="23"/>
        <v>ADS Payment Term_ Document</v>
      </c>
      <c r="N325" s="22" t="str">
        <f t="shared" si="24"/>
        <v>Active</v>
      </c>
      <c r="O325" s="22" t="str">
        <f t="shared" si="25"/>
        <v>Indicator</v>
      </c>
      <c r="P325" s="22" t="str">
        <f t="shared" si="26"/>
        <v/>
      </c>
      <c r="Q325" s="22" t="str">
        <f t="shared" si="27"/>
        <v/>
      </c>
    </row>
    <row r="326" spans="1:17">
      <c r="A326" s="22">
        <v>690</v>
      </c>
      <c r="B326" s="37" t="s">
        <v>2979</v>
      </c>
      <c r="C326" s="1">
        <v>0</v>
      </c>
      <c r="D326" s="1" t="s">
        <v>8</v>
      </c>
      <c r="E326" s="1">
        <v>0</v>
      </c>
      <c r="F326" s="10" t="s">
        <v>2845</v>
      </c>
      <c r="G326" s="1" t="s">
        <v>10</v>
      </c>
      <c r="H326" s="1" t="s">
        <v>10</v>
      </c>
      <c r="I326" s="10" t="s">
        <v>2846</v>
      </c>
      <c r="J326" s="10" t="s">
        <v>2847</v>
      </c>
      <c r="K326" s="22">
        <f t="shared" si="21"/>
        <v>18</v>
      </c>
      <c r="L326" s="22" t="e">
        <f t="shared" si="22"/>
        <v>#VALUE!</v>
      </c>
      <c r="M326" s="22" t="str">
        <f t="shared" si="23"/>
        <v>ADS Project_ List</v>
      </c>
      <c r="N326" s="22" t="str">
        <f t="shared" si="24"/>
        <v>Detail</v>
      </c>
      <c r="O326" s="22" t="str">
        <f t="shared" si="25"/>
        <v/>
      </c>
      <c r="P326" s="22" t="str">
        <f t="shared" si="26"/>
        <v/>
      </c>
      <c r="Q326" s="22" t="str">
        <f t="shared" si="27"/>
        <v/>
      </c>
    </row>
    <row r="327" spans="1:17">
      <c r="A327" s="22">
        <v>691</v>
      </c>
      <c r="B327" s="37" t="s">
        <v>2979</v>
      </c>
      <c r="C327" s="2">
        <v>1</v>
      </c>
      <c r="D327" s="2" t="s">
        <v>13</v>
      </c>
      <c r="E327" s="2">
        <v>1</v>
      </c>
      <c r="F327" s="11" t="s">
        <v>218</v>
      </c>
      <c r="G327" s="2" t="s">
        <v>15</v>
      </c>
      <c r="H327" s="2" t="s">
        <v>16</v>
      </c>
      <c r="I327" s="11" t="s">
        <v>2848</v>
      </c>
      <c r="J327" s="11" t="s">
        <v>2849</v>
      </c>
      <c r="K327" s="22">
        <f t="shared" si="21"/>
        <v>18</v>
      </c>
      <c r="L327" s="22">
        <f t="shared" si="22"/>
        <v>34</v>
      </c>
      <c r="M327" s="22" t="str">
        <f t="shared" si="23"/>
        <v>ADS Project_ List</v>
      </c>
      <c r="N327" s="22" t="str">
        <f t="shared" si="24"/>
        <v>Identification</v>
      </c>
      <c r="O327" s="22" t="str">
        <f t="shared" si="25"/>
        <v>Identifier</v>
      </c>
      <c r="P327" s="22" t="str">
        <f t="shared" si="26"/>
        <v/>
      </c>
      <c r="Q327" s="22" t="str">
        <f t="shared" si="27"/>
        <v/>
      </c>
    </row>
    <row r="328" spans="1:17">
      <c r="A328" s="22">
        <v>692</v>
      </c>
      <c r="B328" s="37" t="s">
        <v>2979</v>
      </c>
      <c r="C328" s="3">
        <v>2</v>
      </c>
      <c r="D328" s="3" t="s">
        <v>19</v>
      </c>
      <c r="E328" s="3">
        <v>1</v>
      </c>
      <c r="F328" s="9" t="s">
        <v>2850</v>
      </c>
      <c r="G328" s="3" t="s">
        <v>25</v>
      </c>
      <c r="H328" s="3" t="s">
        <v>16</v>
      </c>
      <c r="I328" s="9" t="s">
        <v>2851</v>
      </c>
      <c r="J328" s="9" t="s">
        <v>2852</v>
      </c>
      <c r="K328" s="22">
        <f t="shared" si="21"/>
        <v>18</v>
      </c>
      <c r="L328" s="22">
        <f t="shared" si="22"/>
        <v>27</v>
      </c>
      <c r="M328" s="22" t="str">
        <f t="shared" si="23"/>
        <v>ADS Project_ List</v>
      </c>
      <c r="N328" s="22" t="str">
        <f t="shared" si="24"/>
        <v>Project</v>
      </c>
      <c r="O328" s="22" t="str">
        <f t="shared" si="25"/>
        <v>Code</v>
      </c>
      <c r="P328" s="22" t="str">
        <f t="shared" si="26"/>
        <v/>
      </c>
      <c r="Q328" s="22" t="str">
        <f t="shared" si="27"/>
        <v/>
      </c>
    </row>
    <row r="329" spans="1:17">
      <c r="A329" s="22">
        <v>693</v>
      </c>
      <c r="B329" s="37" t="s">
        <v>2979</v>
      </c>
      <c r="C329" s="3">
        <v>3</v>
      </c>
      <c r="D329" s="3" t="s">
        <v>19</v>
      </c>
      <c r="E329" s="3">
        <v>1</v>
      </c>
      <c r="F329" s="9" t="s">
        <v>724</v>
      </c>
      <c r="G329" s="3" t="s">
        <v>21</v>
      </c>
      <c r="H329" s="3" t="s">
        <v>16</v>
      </c>
      <c r="I329" s="9" t="s">
        <v>2853</v>
      </c>
      <c r="J329" s="9" t="s">
        <v>2854</v>
      </c>
      <c r="K329" s="22">
        <f t="shared" si="21"/>
        <v>18</v>
      </c>
      <c r="L329" s="22">
        <f t="shared" si="22"/>
        <v>24</v>
      </c>
      <c r="M329" s="22" t="str">
        <f t="shared" si="23"/>
        <v>ADS Project_ List</v>
      </c>
      <c r="N329" s="22" t="str">
        <f t="shared" si="24"/>
        <v>Name</v>
      </c>
      <c r="O329" s="22" t="str">
        <f t="shared" si="25"/>
        <v>ext</v>
      </c>
      <c r="P329" s="22" t="str">
        <f t="shared" si="26"/>
        <v/>
      </c>
      <c r="Q329" s="22" t="str">
        <f t="shared" si="27"/>
        <v/>
      </c>
    </row>
    <row r="330" spans="1:17">
      <c r="A330" s="22">
        <v>694</v>
      </c>
      <c r="B330" s="37" t="s">
        <v>2979</v>
      </c>
      <c r="C330" s="3">
        <v>4</v>
      </c>
      <c r="D330" s="3" t="s">
        <v>19</v>
      </c>
      <c r="E330" s="3">
        <v>1</v>
      </c>
      <c r="F330" s="9" t="s">
        <v>2855</v>
      </c>
      <c r="G330" s="3" t="s">
        <v>37</v>
      </c>
      <c r="H330" s="3" t="s">
        <v>44</v>
      </c>
      <c r="I330" s="9" t="s">
        <v>2856</v>
      </c>
      <c r="J330" s="9" t="s">
        <v>2857</v>
      </c>
      <c r="K330" s="22">
        <f t="shared" si="21"/>
        <v>18</v>
      </c>
      <c r="L330" s="22">
        <f t="shared" si="22"/>
        <v>29</v>
      </c>
      <c r="M330" s="22" t="str">
        <f t="shared" si="23"/>
        <v>ADS Project_ List</v>
      </c>
      <c r="N330" s="22" t="str">
        <f t="shared" si="24"/>
        <v>Biginning</v>
      </c>
      <c r="O330" s="22" t="str">
        <f t="shared" si="25"/>
        <v>Date</v>
      </c>
      <c r="P330" s="22" t="str">
        <f t="shared" si="26"/>
        <v/>
      </c>
      <c r="Q330" s="22" t="str">
        <f t="shared" si="27"/>
        <v/>
      </c>
    </row>
    <row r="331" spans="1:17">
      <c r="A331" s="22">
        <v>695</v>
      </c>
      <c r="B331" s="37" t="s">
        <v>2979</v>
      </c>
      <c r="C331" s="3">
        <v>5</v>
      </c>
      <c r="D331" s="3" t="s">
        <v>19</v>
      </c>
      <c r="E331" s="3">
        <v>1</v>
      </c>
      <c r="F331" s="9" t="s">
        <v>2628</v>
      </c>
      <c r="G331" s="3" t="s">
        <v>37</v>
      </c>
      <c r="H331" s="3" t="s">
        <v>44</v>
      </c>
      <c r="I331" s="9" t="s">
        <v>2858</v>
      </c>
      <c r="J331" s="9" t="s">
        <v>2859</v>
      </c>
      <c r="K331" s="22">
        <f t="shared" si="21"/>
        <v>18</v>
      </c>
      <c r="L331" s="22">
        <f t="shared" si="22"/>
        <v>26</v>
      </c>
      <c r="M331" s="22" t="str">
        <f t="shared" si="23"/>
        <v>ADS Project_ List</v>
      </c>
      <c r="N331" s="22" t="str">
        <f t="shared" si="24"/>
        <v>Ending</v>
      </c>
      <c r="O331" s="22" t="str">
        <f t="shared" si="25"/>
        <v>Date</v>
      </c>
      <c r="P331" s="22" t="str">
        <f t="shared" si="26"/>
        <v/>
      </c>
      <c r="Q331" s="22" t="str">
        <f t="shared" si="27"/>
        <v/>
      </c>
    </row>
    <row r="332" spans="1:17">
      <c r="A332" s="22">
        <v>696</v>
      </c>
      <c r="B332" s="37" t="s">
        <v>2979</v>
      </c>
      <c r="C332" s="3">
        <v>6</v>
      </c>
      <c r="D332" s="3" t="s">
        <v>19</v>
      </c>
      <c r="E332" s="3">
        <v>1</v>
      </c>
      <c r="F332" s="9" t="s">
        <v>948</v>
      </c>
      <c r="G332" s="3" t="s">
        <v>280</v>
      </c>
      <c r="H332" s="3" t="s">
        <v>44</v>
      </c>
      <c r="I332" s="9" t="s">
        <v>2860</v>
      </c>
      <c r="J332" s="9" t="s">
        <v>2861</v>
      </c>
      <c r="K332" s="22">
        <f t="shared" si="21"/>
        <v>18</v>
      </c>
      <c r="L332" s="22">
        <f t="shared" si="22"/>
        <v>26</v>
      </c>
      <c r="M332" s="22" t="str">
        <f t="shared" si="23"/>
        <v>ADS Project_ List</v>
      </c>
      <c r="N332" s="22" t="str">
        <f t="shared" si="24"/>
        <v>Active</v>
      </c>
      <c r="O332" s="22" t="str">
        <f t="shared" si="25"/>
        <v>Indicator</v>
      </c>
      <c r="P332" s="22" t="str">
        <f t="shared" si="26"/>
        <v/>
      </c>
      <c r="Q332" s="22" t="str">
        <f t="shared" si="27"/>
        <v/>
      </c>
    </row>
    <row r="333" spans="1:17">
      <c r="A333" s="22">
        <v>697</v>
      </c>
      <c r="B333" s="37" t="s">
        <v>2979</v>
      </c>
      <c r="C333" s="1">
        <v>0</v>
      </c>
      <c r="D333" s="1" t="s">
        <v>8</v>
      </c>
      <c r="E333" s="1">
        <v>0</v>
      </c>
      <c r="F333" s="10" t="s">
        <v>2862</v>
      </c>
      <c r="G333" s="1" t="s">
        <v>10</v>
      </c>
      <c r="H333" s="1" t="s">
        <v>10</v>
      </c>
      <c r="I333" s="90" t="s">
        <v>2863</v>
      </c>
      <c r="J333" s="10" t="s">
        <v>2864</v>
      </c>
      <c r="K333" s="22">
        <f t="shared" si="21"/>
        <v>23</v>
      </c>
      <c r="L333" s="22" t="e">
        <f t="shared" si="22"/>
        <v>#VALUE!</v>
      </c>
      <c r="M333" s="22" t="str">
        <f t="shared" si="23"/>
        <v>ADS Bank Account_ List</v>
      </c>
      <c r="N333" s="22" t="str">
        <f t="shared" si="24"/>
        <v/>
      </c>
      <c r="O333" s="22" t="str">
        <f t="shared" si="25"/>
        <v/>
      </c>
      <c r="P333" s="22" t="str">
        <f t="shared" si="26"/>
        <v/>
      </c>
      <c r="Q333" s="22" t="str">
        <f t="shared" si="27"/>
        <v/>
      </c>
    </row>
    <row r="334" spans="1:17">
      <c r="A334" s="22">
        <v>698</v>
      </c>
      <c r="B334" s="37" t="s">
        <v>2979</v>
      </c>
      <c r="C334" s="2">
        <v>1</v>
      </c>
      <c r="D334" s="2" t="s">
        <v>13</v>
      </c>
      <c r="E334" s="2">
        <v>1</v>
      </c>
      <c r="F334" s="11" t="s">
        <v>2865</v>
      </c>
      <c r="G334" s="2" t="s">
        <v>15</v>
      </c>
      <c r="H334" s="2" t="s">
        <v>16</v>
      </c>
      <c r="I334" s="11" t="s">
        <v>2866</v>
      </c>
      <c r="J334" s="11" t="s">
        <v>2867</v>
      </c>
      <c r="K334" s="22">
        <f t="shared" si="21"/>
        <v>23</v>
      </c>
      <c r="L334" s="22">
        <f t="shared" si="22"/>
        <v>39</v>
      </c>
      <c r="M334" s="22" t="str">
        <f t="shared" si="23"/>
        <v>ADS Bank Account_ List</v>
      </c>
      <c r="N334" s="22" t="str">
        <f t="shared" si="24"/>
        <v>Identification</v>
      </c>
      <c r="O334" s="22" t="str">
        <f t="shared" si="25"/>
        <v>Identifier</v>
      </c>
      <c r="P334" s="22" t="str">
        <f t="shared" si="26"/>
        <v/>
      </c>
      <c r="Q334" s="22" t="str">
        <f t="shared" si="27"/>
        <v/>
      </c>
    </row>
    <row r="335" spans="1:17">
      <c r="A335" s="22">
        <v>699</v>
      </c>
      <c r="B335" s="37" t="s">
        <v>2979</v>
      </c>
      <c r="C335" s="3">
        <v>2</v>
      </c>
      <c r="D335" s="3" t="s">
        <v>19</v>
      </c>
      <c r="E335" s="3">
        <v>1</v>
      </c>
      <c r="F335" s="9" t="s">
        <v>724</v>
      </c>
      <c r="G335" s="3" t="s">
        <v>21</v>
      </c>
      <c r="H335" s="3" t="s">
        <v>16</v>
      </c>
      <c r="I335" s="9" t="s">
        <v>2868</v>
      </c>
      <c r="J335" s="9" t="s">
        <v>2869</v>
      </c>
      <c r="K335" s="22">
        <f t="shared" si="21"/>
        <v>23</v>
      </c>
      <c r="L335" s="22">
        <f t="shared" si="22"/>
        <v>29</v>
      </c>
      <c r="M335" s="22" t="str">
        <f t="shared" si="23"/>
        <v>ADS Bank Account_ List</v>
      </c>
      <c r="N335" s="22" t="str">
        <f t="shared" si="24"/>
        <v>Name</v>
      </c>
      <c r="O335" s="22" t="str">
        <f t="shared" si="25"/>
        <v>Text</v>
      </c>
      <c r="P335" s="22" t="str">
        <f t="shared" si="26"/>
        <v/>
      </c>
      <c r="Q335" s="22" t="str">
        <f t="shared" si="27"/>
        <v/>
      </c>
    </row>
    <row r="336" spans="1:17">
      <c r="A336" s="22">
        <v>700</v>
      </c>
      <c r="B336" s="37" t="s">
        <v>2979</v>
      </c>
      <c r="C336" s="3">
        <v>3</v>
      </c>
      <c r="D336" s="3" t="s">
        <v>19</v>
      </c>
      <c r="E336" s="3">
        <v>1</v>
      </c>
      <c r="F336" s="9" t="s">
        <v>2870</v>
      </c>
      <c r="G336" s="3" t="s">
        <v>25</v>
      </c>
      <c r="H336" s="3" t="s">
        <v>16</v>
      </c>
      <c r="I336" s="9" t="s">
        <v>2871</v>
      </c>
      <c r="J336" s="9" t="s">
        <v>2872</v>
      </c>
      <c r="K336" s="22">
        <f t="shared" si="21"/>
        <v>23</v>
      </c>
      <c r="L336" s="22">
        <f t="shared" si="22"/>
        <v>40</v>
      </c>
      <c r="M336" s="22" t="str">
        <f t="shared" si="23"/>
        <v>ADS Bank Account_ List</v>
      </c>
      <c r="N336" s="22" t="str">
        <f t="shared" si="24"/>
        <v>Bank_ Specified</v>
      </c>
      <c r="O336" s="22" t="str">
        <f t="shared" si="25"/>
        <v>Code</v>
      </c>
      <c r="P336" s="22" t="str">
        <f t="shared" si="26"/>
        <v/>
      </c>
      <c r="Q336" s="22" t="str">
        <f t="shared" si="27"/>
        <v/>
      </c>
    </row>
    <row r="337" spans="1:17">
      <c r="A337" s="22">
        <v>701</v>
      </c>
      <c r="B337" s="37" t="s">
        <v>2979</v>
      </c>
      <c r="C337" s="3">
        <v>4</v>
      </c>
      <c r="D337" s="3" t="s">
        <v>19</v>
      </c>
      <c r="E337" s="3">
        <v>1</v>
      </c>
      <c r="F337" s="9" t="s">
        <v>2873</v>
      </c>
      <c r="G337" s="3" t="s">
        <v>21</v>
      </c>
      <c r="H337" s="3" t="s">
        <v>16</v>
      </c>
      <c r="I337" s="9" t="s">
        <v>2874</v>
      </c>
      <c r="J337" s="9" t="s">
        <v>2875</v>
      </c>
      <c r="K337" s="22">
        <f t="shared" si="21"/>
        <v>23</v>
      </c>
      <c r="L337" s="22">
        <f t="shared" si="22"/>
        <v>45</v>
      </c>
      <c r="M337" s="22" t="str">
        <f t="shared" si="23"/>
        <v>ADS Bank Account_ List</v>
      </c>
      <c r="N337" s="22" t="str">
        <f t="shared" si="24"/>
        <v>Bank Name_ Specified</v>
      </c>
      <c r="O337" s="22" t="str">
        <f t="shared" si="25"/>
        <v>Text</v>
      </c>
      <c r="P337" s="22" t="str">
        <f t="shared" si="26"/>
        <v/>
      </c>
      <c r="Q337" s="22" t="str">
        <f t="shared" si="27"/>
        <v/>
      </c>
    </row>
    <row r="338" spans="1:17">
      <c r="A338" s="22">
        <v>702</v>
      </c>
      <c r="B338" s="37" t="s">
        <v>2979</v>
      </c>
      <c r="C338" s="3">
        <v>5</v>
      </c>
      <c r="D338" s="3" t="s">
        <v>19</v>
      </c>
      <c r="E338" s="3">
        <v>1</v>
      </c>
      <c r="F338" s="9" t="s">
        <v>2876</v>
      </c>
      <c r="G338" s="3" t="s">
        <v>25</v>
      </c>
      <c r="H338" s="3" t="s">
        <v>16</v>
      </c>
      <c r="I338" s="9" t="s">
        <v>2877</v>
      </c>
      <c r="J338" s="9" t="s">
        <v>2878</v>
      </c>
      <c r="K338" s="22">
        <f t="shared" si="21"/>
        <v>23</v>
      </c>
      <c r="L338" s="22">
        <f t="shared" si="22"/>
        <v>42</v>
      </c>
      <c r="M338" s="22" t="str">
        <f t="shared" si="23"/>
        <v>ADS Bank Account_ List</v>
      </c>
      <c r="N338" s="22" t="str">
        <f t="shared" si="24"/>
        <v>Branch_ Specified</v>
      </c>
      <c r="O338" s="22" t="str">
        <f t="shared" si="25"/>
        <v>Code</v>
      </c>
      <c r="P338" s="22" t="str">
        <f t="shared" si="26"/>
        <v/>
      </c>
      <c r="Q338" s="22" t="str">
        <f t="shared" si="27"/>
        <v/>
      </c>
    </row>
    <row r="339" spans="1:17">
      <c r="A339" s="22">
        <v>703</v>
      </c>
      <c r="B339" s="37" t="s">
        <v>2979</v>
      </c>
      <c r="C339" s="3">
        <v>6</v>
      </c>
      <c r="D339" s="3" t="s">
        <v>19</v>
      </c>
      <c r="E339" s="3">
        <v>1</v>
      </c>
      <c r="F339" s="9" t="s">
        <v>2879</v>
      </c>
      <c r="G339" s="3" t="s">
        <v>21</v>
      </c>
      <c r="H339" s="3" t="s">
        <v>16</v>
      </c>
      <c r="I339" s="9" t="s">
        <v>2880</v>
      </c>
      <c r="J339" s="9" t="s">
        <v>2881</v>
      </c>
      <c r="K339" s="22">
        <f t="shared" si="21"/>
        <v>23</v>
      </c>
      <c r="L339" s="22">
        <f t="shared" si="22"/>
        <v>47</v>
      </c>
      <c r="M339" s="22" t="str">
        <f t="shared" si="23"/>
        <v>ADS Bank Account_ List</v>
      </c>
      <c r="N339" s="22" t="str">
        <f t="shared" si="24"/>
        <v>Branch Name_ Specified</v>
      </c>
      <c r="O339" s="22" t="str">
        <f t="shared" si="25"/>
        <v>Text</v>
      </c>
      <c r="P339" s="22" t="str">
        <f t="shared" si="26"/>
        <v/>
      </c>
      <c r="Q339" s="22" t="str">
        <f t="shared" si="27"/>
        <v/>
      </c>
    </row>
    <row r="340" spans="1:17">
      <c r="A340" s="22">
        <v>704</v>
      </c>
      <c r="B340" s="37" t="s">
        <v>2979</v>
      </c>
      <c r="C340" s="3">
        <v>7</v>
      </c>
      <c r="D340" s="3" t="s">
        <v>19</v>
      </c>
      <c r="E340" s="3">
        <v>1</v>
      </c>
      <c r="F340" s="9" t="s">
        <v>2882</v>
      </c>
      <c r="G340" s="3" t="s">
        <v>25</v>
      </c>
      <c r="H340" s="3" t="s">
        <v>44</v>
      </c>
      <c r="I340" s="9" t="s">
        <v>2883</v>
      </c>
      <c r="J340" s="9" t="s">
        <v>2884</v>
      </c>
      <c r="K340" s="22">
        <f t="shared" si="21"/>
        <v>23</v>
      </c>
      <c r="L340" s="22">
        <f t="shared" si="22"/>
        <v>50</v>
      </c>
      <c r="M340" s="22" t="str">
        <f t="shared" si="23"/>
        <v>ADS Bank Account_ List</v>
      </c>
      <c r="N340" s="22" t="str">
        <f t="shared" si="24"/>
        <v>Branch Country_ Specified</v>
      </c>
      <c r="O340" s="22" t="str">
        <f t="shared" si="25"/>
        <v>Code</v>
      </c>
      <c r="P340" s="22" t="str">
        <f t="shared" si="26"/>
        <v/>
      </c>
      <c r="Q340" s="22" t="str">
        <f t="shared" si="27"/>
        <v/>
      </c>
    </row>
    <row r="341" spans="1:17">
      <c r="A341" s="22">
        <v>705</v>
      </c>
      <c r="B341" s="37" t="s">
        <v>2979</v>
      </c>
      <c r="C341" s="3">
        <v>8</v>
      </c>
      <c r="D341" s="3" t="s">
        <v>19</v>
      </c>
      <c r="E341" s="3">
        <v>1</v>
      </c>
      <c r="F341" s="9" t="s">
        <v>2885</v>
      </c>
      <c r="G341" s="3" t="s">
        <v>21</v>
      </c>
      <c r="H341" s="3" t="s">
        <v>44</v>
      </c>
      <c r="I341" s="9" t="s">
        <v>2886</v>
      </c>
      <c r="J341" s="9" t="s">
        <v>2887</v>
      </c>
      <c r="K341" s="22">
        <f t="shared" si="21"/>
        <v>23</v>
      </c>
      <c r="L341" s="22">
        <f t="shared" si="22"/>
        <v>49</v>
      </c>
      <c r="M341" s="22" t="str">
        <f t="shared" si="23"/>
        <v>ADS Bank Account_ List</v>
      </c>
      <c r="N341" s="22" t="str">
        <f t="shared" si="24"/>
        <v>Branch Region_ Specified</v>
      </c>
      <c r="O341" s="22" t="str">
        <f t="shared" si="25"/>
        <v>Text</v>
      </c>
      <c r="P341" s="22" t="str">
        <f t="shared" si="26"/>
        <v/>
      </c>
      <c r="Q341" s="22" t="str">
        <f t="shared" si="27"/>
        <v/>
      </c>
    </row>
    <row r="342" spans="1:17">
      <c r="A342" s="22">
        <v>706</v>
      </c>
      <c r="B342" s="37" t="s">
        <v>2979</v>
      </c>
      <c r="C342" s="3">
        <v>9</v>
      </c>
      <c r="D342" s="3" t="s">
        <v>19</v>
      </c>
      <c r="E342" s="3">
        <v>1</v>
      </c>
      <c r="F342" s="9" t="s">
        <v>948</v>
      </c>
      <c r="G342" s="3" t="s">
        <v>280</v>
      </c>
      <c r="H342" s="3" t="s">
        <v>44</v>
      </c>
      <c r="I342" s="9" t="s">
        <v>2888</v>
      </c>
      <c r="J342" s="9" t="s">
        <v>2889</v>
      </c>
      <c r="K342" s="22">
        <f t="shared" si="21"/>
        <v>23</v>
      </c>
      <c r="L342" s="22">
        <f t="shared" si="22"/>
        <v>31</v>
      </c>
      <c r="M342" s="22" t="str">
        <f t="shared" si="23"/>
        <v>ADS Bank Account_ List</v>
      </c>
      <c r="N342" s="22" t="str">
        <f t="shared" si="24"/>
        <v>Active</v>
      </c>
      <c r="O342" s="22" t="str">
        <f t="shared" si="25"/>
        <v>Indicator</v>
      </c>
      <c r="P342" s="22" t="str">
        <f t="shared" si="26"/>
        <v/>
      </c>
      <c r="Q342" s="22" t="str">
        <f t="shared" si="27"/>
        <v/>
      </c>
    </row>
    <row r="343" spans="1:17">
      <c r="A343" s="22">
        <v>707</v>
      </c>
      <c r="B343" s="37" t="s">
        <v>2979</v>
      </c>
      <c r="C343" s="1">
        <v>0</v>
      </c>
      <c r="D343" s="1" t="s">
        <v>8</v>
      </c>
      <c r="E343" s="1">
        <v>0</v>
      </c>
      <c r="F343" s="10" t="s">
        <v>2890</v>
      </c>
      <c r="G343" s="1" t="s">
        <v>10</v>
      </c>
      <c r="H343" s="1" t="s">
        <v>10</v>
      </c>
      <c r="I343" s="10" t="s">
        <v>2891</v>
      </c>
      <c r="J343" s="10" t="s">
        <v>2892</v>
      </c>
      <c r="K343" s="22">
        <f t="shared" si="21"/>
        <v>26</v>
      </c>
      <c r="L343" s="22" t="e">
        <f t="shared" si="22"/>
        <v>#VALUE!</v>
      </c>
      <c r="M343" s="22" t="str">
        <f t="shared" si="23"/>
        <v>ADS Tax Regulatory_ Party</v>
      </c>
      <c r="N343" s="22" t="str">
        <f t="shared" si="24"/>
        <v>Details</v>
      </c>
      <c r="O343" s="22" t="str">
        <f t="shared" si="25"/>
        <v/>
      </c>
      <c r="P343" s="22" t="str">
        <f t="shared" si="26"/>
        <v/>
      </c>
      <c r="Q343" s="22" t="str">
        <f t="shared" si="27"/>
        <v/>
      </c>
    </row>
    <row r="344" spans="1:17">
      <c r="A344" s="22">
        <v>708</v>
      </c>
      <c r="B344" s="37" t="s">
        <v>2979</v>
      </c>
      <c r="C344" s="2">
        <v>1</v>
      </c>
      <c r="D344" s="2" t="s">
        <v>13</v>
      </c>
      <c r="E344" s="2">
        <v>1</v>
      </c>
      <c r="F344" s="11" t="s">
        <v>2893</v>
      </c>
      <c r="G344" s="2" t="s">
        <v>25</v>
      </c>
      <c r="H344" s="2" t="s">
        <v>16</v>
      </c>
      <c r="I344" s="11" t="s">
        <v>2894</v>
      </c>
      <c r="J344" s="11" t="s">
        <v>2895</v>
      </c>
      <c r="K344" s="22">
        <f t="shared" si="21"/>
        <v>26</v>
      </c>
      <c r="L344" s="22">
        <f t="shared" si="22"/>
        <v>42</v>
      </c>
      <c r="M344" s="22" t="str">
        <f t="shared" si="23"/>
        <v>ADS Tax Regulatory_ Party</v>
      </c>
      <c r="N344" s="22" t="str">
        <f t="shared" si="24"/>
        <v>Identification</v>
      </c>
      <c r="O344" s="22" t="str">
        <f t="shared" si="25"/>
        <v>Identifier</v>
      </c>
      <c r="P344" s="22" t="str">
        <f t="shared" si="26"/>
        <v/>
      </c>
      <c r="Q344" s="22" t="str">
        <f t="shared" si="27"/>
        <v/>
      </c>
    </row>
    <row r="345" spans="1:17">
      <c r="A345" s="22">
        <v>709</v>
      </c>
      <c r="B345" s="37" t="s">
        <v>2979</v>
      </c>
      <c r="C345" s="3">
        <v>3</v>
      </c>
      <c r="D345" s="3" t="s">
        <v>19</v>
      </c>
      <c r="E345" s="3">
        <v>1</v>
      </c>
      <c r="F345" s="9" t="s">
        <v>822</v>
      </c>
      <c r="G345" s="3" t="s">
        <v>25</v>
      </c>
      <c r="H345" s="3" t="s">
        <v>16</v>
      </c>
      <c r="I345" s="9" t="s">
        <v>2896</v>
      </c>
      <c r="J345" s="9" t="s">
        <v>2897</v>
      </c>
      <c r="K345" s="22">
        <f t="shared" si="21"/>
        <v>26</v>
      </c>
      <c r="L345" s="22">
        <f t="shared" si="22"/>
        <v>46</v>
      </c>
      <c r="M345" s="22" t="str">
        <f t="shared" si="23"/>
        <v>ADS Tax Regulatory_ Party</v>
      </c>
      <c r="N345" s="22" t="str">
        <f t="shared" si="24"/>
        <v>Country_ Specified</v>
      </c>
      <c r="O345" s="22" t="str">
        <f t="shared" si="25"/>
        <v>Code</v>
      </c>
      <c r="P345" s="22" t="str">
        <f t="shared" si="26"/>
        <v/>
      </c>
      <c r="Q345" s="22" t="str">
        <f t="shared" si="27"/>
        <v/>
      </c>
    </row>
    <row r="346" spans="1:17">
      <c r="A346" s="22">
        <v>710</v>
      </c>
      <c r="B346" s="37" t="s">
        <v>2979</v>
      </c>
      <c r="C346" s="3">
        <v>3</v>
      </c>
      <c r="D346" s="3" t="s">
        <v>19</v>
      </c>
      <c r="E346" s="3">
        <v>1</v>
      </c>
      <c r="F346" s="9" t="s">
        <v>2898</v>
      </c>
      <c r="G346" s="3" t="s">
        <v>21</v>
      </c>
      <c r="H346" s="3" t="s">
        <v>16</v>
      </c>
      <c r="I346" s="9" t="s">
        <v>2899</v>
      </c>
      <c r="J346" s="9" t="s">
        <v>2900</v>
      </c>
      <c r="K346" s="22">
        <f t="shared" si="21"/>
        <v>26</v>
      </c>
      <c r="L346" s="22">
        <f t="shared" si="22"/>
        <v>45</v>
      </c>
      <c r="M346" s="22" t="str">
        <f t="shared" si="23"/>
        <v>ADS Tax Regulatory_ Party</v>
      </c>
      <c r="N346" s="22" t="str">
        <f t="shared" si="24"/>
        <v>Region_ Specified</v>
      </c>
      <c r="O346" s="22" t="str">
        <f t="shared" si="25"/>
        <v>Text</v>
      </c>
      <c r="P346" s="22" t="str">
        <f t="shared" si="26"/>
        <v/>
      </c>
      <c r="Q346" s="22" t="str">
        <f t="shared" si="27"/>
        <v/>
      </c>
    </row>
    <row r="347" spans="1:17">
      <c r="A347" s="22">
        <v>711</v>
      </c>
      <c r="B347" s="37" t="s">
        <v>2979</v>
      </c>
      <c r="C347" s="3">
        <v>4</v>
      </c>
      <c r="D347" s="3" t="s">
        <v>19</v>
      </c>
      <c r="E347" s="3">
        <v>1</v>
      </c>
      <c r="F347" s="9" t="s">
        <v>724</v>
      </c>
      <c r="G347" s="3" t="s">
        <v>21</v>
      </c>
      <c r="H347" s="3" t="s">
        <v>16</v>
      </c>
      <c r="I347" s="9" t="s">
        <v>2901</v>
      </c>
      <c r="J347" s="9" t="s">
        <v>2902</v>
      </c>
      <c r="K347" s="22">
        <f t="shared" si="21"/>
        <v>26</v>
      </c>
      <c r="L347" s="22">
        <f t="shared" si="22"/>
        <v>32</v>
      </c>
      <c r="M347" s="22" t="str">
        <f t="shared" si="23"/>
        <v>ADS Tax Regulatory_ Party</v>
      </c>
      <c r="N347" s="22" t="str">
        <f t="shared" si="24"/>
        <v>Name</v>
      </c>
      <c r="O347" s="22" t="str">
        <f t="shared" si="25"/>
        <v>Text</v>
      </c>
      <c r="P347" s="22" t="str">
        <f t="shared" si="26"/>
        <v/>
      </c>
      <c r="Q347" s="22" t="str">
        <f t="shared" si="27"/>
        <v/>
      </c>
    </row>
    <row r="348" spans="1:17">
      <c r="A348" s="22">
        <v>712</v>
      </c>
      <c r="B348" s="37" t="s">
        <v>2979</v>
      </c>
      <c r="C348" s="3">
        <v>5</v>
      </c>
      <c r="D348" s="3" t="s">
        <v>19</v>
      </c>
      <c r="E348" s="3">
        <v>1</v>
      </c>
      <c r="F348" s="9" t="s">
        <v>851</v>
      </c>
      <c r="G348" s="3" t="s">
        <v>21</v>
      </c>
      <c r="H348" s="3" t="s">
        <v>16</v>
      </c>
      <c r="I348" s="9" t="s">
        <v>2903</v>
      </c>
      <c r="J348" s="9" t="s">
        <v>2904</v>
      </c>
      <c r="K348" s="22">
        <f t="shared" si="21"/>
        <v>26</v>
      </c>
      <c r="L348" s="22">
        <f t="shared" si="22"/>
        <v>32</v>
      </c>
      <c r="M348" s="22" t="str">
        <f t="shared" si="23"/>
        <v>ADS Tax Regulatory_ Party</v>
      </c>
      <c r="N348" s="22" t="str">
        <f t="shared" si="24"/>
        <v>Role</v>
      </c>
      <c r="O348" s="22" t="str">
        <f t="shared" si="25"/>
        <v>Text</v>
      </c>
      <c r="P348" s="22" t="str">
        <f t="shared" si="26"/>
        <v/>
      </c>
      <c r="Q348" s="22" t="str">
        <f t="shared" si="27"/>
        <v/>
      </c>
    </row>
    <row r="349" spans="1:17">
      <c r="A349" s="22">
        <v>713</v>
      </c>
      <c r="B349" s="37" t="s">
        <v>2979</v>
      </c>
      <c r="C349" s="3">
        <v>6</v>
      </c>
      <c r="D349" s="3" t="s">
        <v>19</v>
      </c>
      <c r="E349" s="3">
        <v>1</v>
      </c>
      <c r="F349" s="9" t="s">
        <v>2457</v>
      </c>
      <c r="G349" s="3" t="s">
        <v>25</v>
      </c>
      <c r="H349" s="3" t="s">
        <v>16</v>
      </c>
      <c r="I349" s="9" t="s">
        <v>2905</v>
      </c>
      <c r="J349" s="9" t="s">
        <v>2906</v>
      </c>
      <c r="K349" s="22">
        <f t="shared" si="21"/>
        <v>26</v>
      </c>
      <c r="L349" s="22">
        <f t="shared" si="22"/>
        <v>47</v>
      </c>
      <c r="M349" s="22" t="str">
        <f t="shared" si="23"/>
        <v>ADS Tax Regulatory_ Party</v>
      </c>
      <c r="N349" s="22" t="str">
        <f t="shared" si="24"/>
        <v>Tax_ Identification</v>
      </c>
      <c r="O349" s="22" t="str">
        <f t="shared" si="25"/>
        <v>Code</v>
      </c>
      <c r="P349" s="22" t="str">
        <f t="shared" si="26"/>
        <v/>
      </c>
      <c r="Q349" s="22" t="str">
        <f t="shared" si="27"/>
        <v/>
      </c>
    </row>
    <row r="350" spans="1:17">
      <c r="A350" s="22">
        <v>714</v>
      </c>
      <c r="B350" s="37" t="s">
        <v>2979</v>
      </c>
      <c r="C350" s="3">
        <v>7</v>
      </c>
      <c r="D350" s="3" t="s">
        <v>19</v>
      </c>
      <c r="E350" s="3">
        <v>1</v>
      </c>
      <c r="F350" s="9" t="s">
        <v>948</v>
      </c>
      <c r="G350" s="3" t="s">
        <v>280</v>
      </c>
      <c r="H350" s="3" t="s">
        <v>16</v>
      </c>
      <c r="I350" s="9" t="s">
        <v>864</v>
      </c>
      <c r="J350" s="9" t="s">
        <v>2907</v>
      </c>
      <c r="K350" s="22">
        <f t="shared" si="21"/>
        <v>26</v>
      </c>
      <c r="L350" s="22">
        <f t="shared" si="22"/>
        <v>34</v>
      </c>
      <c r="M350" s="22" t="str">
        <f t="shared" si="23"/>
        <v>ADS Tax Regulatory_ Party</v>
      </c>
      <c r="N350" s="22" t="str">
        <f t="shared" si="24"/>
        <v>Active</v>
      </c>
      <c r="O350" s="22" t="str">
        <f t="shared" si="25"/>
        <v>Indicator</v>
      </c>
      <c r="P350" s="22" t="str">
        <f t="shared" si="26"/>
        <v/>
      </c>
      <c r="Q350" s="22" t="str">
        <f t="shared" si="27"/>
        <v/>
      </c>
    </row>
    <row r="351" spans="1:17">
      <c r="A351" s="22">
        <v>715</v>
      </c>
      <c r="B351" s="37" t="s">
        <v>2979</v>
      </c>
      <c r="C351" s="5">
        <v>8</v>
      </c>
      <c r="D351" s="5" t="s">
        <v>28</v>
      </c>
      <c r="E351" s="5">
        <v>1</v>
      </c>
      <c r="F351" s="8" t="s">
        <v>2908</v>
      </c>
      <c r="G351" s="5" t="s">
        <v>30</v>
      </c>
      <c r="H351" s="5" t="s">
        <v>16</v>
      </c>
      <c r="I351" s="8" t="s">
        <v>2909</v>
      </c>
      <c r="J351" s="8" t="s">
        <v>2910</v>
      </c>
      <c r="K351" s="22">
        <f t="shared" si="21"/>
        <v>26</v>
      </c>
      <c r="L351" s="22">
        <f t="shared" si="22"/>
        <v>35</v>
      </c>
      <c r="M351" s="22" t="str">
        <f t="shared" si="23"/>
        <v>ADS Tax Regulatory_ Party</v>
      </c>
      <c r="N351" s="22" t="str">
        <f t="shared" si="24"/>
        <v>Payable</v>
      </c>
      <c r="O351" s="22" t="str">
        <f t="shared" si="25"/>
        <v/>
      </c>
      <c r="P351" s="22" t="str">
        <f t="shared" si="26"/>
        <v/>
      </c>
      <c r="Q351" s="22" t="str">
        <f t="shared" si="27"/>
        <v>ADS_ Accounting Account</v>
      </c>
    </row>
    <row r="352" spans="1:17">
      <c r="A352" s="22">
        <v>716</v>
      </c>
      <c r="B352" s="37" t="s">
        <v>2979</v>
      </c>
      <c r="C352" s="5">
        <v>9</v>
      </c>
      <c r="D352" s="5" t="s">
        <v>28</v>
      </c>
      <c r="E352" s="5">
        <v>1</v>
      </c>
      <c r="F352" s="8" t="s">
        <v>2911</v>
      </c>
      <c r="G352" s="5" t="s">
        <v>30</v>
      </c>
      <c r="H352" s="5" t="s">
        <v>16</v>
      </c>
      <c r="I352" s="8" t="s">
        <v>2912</v>
      </c>
      <c r="J352" s="8" t="s">
        <v>2913</v>
      </c>
      <c r="K352" s="22">
        <f t="shared" si="21"/>
        <v>26</v>
      </c>
      <c r="L352" s="22">
        <f t="shared" si="22"/>
        <v>35</v>
      </c>
      <c r="M352" s="22" t="str">
        <f t="shared" si="23"/>
        <v>ADS Tax Regulatory_ Party</v>
      </c>
      <c r="N352" s="22" t="str">
        <f t="shared" si="24"/>
        <v>Accrual</v>
      </c>
      <c r="O352" s="22" t="str">
        <f t="shared" si="25"/>
        <v/>
      </c>
      <c r="P352" s="22" t="str">
        <f t="shared" si="26"/>
        <v/>
      </c>
      <c r="Q352" s="22" t="str">
        <f t="shared" si="27"/>
        <v>ADS_ Accounting Account</v>
      </c>
    </row>
    <row r="353" spans="1:17">
      <c r="A353" s="22">
        <v>717</v>
      </c>
      <c r="B353" s="37" t="s">
        <v>2979</v>
      </c>
      <c r="C353" s="5">
        <v>10</v>
      </c>
      <c r="D353" s="5" t="s">
        <v>28</v>
      </c>
      <c r="E353" s="5">
        <v>1</v>
      </c>
      <c r="F353" s="8" t="s">
        <v>2914</v>
      </c>
      <c r="G353" s="5" t="s">
        <v>30</v>
      </c>
      <c r="H353" s="5" t="s">
        <v>16</v>
      </c>
      <c r="I353" s="8" t="s">
        <v>2915</v>
      </c>
      <c r="J353" s="8" t="s">
        <v>2916</v>
      </c>
      <c r="K353" s="22">
        <f t="shared" si="21"/>
        <v>26</v>
      </c>
      <c r="L353" s="22">
        <f t="shared" si="22"/>
        <v>35</v>
      </c>
      <c r="M353" s="22" t="str">
        <f t="shared" si="23"/>
        <v>ADS Tax Regulatory_ Party</v>
      </c>
      <c r="N353" s="22" t="str">
        <f t="shared" si="24"/>
        <v>Expense</v>
      </c>
      <c r="O353" s="22" t="str">
        <f t="shared" si="25"/>
        <v/>
      </c>
      <c r="P353" s="22" t="str">
        <f t="shared" si="26"/>
        <v/>
      </c>
      <c r="Q353" s="22" t="str">
        <f t="shared" si="27"/>
        <v>ADS_ Accounting Account</v>
      </c>
    </row>
    <row r="354" spans="1:17">
      <c r="A354" s="22">
        <v>718</v>
      </c>
      <c r="B354" s="37" t="s">
        <v>2979</v>
      </c>
      <c r="C354" s="5">
        <v>11</v>
      </c>
      <c r="D354" s="5" t="s">
        <v>28</v>
      </c>
      <c r="E354" s="5">
        <v>1</v>
      </c>
      <c r="F354" s="8" t="s">
        <v>2917</v>
      </c>
      <c r="G354" s="5" t="s">
        <v>30</v>
      </c>
      <c r="H354" s="5" t="s">
        <v>16</v>
      </c>
      <c r="I354" s="8" t="s">
        <v>2918</v>
      </c>
      <c r="J354" s="8" t="s">
        <v>2919</v>
      </c>
      <c r="K354" s="22">
        <f t="shared" si="21"/>
        <v>26</v>
      </c>
      <c r="L354" s="22">
        <f t="shared" si="22"/>
        <v>37</v>
      </c>
      <c r="M354" s="22" t="str">
        <f t="shared" si="23"/>
        <v>ADS Tax Regulatory_ Party</v>
      </c>
      <c r="N354" s="22" t="str">
        <f t="shared" si="24"/>
        <v>Reporting</v>
      </c>
      <c r="O354" s="22" t="str">
        <f t="shared" si="25"/>
        <v/>
      </c>
      <c r="P354" s="22" t="str">
        <f t="shared" si="26"/>
        <v/>
      </c>
      <c r="Q354" s="22" t="str">
        <f t="shared" si="27"/>
        <v>ADS Business Segment_ Code</v>
      </c>
    </row>
    <row r="355" spans="1:17">
      <c r="A355" s="22">
        <v>719</v>
      </c>
      <c r="B355" s="37" t="s">
        <v>2979</v>
      </c>
      <c r="C355" s="5">
        <v>12</v>
      </c>
      <c r="D355" s="5" t="s">
        <v>28</v>
      </c>
      <c r="E355" s="5">
        <v>1</v>
      </c>
      <c r="F355" s="8" t="s">
        <v>2241</v>
      </c>
      <c r="G355" s="5" t="s">
        <v>30</v>
      </c>
      <c r="H355" s="5" t="s">
        <v>16</v>
      </c>
      <c r="I355" s="8" t="s">
        <v>78</v>
      </c>
      <c r="J355" s="8" t="s">
        <v>2921</v>
      </c>
      <c r="K355" s="22">
        <f t="shared" si="21"/>
        <v>26</v>
      </c>
      <c r="L355" s="22">
        <f t="shared" si="22"/>
        <v>31</v>
      </c>
      <c r="M355" s="22" t="str">
        <f t="shared" si="23"/>
        <v>ADS Tax Regulatory_ Party</v>
      </c>
      <c r="N355" s="22" t="str">
        <f t="shared" si="24"/>
        <v>[X]</v>
      </c>
      <c r="O355" s="22" t="str">
        <f t="shared" si="25"/>
        <v/>
      </c>
      <c r="P355" s="22" t="str">
        <f t="shared" si="26"/>
        <v/>
      </c>
      <c r="Q355" s="22" t="str">
        <f t="shared" si="27"/>
        <v>ADS Business Segment_ Code</v>
      </c>
    </row>
    <row r="356" spans="1:17">
      <c r="A356" s="22">
        <v>720</v>
      </c>
      <c r="B356" s="37" t="s">
        <v>2979</v>
      </c>
      <c r="C356" s="1">
        <v>0</v>
      </c>
      <c r="D356" s="1" t="s">
        <v>8</v>
      </c>
      <c r="E356" s="1">
        <v>0</v>
      </c>
      <c r="F356" s="10" t="s">
        <v>2922</v>
      </c>
      <c r="G356" s="1" t="s">
        <v>252</v>
      </c>
      <c r="H356" s="1" t="s">
        <v>252</v>
      </c>
      <c r="I356" s="10" t="s">
        <v>2923</v>
      </c>
      <c r="J356" s="10" t="s">
        <v>2924</v>
      </c>
      <c r="K356" s="22">
        <f t="shared" si="21"/>
        <v>17</v>
      </c>
      <c r="L356" s="22" t="e">
        <f t="shared" si="22"/>
        <v>#VALUE!</v>
      </c>
      <c r="M356" s="22" t="str">
        <f t="shared" si="23"/>
        <v>ADS Type-of_ Tax</v>
      </c>
      <c r="N356" s="22" t="str">
        <f t="shared" si="24"/>
        <v>Detail</v>
      </c>
      <c r="O356" s="22" t="str">
        <f t="shared" si="25"/>
        <v/>
      </c>
      <c r="P356" s="22" t="str">
        <f t="shared" si="26"/>
        <v/>
      </c>
      <c r="Q356" s="22" t="str">
        <f t="shared" si="27"/>
        <v/>
      </c>
    </row>
    <row r="357" spans="1:17">
      <c r="A357" s="22">
        <v>721</v>
      </c>
      <c r="B357" s="37" t="s">
        <v>2979</v>
      </c>
      <c r="C357" s="2">
        <v>1</v>
      </c>
      <c r="D357" s="2" t="s">
        <v>13</v>
      </c>
      <c r="E357" s="2">
        <v>1</v>
      </c>
      <c r="F357" s="11" t="s">
        <v>116</v>
      </c>
      <c r="G357" s="2" t="s">
        <v>15</v>
      </c>
      <c r="H357" s="2" t="s">
        <v>16</v>
      </c>
      <c r="I357" s="11" t="s">
        <v>2925</v>
      </c>
      <c r="J357" s="11" t="s">
        <v>2926</v>
      </c>
      <c r="K357" s="22">
        <f t="shared" si="21"/>
        <v>17</v>
      </c>
      <c r="L357" s="22">
        <f t="shared" si="22"/>
        <v>33</v>
      </c>
      <c r="M357" s="22" t="str">
        <f t="shared" si="23"/>
        <v>ADS Type-of_ Tax</v>
      </c>
      <c r="N357" s="22" t="str">
        <f t="shared" si="24"/>
        <v>Identification</v>
      </c>
      <c r="O357" s="22" t="str">
        <f t="shared" si="25"/>
        <v>Identifier</v>
      </c>
      <c r="P357" s="22" t="str">
        <f t="shared" si="26"/>
        <v/>
      </c>
      <c r="Q357" s="22" t="str">
        <f t="shared" si="27"/>
        <v/>
      </c>
    </row>
    <row r="358" spans="1:17">
      <c r="A358" s="22">
        <v>722</v>
      </c>
      <c r="B358" s="37" t="s">
        <v>2979</v>
      </c>
      <c r="C358" s="3">
        <v>2</v>
      </c>
      <c r="D358" s="3" t="s">
        <v>19</v>
      </c>
      <c r="E358" s="3">
        <v>1</v>
      </c>
      <c r="F358" s="9" t="s">
        <v>2927</v>
      </c>
      <c r="G358" s="3" t="s">
        <v>21</v>
      </c>
      <c r="H358" s="3" t="s">
        <v>16</v>
      </c>
      <c r="I358" s="9" t="s">
        <v>2928</v>
      </c>
      <c r="J358" s="9" t="s">
        <v>2929</v>
      </c>
      <c r="K358" s="22">
        <f t="shared" si="21"/>
        <v>17</v>
      </c>
      <c r="L358" s="22">
        <f t="shared" si="22"/>
        <v>30</v>
      </c>
      <c r="M358" s="22" t="str">
        <f t="shared" si="23"/>
        <v>ADS Type-of_ Tax</v>
      </c>
      <c r="N358" s="22" t="str">
        <f t="shared" si="24"/>
        <v>Description</v>
      </c>
      <c r="O358" s="22" t="str">
        <f t="shared" si="25"/>
        <v>Text</v>
      </c>
      <c r="P358" s="22" t="str">
        <f t="shared" si="26"/>
        <v/>
      </c>
      <c r="Q358" s="22" t="str">
        <f t="shared" si="27"/>
        <v/>
      </c>
    </row>
    <row r="359" spans="1:17">
      <c r="A359" s="22">
        <v>723</v>
      </c>
      <c r="B359" s="37" t="s">
        <v>2979</v>
      </c>
      <c r="C359" s="3">
        <v>3</v>
      </c>
      <c r="D359" s="3" t="s">
        <v>19</v>
      </c>
      <c r="E359" s="3">
        <v>1</v>
      </c>
      <c r="F359" s="9" t="s">
        <v>2402</v>
      </c>
      <c r="G359" s="3" t="s">
        <v>25</v>
      </c>
      <c r="H359" s="3" t="s">
        <v>16</v>
      </c>
      <c r="I359" s="9" t="s">
        <v>2930</v>
      </c>
      <c r="J359" s="9" t="s">
        <v>2931</v>
      </c>
      <c r="K359" s="22">
        <f t="shared" ref="K359:K377" si="28">FIND(".",J359)</f>
        <v>17</v>
      </c>
      <c r="L359" s="22">
        <f t="shared" ref="L359:L377" si="29">FIND(".",J359,K359+1)</f>
        <v>27</v>
      </c>
      <c r="M359" s="22" t="str">
        <f t="shared" ref="M359:M377" si="30">MID(J359,1,K359-1)</f>
        <v>ADS Type-of_ Tax</v>
      </c>
      <c r="N359" s="22" t="str">
        <f t="shared" ref="N359:N377" si="31">IF(ISNUMBER(L359),
  MID(J359,K359+2,L359-K359-2),
  MID(J359,K359+2,LEN(J359)-K359-1))</f>
        <v>Category</v>
      </c>
      <c r="O359" s="22" t="str">
        <f t="shared" ref="O359:O377" si="32">IF(OR("BBIE"=D359,"IDBIE"=D359),IF(ISNUMBER(L359),MID(J359,L359+2,LEN(J359)-L359-1),""),"")</f>
        <v>Code</v>
      </c>
      <c r="P359" s="22" t="str">
        <f t="shared" ref="P359:P377" si="33">IF("ASBIE"=D359,IF(ISNUMBER(L359),MID(J359,L359+2,LEN(J359)-L359-1),""),"")</f>
        <v/>
      </c>
      <c r="Q359" s="22" t="str">
        <f t="shared" ref="Q359:Q377" si="34">IF("RLBIE"=D359,IF(ISNUMBER(L359),MID(J359,L359+2,LEN(J359)-L359-1),""),"")</f>
        <v/>
      </c>
    </row>
    <row r="360" spans="1:17">
      <c r="A360" s="22">
        <v>724</v>
      </c>
      <c r="B360" s="37" t="s">
        <v>2979</v>
      </c>
      <c r="C360" s="3">
        <v>4</v>
      </c>
      <c r="D360" s="3" t="s">
        <v>19</v>
      </c>
      <c r="E360" s="3">
        <v>1</v>
      </c>
      <c r="F360" s="9" t="s">
        <v>2932</v>
      </c>
      <c r="G360" s="3" t="s">
        <v>21</v>
      </c>
      <c r="H360" s="3" t="s">
        <v>16</v>
      </c>
      <c r="I360" s="9" t="s">
        <v>2933</v>
      </c>
      <c r="J360" s="9" t="s">
        <v>2934</v>
      </c>
      <c r="K360" s="22">
        <f t="shared" si="28"/>
        <v>17</v>
      </c>
      <c r="L360" s="22">
        <f t="shared" si="29"/>
        <v>23</v>
      </c>
      <c r="M360" s="22" t="str">
        <f t="shared" si="30"/>
        <v>ADS Type-of_ Tax</v>
      </c>
      <c r="N360" s="22" t="str">
        <f t="shared" si="31"/>
        <v>Type</v>
      </c>
      <c r="O360" s="22" t="str">
        <f t="shared" si="32"/>
        <v>Text</v>
      </c>
      <c r="P360" s="22" t="str">
        <f t="shared" si="33"/>
        <v/>
      </c>
      <c r="Q360" s="22" t="str">
        <f t="shared" si="34"/>
        <v/>
      </c>
    </row>
    <row r="361" spans="1:17">
      <c r="A361" s="22">
        <v>725</v>
      </c>
      <c r="B361" s="37" t="s">
        <v>2979</v>
      </c>
      <c r="C361" s="3">
        <v>5</v>
      </c>
      <c r="D361" s="3" t="s">
        <v>19</v>
      </c>
      <c r="E361" s="3">
        <v>1</v>
      </c>
      <c r="F361" s="9" t="s">
        <v>375</v>
      </c>
      <c r="G361" s="3" t="s">
        <v>375</v>
      </c>
      <c r="H361" s="3" t="s">
        <v>16</v>
      </c>
      <c r="I361" s="9" t="s">
        <v>2935</v>
      </c>
      <c r="J361" s="9" t="s">
        <v>2936</v>
      </c>
      <c r="K361" s="22">
        <f t="shared" si="28"/>
        <v>17</v>
      </c>
      <c r="L361" s="22">
        <f t="shared" si="29"/>
        <v>29</v>
      </c>
      <c r="M361" s="22" t="str">
        <f t="shared" si="30"/>
        <v>ADS Type-of_ Tax</v>
      </c>
      <c r="N361" s="22" t="str">
        <f t="shared" si="31"/>
        <v>Calculated</v>
      </c>
      <c r="O361" s="22" t="str">
        <f t="shared" si="32"/>
        <v>Rate</v>
      </c>
      <c r="P361" s="22" t="str">
        <f t="shared" si="33"/>
        <v/>
      </c>
      <c r="Q361" s="22" t="str">
        <f t="shared" si="34"/>
        <v/>
      </c>
    </row>
    <row r="362" spans="1:17">
      <c r="A362" s="22">
        <v>726</v>
      </c>
      <c r="B362" s="37" t="s">
        <v>2979</v>
      </c>
      <c r="C362" s="5">
        <v>6</v>
      </c>
      <c r="D362" s="5" t="s">
        <v>28</v>
      </c>
      <c r="E362" s="5">
        <v>1</v>
      </c>
      <c r="F362" s="8" t="s">
        <v>2893</v>
      </c>
      <c r="G362" s="5" t="s">
        <v>30</v>
      </c>
      <c r="H362" s="5" t="s">
        <v>16</v>
      </c>
      <c r="I362" s="8" t="s">
        <v>2937</v>
      </c>
      <c r="J362" s="8" t="s">
        <v>2938</v>
      </c>
      <c r="K362" s="22">
        <f t="shared" si="28"/>
        <v>17</v>
      </c>
      <c r="L362" s="22">
        <f t="shared" si="29"/>
        <v>28</v>
      </c>
      <c r="M362" s="22" t="str">
        <f t="shared" si="30"/>
        <v>ADS Type-of_ Tax</v>
      </c>
      <c r="N362" s="22" t="str">
        <f t="shared" si="31"/>
        <v>Regulator</v>
      </c>
      <c r="O362" s="22" t="str">
        <f t="shared" si="32"/>
        <v/>
      </c>
      <c r="P362" s="22" t="str">
        <f t="shared" si="33"/>
        <v/>
      </c>
      <c r="Q362" s="22" t="str">
        <f t="shared" si="34"/>
        <v>ADS Tax Regulatory_ Party</v>
      </c>
    </row>
    <row r="363" spans="1:17">
      <c r="A363" s="22">
        <v>727</v>
      </c>
      <c r="B363" s="37" t="s">
        <v>2979</v>
      </c>
      <c r="C363" s="5">
        <v>7</v>
      </c>
      <c r="D363" s="5" t="s">
        <v>28</v>
      </c>
      <c r="E363" s="5">
        <v>1</v>
      </c>
      <c r="F363" s="8" t="s">
        <v>2920</v>
      </c>
      <c r="G363" s="5" t="s">
        <v>30</v>
      </c>
      <c r="H363" s="5" t="s">
        <v>16</v>
      </c>
      <c r="I363" s="8" t="s">
        <v>78</v>
      </c>
      <c r="J363" s="8" t="s">
        <v>2939</v>
      </c>
      <c r="K363" s="22">
        <f t="shared" si="28"/>
        <v>17</v>
      </c>
      <c r="L363" s="22">
        <f t="shared" si="29"/>
        <v>22</v>
      </c>
      <c r="M363" s="22" t="str">
        <f t="shared" si="30"/>
        <v>ADS Type-of_ Tax</v>
      </c>
      <c r="N363" s="22" t="str">
        <f t="shared" si="31"/>
        <v>[X]</v>
      </c>
      <c r="O363" s="22" t="str">
        <f t="shared" si="32"/>
        <v/>
      </c>
      <c r="P363" s="22" t="str">
        <f t="shared" si="33"/>
        <v/>
      </c>
      <c r="Q363" s="22" t="str">
        <f t="shared" si="34"/>
        <v>ADS Business Segment_ Code</v>
      </c>
    </row>
    <row r="364" spans="1:17">
      <c r="A364" s="22">
        <v>728</v>
      </c>
      <c r="B364" s="37" t="s">
        <v>2979</v>
      </c>
      <c r="C364" s="1">
        <v>0</v>
      </c>
      <c r="D364" s="1" t="s">
        <v>8</v>
      </c>
      <c r="E364" s="1">
        <v>0</v>
      </c>
      <c r="F364" s="20" t="s">
        <v>2940</v>
      </c>
      <c r="G364" s="1" t="s">
        <v>10</v>
      </c>
      <c r="H364" s="1" t="s">
        <v>10</v>
      </c>
      <c r="I364" s="20" t="s">
        <v>2941</v>
      </c>
      <c r="J364" s="20" t="s">
        <v>2942</v>
      </c>
      <c r="K364" s="22">
        <f t="shared" si="28"/>
        <v>18</v>
      </c>
      <c r="L364" s="22" t="e">
        <f t="shared" si="29"/>
        <v>#VALUE!</v>
      </c>
      <c r="M364" s="22" t="str">
        <f t="shared" si="30"/>
        <v>ADS Profile_ List</v>
      </c>
      <c r="N364" s="22" t="str">
        <f t="shared" si="31"/>
        <v>Detail</v>
      </c>
      <c r="O364" s="22" t="str">
        <f t="shared" si="32"/>
        <v/>
      </c>
      <c r="P364" s="22" t="str">
        <f t="shared" si="33"/>
        <v/>
      </c>
      <c r="Q364" s="22" t="str">
        <f t="shared" si="34"/>
        <v/>
      </c>
    </row>
    <row r="365" spans="1:17">
      <c r="A365" s="22">
        <v>729</v>
      </c>
      <c r="B365" s="37" t="s">
        <v>2979</v>
      </c>
      <c r="C365" s="2">
        <v>1</v>
      </c>
      <c r="D365" s="2" t="s">
        <v>19</v>
      </c>
      <c r="E365" s="2">
        <v>1</v>
      </c>
      <c r="F365" s="21" t="s">
        <v>2943</v>
      </c>
      <c r="G365" s="2" t="s">
        <v>15</v>
      </c>
      <c r="H365" s="2" t="s">
        <v>16</v>
      </c>
      <c r="I365" s="21" t="s">
        <v>2944</v>
      </c>
      <c r="J365" s="21" t="s">
        <v>2945</v>
      </c>
      <c r="K365" s="22">
        <f t="shared" si="28"/>
        <v>18</v>
      </c>
      <c r="L365" s="22">
        <f t="shared" si="29"/>
        <v>34</v>
      </c>
      <c r="M365" s="22" t="str">
        <f t="shared" si="30"/>
        <v>ADS Profile_ List</v>
      </c>
      <c r="N365" s="22" t="str">
        <f t="shared" si="31"/>
        <v>Identification</v>
      </c>
      <c r="O365" s="22" t="str">
        <f t="shared" si="32"/>
        <v>identifier</v>
      </c>
      <c r="P365" s="22" t="str">
        <f t="shared" si="33"/>
        <v/>
      </c>
      <c r="Q365" s="22" t="str">
        <f t="shared" si="34"/>
        <v/>
      </c>
    </row>
    <row r="366" spans="1:17">
      <c r="A366" s="22">
        <v>730</v>
      </c>
      <c r="B366" s="37" t="s">
        <v>2979</v>
      </c>
      <c r="C366" s="3">
        <v>2</v>
      </c>
      <c r="D366" s="3" t="s">
        <v>19</v>
      </c>
      <c r="E366" s="3">
        <v>1</v>
      </c>
      <c r="F366" s="9" t="s">
        <v>2946</v>
      </c>
      <c r="G366" s="3" t="s">
        <v>21</v>
      </c>
      <c r="H366" s="3" t="s">
        <v>16</v>
      </c>
      <c r="I366" s="4" t="s">
        <v>2947</v>
      </c>
      <c r="J366" s="9" t="s">
        <v>2948</v>
      </c>
      <c r="K366" s="22">
        <f t="shared" si="28"/>
        <v>18</v>
      </c>
      <c r="L366" s="22">
        <f t="shared" si="29"/>
        <v>43</v>
      </c>
      <c r="M366" s="22" t="str">
        <f t="shared" si="30"/>
        <v>ADS Profile_ List</v>
      </c>
      <c r="N366" s="22" t="str">
        <f t="shared" si="31"/>
        <v>Profile Name_ Specified</v>
      </c>
      <c r="O366" s="22" t="str">
        <f t="shared" si="32"/>
        <v>Text</v>
      </c>
      <c r="P366" s="22" t="str">
        <f t="shared" si="33"/>
        <v/>
      </c>
      <c r="Q366" s="22" t="str">
        <f t="shared" si="34"/>
        <v/>
      </c>
    </row>
    <row r="367" spans="1:17">
      <c r="A367" s="22">
        <v>731</v>
      </c>
      <c r="B367" s="37" t="s">
        <v>2979</v>
      </c>
      <c r="C367" s="3">
        <v>3</v>
      </c>
      <c r="D367" s="3" t="s">
        <v>19</v>
      </c>
      <c r="E367" s="3">
        <v>1</v>
      </c>
      <c r="F367" s="9" t="s">
        <v>135</v>
      </c>
      <c r="G367" s="3" t="s">
        <v>136</v>
      </c>
      <c r="H367" s="3" t="s">
        <v>44</v>
      </c>
      <c r="I367" s="4" t="s">
        <v>2949</v>
      </c>
      <c r="J367" s="9" t="s">
        <v>2950</v>
      </c>
      <c r="K367" s="22">
        <f t="shared" si="28"/>
        <v>18</v>
      </c>
      <c r="L367" s="22">
        <f t="shared" si="29"/>
        <v>42</v>
      </c>
      <c r="M367" s="22" t="str">
        <f t="shared" si="30"/>
        <v>ADS Profile_ List</v>
      </c>
      <c r="N367" s="22" t="str">
        <f t="shared" si="31"/>
        <v>Fiscal Year_ Specified</v>
      </c>
      <c r="O367" s="22" t="str">
        <f t="shared" si="32"/>
        <v>Numeric</v>
      </c>
      <c r="P367" s="22" t="str">
        <f t="shared" si="33"/>
        <v/>
      </c>
      <c r="Q367" s="22" t="str">
        <f t="shared" si="34"/>
        <v/>
      </c>
    </row>
    <row r="368" spans="1:17">
      <c r="A368" s="22">
        <v>732</v>
      </c>
      <c r="B368" s="37" t="s">
        <v>2979</v>
      </c>
      <c r="C368" s="3">
        <v>4</v>
      </c>
      <c r="D368" s="3" t="s">
        <v>19</v>
      </c>
      <c r="E368" s="3">
        <v>1</v>
      </c>
      <c r="F368" s="9" t="s">
        <v>2951</v>
      </c>
      <c r="G368" s="3" t="s">
        <v>21</v>
      </c>
      <c r="H368" s="3" t="s">
        <v>44</v>
      </c>
      <c r="I368" s="9" t="s">
        <v>2952</v>
      </c>
      <c r="J368" s="9" t="s">
        <v>2953</v>
      </c>
      <c r="K368" s="22">
        <f t="shared" si="28"/>
        <v>18</v>
      </c>
      <c r="L368" s="22">
        <f t="shared" si="29"/>
        <v>47</v>
      </c>
      <c r="M368" s="22" t="str">
        <f t="shared" si="30"/>
        <v>ADS Profile_ List</v>
      </c>
      <c r="N368" s="22" t="str">
        <f t="shared" si="31"/>
        <v>Accounting Entry_ Specified</v>
      </c>
      <c r="O368" s="22" t="str">
        <f t="shared" si="32"/>
        <v>Text</v>
      </c>
      <c r="P368" s="22" t="str">
        <f t="shared" si="33"/>
        <v/>
      </c>
      <c r="Q368" s="22" t="str">
        <f t="shared" si="34"/>
        <v/>
      </c>
    </row>
    <row r="369" spans="1:17">
      <c r="A369" s="22">
        <v>733</v>
      </c>
      <c r="B369" s="37" t="s">
        <v>2979</v>
      </c>
      <c r="C369" s="3">
        <v>5</v>
      </c>
      <c r="D369" s="3" t="s">
        <v>19</v>
      </c>
      <c r="E369" s="3">
        <v>1</v>
      </c>
      <c r="F369" s="4" t="s">
        <v>2954</v>
      </c>
      <c r="G369" s="3" t="s">
        <v>21</v>
      </c>
      <c r="H369" s="3" t="s">
        <v>44</v>
      </c>
      <c r="I369" s="4" t="s">
        <v>2955</v>
      </c>
      <c r="J369" s="4" t="s">
        <v>2956</v>
      </c>
      <c r="K369" s="22">
        <f t="shared" si="28"/>
        <v>18</v>
      </c>
      <c r="L369" s="22">
        <f t="shared" si="29"/>
        <v>40</v>
      </c>
      <c r="M369" s="22" t="str">
        <f t="shared" si="30"/>
        <v>ADS Profile_ List</v>
      </c>
      <c r="N369" s="22" t="str">
        <f t="shared" si="31"/>
        <v>Industory_ Specified</v>
      </c>
      <c r="O369" s="22" t="str">
        <f t="shared" si="32"/>
        <v>Text</v>
      </c>
      <c r="P369" s="22" t="str">
        <f t="shared" si="33"/>
        <v/>
      </c>
      <c r="Q369" s="22" t="str">
        <f t="shared" si="34"/>
        <v/>
      </c>
    </row>
    <row r="370" spans="1:17">
      <c r="A370" s="22">
        <v>734</v>
      </c>
      <c r="B370" s="37" t="s">
        <v>2979</v>
      </c>
      <c r="C370" s="3">
        <v>6</v>
      </c>
      <c r="D370" s="3" t="s">
        <v>19</v>
      </c>
      <c r="E370" s="3">
        <v>1</v>
      </c>
      <c r="F370" s="4" t="s">
        <v>2957</v>
      </c>
      <c r="G370" s="3" t="s">
        <v>21</v>
      </c>
      <c r="H370" s="3" t="s">
        <v>44</v>
      </c>
      <c r="I370" s="4" t="s">
        <v>2958</v>
      </c>
      <c r="J370" s="4" t="s">
        <v>2959</v>
      </c>
      <c r="K370" s="22">
        <f t="shared" si="28"/>
        <v>18</v>
      </c>
      <c r="L370" s="22">
        <f t="shared" si="29"/>
        <v>45</v>
      </c>
      <c r="M370" s="22" t="str">
        <f t="shared" si="30"/>
        <v>ADS Profile_ List</v>
      </c>
      <c r="N370" s="22" t="str">
        <f t="shared" si="31"/>
        <v>Developer Name_ Specified</v>
      </c>
      <c r="O370" s="22" t="str">
        <f t="shared" si="32"/>
        <v>Text</v>
      </c>
      <c r="P370" s="22" t="str">
        <f t="shared" si="33"/>
        <v/>
      </c>
      <c r="Q370" s="22" t="str">
        <f t="shared" si="34"/>
        <v/>
      </c>
    </row>
    <row r="371" spans="1:17">
      <c r="A371" s="22">
        <v>735</v>
      </c>
      <c r="B371" s="37" t="s">
        <v>2979</v>
      </c>
      <c r="C371" s="3">
        <v>7</v>
      </c>
      <c r="D371" s="3" t="s">
        <v>19</v>
      </c>
      <c r="E371" s="3">
        <v>1</v>
      </c>
      <c r="F371" s="4" t="s">
        <v>2960</v>
      </c>
      <c r="G371" s="3" t="s">
        <v>21</v>
      </c>
      <c r="H371" s="3" t="s">
        <v>44</v>
      </c>
      <c r="I371" s="4" t="s">
        <v>2961</v>
      </c>
      <c r="J371" s="4" t="s">
        <v>2962</v>
      </c>
      <c r="K371" s="22">
        <f t="shared" si="28"/>
        <v>18</v>
      </c>
      <c r="L371" s="22">
        <f t="shared" si="29"/>
        <v>44</v>
      </c>
      <c r="M371" s="22" t="str">
        <f t="shared" si="30"/>
        <v>ADS Profile_ List</v>
      </c>
      <c r="N371" s="22" t="str">
        <f t="shared" si="31"/>
        <v>Software Name_ Specified</v>
      </c>
      <c r="O371" s="22" t="str">
        <f t="shared" si="32"/>
        <v>text</v>
      </c>
      <c r="P371" s="22" t="str">
        <f t="shared" si="33"/>
        <v/>
      </c>
      <c r="Q371" s="22" t="str">
        <f t="shared" si="34"/>
        <v/>
      </c>
    </row>
    <row r="372" spans="1:17">
      <c r="A372" s="22">
        <v>736</v>
      </c>
      <c r="B372" s="37" t="s">
        <v>2979</v>
      </c>
      <c r="C372" s="3">
        <v>8</v>
      </c>
      <c r="D372" s="3" t="s">
        <v>19</v>
      </c>
      <c r="E372" s="3">
        <v>1</v>
      </c>
      <c r="F372" s="4" t="s">
        <v>2963</v>
      </c>
      <c r="G372" s="3" t="s">
        <v>21</v>
      </c>
      <c r="H372" s="3" t="s">
        <v>44</v>
      </c>
      <c r="I372" s="4" t="s">
        <v>2964</v>
      </c>
      <c r="J372" s="4" t="s">
        <v>2965</v>
      </c>
      <c r="K372" s="22">
        <f t="shared" si="28"/>
        <v>18</v>
      </c>
      <c r="L372" s="22">
        <f t="shared" si="29"/>
        <v>47</v>
      </c>
      <c r="M372" s="22" t="str">
        <f t="shared" si="30"/>
        <v>ADS Profile_ List</v>
      </c>
      <c r="N372" s="22" t="str">
        <f t="shared" si="31"/>
        <v>Software version_ Specified</v>
      </c>
      <c r="O372" s="22" t="str">
        <f t="shared" si="32"/>
        <v>Text</v>
      </c>
      <c r="P372" s="22" t="str">
        <f t="shared" si="33"/>
        <v/>
      </c>
      <c r="Q372" s="22" t="str">
        <f t="shared" si="34"/>
        <v/>
      </c>
    </row>
    <row r="373" spans="1:17">
      <c r="A373" s="22">
        <v>737</v>
      </c>
      <c r="B373" s="37" t="s">
        <v>2979</v>
      </c>
      <c r="C373" s="5">
        <v>9</v>
      </c>
      <c r="D373" s="5" t="s">
        <v>28</v>
      </c>
      <c r="E373" s="5">
        <v>1</v>
      </c>
      <c r="F373" s="6" t="s">
        <v>2966</v>
      </c>
      <c r="G373" s="5" t="s">
        <v>30</v>
      </c>
      <c r="H373" s="5" t="s">
        <v>44</v>
      </c>
      <c r="I373" s="6" t="s">
        <v>2967</v>
      </c>
      <c r="J373" s="6" t="s">
        <v>2968</v>
      </c>
      <c r="K373" s="22">
        <f t="shared" si="28"/>
        <v>18</v>
      </c>
      <c r="L373" s="22">
        <f t="shared" si="29"/>
        <v>50</v>
      </c>
      <c r="M373" s="22" t="str">
        <f t="shared" si="30"/>
        <v>ADS Profile_ List</v>
      </c>
      <c r="N373" s="22" t="str">
        <f t="shared" si="31"/>
        <v>Functional Currency_ Specified</v>
      </c>
      <c r="O373" s="22" t="str">
        <f t="shared" si="32"/>
        <v/>
      </c>
      <c r="P373" s="22" t="str">
        <f t="shared" si="33"/>
        <v/>
      </c>
      <c r="Q373" s="22" t="str">
        <f t="shared" si="34"/>
        <v>Code</v>
      </c>
    </row>
    <row r="374" spans="1:17">
      <c r="A374" s="22">
        <v>738</v>
      </c>
      <c r="B374" s="37" t="s">
        <v>2979</v>
      </c>
      <c r="C374" s="3">
        <v>10</v>
      </c>
      <c r="D374" s="3" t="s">
        <v>19</v>
      </c>
      <c r="E374" s="3">
        <v>1</v>
      </c>
      <c r="F374" s="9" t="s">
        <v>2969</v>
      </c>
      <c r="G374" s="3" t="s">
        <v>25</v>
      </c>
      <c r="H374" s="3" t="s">
        <v>44</v>
      </c>
      <c r="I374" s="4" t="s">
        <v>2970</v>
      </c>
      <c r="J374" s="9" t="s">
        <v>2971</v>
      </c>
      <c r="K374" s="22">
        <f t="shared" si="28"/>
        <v>18</v>
      </c>
      <c r="L374" s="22">
        <f t="shared" si="29"/>
        <v>47</v>
      </c>
      <c r="M374" s="22" t="str">
        <f t="shared" si="30"/>
        <v>ADS Profile_ List</v>
      </c>
      <c r="N374" s="22" t="str">
        <f t="shared" si="31"/>
        <v>Standard Version_ Specified</v>
      </c>
      <c r="O374" s="22" t="str">
        <f t="shared" si="32"/>
        <v>Code</v>
      </c>
      <c r="P374" s="22" t="str">
        <f t="shared" si="33"/>
        <v/>
      </c>
      <c r="Q374" s="22" t="str">
        <f t="shared" si="34"/>
        <v/>
      </c>
    </row>
    <row r="375" spans="1:17">
      <c r="A375" s="22">
        <v>739</v>
      </c>
      <c r="B375" s="37" t="s">
        <v>2979</v>
      </c>
      <c r="C375" s="3">
        <v>11</v>
      </c>
      <c r="D375" s="3" t="s">
        <v>19</v>
      </c>
      <c r="E375" s="3">
        <v>1</v>
      </c>
      <c r="F375" s="4" t="s">
        <v>2972</v>
      </c>
      <c r="G375" s="3" t="s">
        <v>37</v>
      </c>
      <c r="H375" s="3" t="s">
        <v>16</v>
      </c>
      <c r="I375" s="4" t="s">
        <v>2973</v>
      </c>
      <c r="J375" s="4" t="s">
        <v>2974</v>
      </c>
      <c r="K375" s="22">
        <f t="shared" si="28"/>
        <v>18</v>
      </c>
      <c r="L375" s="22">
        <f t="shared" si="29"/>
        <v>40</v>
      </c>
      <c r="M375" s="22" t="str">
        <f t="shared" si="30"/>
        <v>ADS Profile_ List</v>
      </c>
      <c r="N375" s="22" t="str">
        <f t="shared" si="31"/>
        <v>Extracted_ Specified</v>
      </c>
      <c r="O375" s="22" t="str">
        <f t="shared" si="32"/>
        <v>Date</v>
      </c>
      <c r="P375" s="22" t="str">
        <f t="shared" si="33"/>
        <v/>
      </c>
      <c r="Q375" s="22" t="str">
        <f t="shared" si="34"/>
        <v/>
      </c>
    </row>
    <row r="376" spans="1:17">
      <c r="A376" s="22">
        <v>740</v>
      </c>
      <c r="B376" s="37" t="s">
        <v>2979</v>
      </c>
      <c r="C376" s="3">
        <v>12</v>
      </c>
      <c r="D376" s="3" t="s">
        <v>19</v>
      </c>
      <c r="E376" s="3">
        <v>1</v>
      </c>
      <c r="F376" s="9" t="s">
        <v>2975</v>
      </c>
      <c r="G376" s="3" t="s">
        <v>25</v>
      </c>
      <c r="H376" s="3" t="s">
        <v>16</v>
      </c>
      <c r="I376" s="4" t="s">
        <v>2976</v>
      </c>
      <c r="J376" s="9" t="s">
        <v>2977</v>
      </c>
      <c r="K376" s="22">
        <f t="shared" si="28"/>
        <v>18</v>
      </c>
      <c r="L376" s="22">
        <f t="shared" si="29"/>
        <v>40</v>
      </c>
      <c r="M376" s="22" t="str">
        <f t="shared" si="30"/>
        <v>ADS Profile_ List</v>
      </c>
      <c r="N376" s="22" t="str">
        <f t="shared" si="31"/>
        <v>Time Zone_ Specified</v>
      </c>
      <c r="O376" s="22" t="str">
        <f t="shared" si="32"/>
        <v>Code</v>
      </c>
      <c r="P376" s="22" t="str">
        <f t="shared" si="33"/>
        <v/>
      </c>
      <c r="Q376" s="22" t="str">
        <f t="shared" si="34"/>
        <v/>
      </c>
    </row>
    <row r="377" spans="1:17">
      <c r="A377" s="22">
        <v>741</v>
      </c>
      <c r="B377" s="37" t="s">
        <v>2979</v>
      </c>
      <c r="C377" s="5">
        <v>13</v>
      </c>
      <c r="D377" s="5" t="s">
        <v>28</v>
      </c>
      <c r="E377" s="5">
        <v>1</v>
      </c>
      <c r="F377" s="8" t="s">
        <v>2241</v>
      </c>
      <c r="G377" s="5" t="s">
        <v>30</v>
      </c>
      <c r="H377" s="5" t="s">
        <v>241</v>
      </c>
      <c r="I377" s="6" t="s">
        <v>78</v>
      </c>
      <c r="J377" s="8" t="s">
        <v>2978</v>
      </c>
      <c r="K377" s="22">
        <f t="shared" si="28"/>
        <v>18</v>
      </c>
      <c r="L377" s="22">
        <f t="shared" si="29"/>
        <v>23</v>
      </c>
      <c r="M377" s="22" t="str">
        <f t="shared" si="30"/>
        <v>ADS Profile_ List</v>
      </c>
      <c r="N377" s="22" t="str">
        <f t="shared" si="31"/>
        <v>[X]</v>
      </c>
      <c r="O377" s="22" t="str">
        <f t="shared" si="32"/>
        <v/>
      </c>
      <c r="P377" s="22" t="str">
        <f t="shared" si="33"/>
        <v/>
      </c>
      <c r="Q377" s="22" t="str">
        <f t="shared" si="34"/>
        <v>ADS Business Segment_ Code</v>
      </c>
    </row>
    <row r="378" spans="1:17">
      <c r="A378" s="22">
        <v>302</v>
      </c>
      <c r="B378" s="37" t="s">
        <v>614</v>
      </c>
      <c r="C378" s="30">
        <v>0</v>
      </c>
      <c r="D378" s="30" t="s">
        <v>8</v>
      </c>
      <c r="E378" s="30">
        <v>0</v>
      </c>
      <c r="F378" s="31" t="s">
        <v>577</v>
      </c>
      <c r="G378" s="30" t="s">
        <v>10</v>
      </c>
      <c r="H378" s="30" t="s">
        <v>10</v>
      </c>
      <c r="I378" s="31" t="s">
        <v>578</v>
      </c>
      <c r="J378" s="31" t="s">
        <v>579</v>
      </c>
      <c r="K378" s="22">
        <f>FIND(".",J378)</f>
        <v>19</v>
      </c>
      <c r="L378" s="22" t="e">
        <f>FIND(".",J378,K378+1)</f>
        <v>#VALUE!</v>
      </c>
      <c r="M378" s="22" t="str">
        <f>MID(J378,1,K378-1)</f>
        <v>ADS_ Trial Balance</v>
      </c>
      <c r="N378" s="22" t="str">
        <f>IF(ISNUMBER(L378),
  MID(J378,K378+2,L378-K378-2),
  MID(J378,K378+2,LEN(J378)-K378-1))</f>
        <v>Detail</v>
      </c>
      <c r="O378" s="22" t="str">
        <f>IF(OR("BBIE"=D378,"IDBIE"=D378),IF(ISNUMBER(L378),MID(J378,L378+2,LEN(J378)-L378-1),""),"")</f>
        <v/>
      </c>
      <c r="P378" s="22" t="str">
        <f>IF("ASBIE"=D378,IF(ISNUMBER(L378),MID(J378,L378+2,LEN(J378)-L378-1),""),"")</f>
        <v/>
      </c>
      <c r="Q378" s="22" t="str">
        <f>IF("RLBIE"=D378,IF(ISNUMBER(L378),MID(J378,L378+2,LEN(J378)-L378-1),""),"")</f>
        <v/>
      </c>
    </row>
    <row r="379" spans="1:17">
      <c r="A379" s="22">
        <v>303</v>
      </c>
      <c r="B379" s="37" t="s">
        <v>614</v>
      </c>
      <c r="C379" s="28">
        <v>1</v>
      </c>
      <c r="D379" s="28" t="s">
        <v>19</v>
      </c>
      <c r="E379" s="28">
        <v>1</v>
      </c>
      <c r="F379" s="29" t="s">
        <v>580</v>
      </c>
      <c r="G379" s="28" t="s">
        <v>15</v>
      </c>
      <c r="H379" s="28" t="s">
        <v>16</v>
      </c>
      <c r="I379" s="29" t="s">
        <v>581</v>
      </c>
      <c r="J379" s="29" t="s">
        <v>582</v>
      </c>
      <c r="K379" s="22">
        <f>FIND(".",J379)</f>
        <v>19</v>
      </c>
      <c r="L379" s="22">
        <f>FIND(".",J379,K379+1)</f>
        <v>35</v>
      </c>
      <c r="M379" s="22" t="str">
        <f>MID(J379,1,K379-1)</f>
        <v>ADS_ Trial Balance</v>
      </c>
      <c r="N379" s="22" t="str">
        <f>IF(ISNUMBER(L379),
  MID(J379,K379+2,L379-K379-2),
  MID(J379,K379+2,LEN(J379)-K379-1))</f>
        <v>Identification</v>
      </c>
      <c r="O379" s="22" t="str">
        <f>IF(OR("BBIE"=D379,"IDBIE"=D379),IF(ISNUMBER(L379),MID(J379,L379+2,LEN(J379)-L379-1),""),"")</f>
        <v>identifier</v>
      </c>
      <c r="P379" s="22" t="str">
        <f>IF("ASBIE"=D379,IF(ISNUMBER(L379),MID(J379,L379+2,LEN(J379)-L379-1),""),"")</f>
        <v/>
      </c>
      <c r="Q379" s="22" t="str">
        <f>IF("RLBIE"=D379,IF(ISNUMBER(L379),MID(J379,L379+2,LEN(J379)-L379-1),""),"")</f>
        <v/>
      </c>
    </row>
    <row r="380" spans="1:17">
      <c r="A380" s="22">
        <v>304</v>
      </c>
      <c r="B380" s="37" t="s">
        <v>614</v>
      </c>
      <c r="C380" s="26">
        <v>2</v>
      </c>
      <c r="D380" s="26" t="s">
        <v>28</v>
      </c>
      <c r="E380" s="26">
        <v>1</v>
      </c>
      <c r="F380" s="27" t="s">
        <v>583</v>
      </c>
      <c r="G380" s="26" t="s">
        <v>30</v>
      </c>
      <c r="H380" s="26" t="s">
        <v>16</v>
      </c>
      <c r="I380" s="27" t="s">
        <v>584</v>
      </c>
      <c r="J380" s="27" t="s">
        <v>585</v>
      </c>
      <c r="K380" s="22">
        <f>FIND(".",J380)</f>
        <v>19</v>
      </c>
      <c r="L380" s="22">
        <f>FIND(".",J380,K380+1)</f>
        <v>28</v>
      </c>
      <c r="M380" s="22" t="str">
        <f>MID(J380,1,K380-1)</f>
        <v>ADS_ Trial Balance</v>
      </c>
      <c r="N380" s="22" t="str">
        <f>IF(ISNUMBER(L380),
  MID(J380,K380+2,L380-K380-2),
  MID(J380,K380+2,LEN(J380)-K380-1))</f>
        <v>Defined</v>
      </c>
      <c r="O380" s="22" t="str">
        <f>IF(OR("BBIE"=D380,"IDBIE"=D380),IF(ISNUMBER(L380),MID(J380,L380+2,LEN(J380)-L380-1),""),"")</f>
        <v/>
      </c>
      <c r="P380" s="22" t="str">
        <f>IF("ASBIE"=D380,IF(ISNUMBER(L380),MID(J380,L380+2,LEN(J380)-L380-1),""),"")</f>
        <v/>
      </c>
      <c r="Q380" s="22" t="str">
        <f>IF("RLBIE"=D380,IF(ISNUMBER(L380),MID(J380,L380+2,LEN(J380)-L380-1),""),"")</f>
        <v>ADS_ Accounting Account</v>
      </c>
    </row>
    <row r="381" spans="1:17">
      <c r="A381" s="22">
        <v>305</v>
      </c>
      <c r="B381" s="37" t="s">
        <v>614</v>
      </c>
      <c r="C381" s="30">
        <v>3</v>
      </c>
      <c r="D381" s="30" t="s">
        <v>19</v>
      </c>
      <c r="E381" s="30">
        <v>1</v>
      </c>
      <c r="F381" s="31" t="s">
        <v>586</v>
      </c>
      <c r="G381" s="30" t="s">
        <v>37</v>
      </c>
      <c r="H381" s="30" t="s">
        <v>16</v>
      </c>
      <c r="I381" s="31" t="s">
        <v>587</v>
      </c>
      <c r="J381" s="31" t="s">
        <v>588</v>
      </c>
      <c r="K381" s="22">
        <f>FIND(".",J381)</f>
        <v>19</v>
      </c>
      <c r="L381" s="22">
        <f>FIND(".",J381,K381+1)</f>
        <v>34</v>
      </c>
      <c r="M381" s="22" t="str">
        <f>MID(J381,1,K381-1)</f>
        <v>ADS_ Trial Balance</v>
      </c>
      <c r="N381" s="22" t="str">
        <f>IF(ISNUMBER(L381),
  MID(J381,K381+2,L381-K381-2),
  MID(J381,K381+2,LEN(J381)-K381-1))</f>
        <v>Balance As Of</v>
      </c>
      <c r="O381" s="22" t="str">
        <f>IF(OR("BBIE"=D381,"IDBIE"=D381),IF(ISNUMBER(L381),MID(J381,L381+2,LEN(J381)-L381-1),""),"")</f>
        <v>Date</v>
      </c>
      <c r="P381" s="22" t="str">
        <f>IF("ASBIE"=D381,IF(ISNUMBER(L381),MID(J381,L381+2,LEN(J381)-L381-1),""),"")</f>
        <v/>
      </c>
      <c r="Q381" s="22" t="str">
        <f>IF("RLBIE"=D381,IF(ISNUMBER(L381),MID(J381,L381+2,LEN(J381)-L381-1),""),"")</f>
        <v/>
      </c>
    </row>
    <row r="382" spans="1:17">
      <c r="A382" s="22">
        <v>306</v>
      </c>
      <c r="B382" s="37" t="s">
        <v>614</v>
      </c>
      <c r="C382" s="32">
        <v>4</v>
      </c>
      <c r="D382" s="32" t="s">
        <v>62</v>
      </c>
      <c r="E382" s="32">
        <v>1</v>
      </c>
      <c r="F382" s="33" t="s">
        <v>132</v>
      </c>
      <c r="G382" s="32" t="s">
        <v>10</v>
      </c>
      <c r="H382" s="32" t="s">
        <v>16</v>
      </c>
      <c r="I382" s="33" t="s">
        <v>589</v>
      </c>
      <c r="J382" s="33" t="s">
        <v>590</v>
      </c>
      <c r="K382" s="22">
        <f>FIND(".",J382)</f>
        <v>19</v>
      </c>
      <c r="L382" s="22">
        <f>FIND(".",J382,K382+1)</f>
        <v>28</v>
      </c>
      <c r="M382" s="22" t="str">
        <f>MID(J382,1,K382-1)</f>
        <v>ADS_ Trial Balance</v>
      </c>
      <c r="N382" s="22" t="str">
        <f>IF(ISNUMBER(L382),
  MID(J382,K382+2,L382-K382-2),
  MID(J382,K382+2,LEN(J382)-K382-1))</f>
        <v>Defined</v>
      </c>
      <c r="O382" s="22" t="str">
        <f>IF(OR("BBIE"=D382,"IDBIE"=D382),IF(ISNUMBER(L382),MID(J382,L382+2,LEN(J382)-L382-1),""),"")</f>
        <v/>
      </c>
      <c r="P382" s="22" t="str">
        <f>IF("ASBIE"=D382,IF(ISNUMBER(L382),MID(J382,L382+2,LEN(J382)-L382-1),""),"")</f>
        <v>ADS_ Fiscal Period</v>
      </c>
      <c r="Q382" s="22" t="str">
        <f>IF("RLBIE"=D382,IF(ISNUMBER(L382),MID(J382,L382+2,LEN(J382)-L382-1),""),"")</f>
        <v/>
      </c>
    </row>
    <row r="383" spans="1:17">
      <c r="A383" s="22">
        <v>307</v>
      </c>
      <c r="B383" s="37" t="s">
        <v>614</v>
      </c>
      <c r="C383" s="30">
        <v>5</v>
      </c>
      <c r="D383" s="30" t="s">
        <v>19</v>
      </c>
      <c r="E383" s="30">
        <v>2</v>
      </c>
      <c r="F383" s="31" t="s">
        <v>135</v>
      </c>
      <c r="G383" s="30" t="s">
        <v>136</v>
      </c>
      <c r="H383" s="30" t="s">
        <v>16</v>
      </c>
      <c r="I383" s="31" t="s">
        <v>137</v>
      </c>
      <c r="J383" s="31" t="s">
        <v>138</v>
      </c>
      <c r="K383" s="22">
        <f>FIND(".",J383)</f>
        <v>19</v>
      </c>
      <c r="L383" s="22">
        <f>FIND(".",J383,K383+1)</f>
        <v>32</v>
      </c>
      <c r="M383" s="22" t="str">
        <f>MID(J383,1,K383-1)</f>
        <v>ADS_ Fiscal Period</v>
      </c>
      <c r="N383" s="22" t="str">
        <f>IF(ISNUMBER(L383),
  MID(J383,K383+2,L383-K383-2),
  MID(J383,K383+2,LEN(J383)-K383-1))</f>
        <v>Fiscal Year</v>
      </c>
      <c r="O383" s="22" t="str">
        <f>IF(OR("BBIE"=D383,"IDBIE"=D383),IF(ISNUMBER(L383),MID(J383,L383+2,LEN(J383)-L383-1),""),"")</f>
        <v>Code</v>
      </c>
      <c r="P383" s="22" t="str">
        <f>IF("ASBIE"=D383,IF(ISNUMBER(L383),MID(J383,L383+2,LEN(J383)-L383-1),""),"")</f>
        <v/>
      </c>
      <c r="Q383" s="22" t="str">
        <f>IF("RLBIE"=D383,IF(ISNUMBER(L383),MID(J383,L383+2,LEN(J383)-L383-1),""),"")</f>
        <v/>
      </c>
    </row>
    <row r="384" spans="1:17">
      <c r="A384" s="22">
        <v>308</v>
      </c>
      <c r="B384" s="37" t="s">
        <v>614</v>
      </c>
      <c r="C384" s="30">
        <v>6</v>
      </c>
      <c r="D384" s="30" t="s">
        <v>19</v>
      </c>
      <c r="E384" s="30">
        <v>2</v>
      </c>
      <c r="F384" s="31" t="s">
        <v>139</v>
      </c>
      <c r="G384" s="30" t="s">
        <v>25</v>
      </c>
      <c r="H384" s="30" t="s">
        <v>16</v>
      </c>
      <c r="I384" s="31" t="s">
        <v>140</v>
      </c>
      <c r="J384" s="31" t="s">
        <v>141</v>
      </c>
      <c r="K384" s="22">
        <f>FIND(".",J384)</f>
        <v>19</v>
      </c>
      <c r="L384" s="22">
        <f>FIND(".",J384,K384+1)</f>
        <v>43</v>
      </c>
      <c r="M384" s="22" t="str">
        <f>MID(J384,1,K384-1)</f>
        <v>ADS_ Fiscal Period</v>
      </c>
      <c r="N384" s="22" t="str">
        <f>IF(ISNUMBER(L384),
  MID(J384,K384+2,L384-K384-2),
  MID(J384,K384+2,LEN(J384)-K384-1))</f>
        <v>Accounting ADS_ Period</v>
      </c>
      <c r="O384" s="22" t="str">
        <f>IF(OR("BBIE"=D384,"IDBIE"=D384),IF(ISNUMBER(L384),MID(J384,L384+2,LEN(J384)-L384-1),""),"")</f>
        <v>Code</v>
      </c>
      <c r="P384" s="22" t="str">
        <f>IF("ASBIE"=D384,IF(ISNUMBER(L384),MID(J384,L384+2,LEN(J384)-L384-1),""),"")</f>
        <v/>
      </c>
      <c r="Q384" s="22" t="str">
        <f>IF("RLBIE"=D384,IF(ISNUMBER(L384),MID(J384,L384+2,LEN(J384)-L384-1),""),"")</f>
        <v/>
      </c>
    </row>
    <row r="385" spans="1:17">
      <c r="A385" s="22">
        <v>309</v>
      </c>
      <c r="B385" s="37" t="s">
        <v>614</v>
      </c>
      <c r="C385" s="32">
        <v>7</v>
      </c>
      <c r="D385" s="32" t="s">
        <v>62</v>
      </c>
      <c r="E385" s="32">
        <v>1</v>
      </c>
      <c r="F385" s="33" t="s">
        <v>591</v>
      </c>
      <c r="G385" s="32" t="s">
        <v>10</v>
      </c>
      <c r="H385" s="32" t="s">
        <v>16</v>
      </c>
      <c r="I385" s="33" t="s">
        <v>592</v>
      </c>
      <c r="J385" s="33" t="s">
        <v>593</v>
      </c>
      <c r="K385" s="22">
        <f>FIND(".",J385)</f>
        <v>19</v>
      </c>
      <c r="L385" s="22">
        <f>FIND(".",J385,K385+1)</f>
        <v>28</v>
      </c>
      <c r="M385" s="22" t="str">
        <f>MID(J385,1,K385-1)</f>
        <v>ADS_ Trial Balance</v>
      </c>
      <c r="N385" s="22" t="str">
        <f>IF(ISNUMBER(L385),
  MID(J385,K385+2,L385-K385-2),
  MID(J385,K385+2,LEN(J385)-K385-1))</f>
        <v>Defined</v>
      </c>
      <c r="O385" s="22" t="str">
        <f>IF(OR("BBIE"=D385,"IDBIE"=D385),IF(ISNUMBER(L385),MID(J385,L385+2,LEN(J385)-L385-1),""),"")</f>
        <v/>
      </c>
      <c r="P385" s="22" t="str">
        <f>IF("ASBIE"=D385,IF(ISNUMBER(L385),MID(J385,L385+2,LEN(J385)-L385-1),""),"")</f>
        <v>ADS Begining Balance_ Monetary Value</v>
      </c>
      <c r="Q385" s="22" t="str">
        <f>IF("RLBIE"=D385,IF(ISNUMBER(L385),MID(J385,L385+2,LEN(J385)-L385-1),""),"")</f>
        <v/>
      </c>
    </row>
    <row r="386" spans="1:17">
      <c r="A386" s="22">
        <v>310</v>
      </c>
      <c r="B386" s="37" t="s">
        <v>614</v>
      </c>
      <c r="C386" s="30">
        <v>8</v>
      </c>
      <c r="D386" s="30" t="s">
        <v>19</v>
      </c>
      <c r="E386" s="30">
        <v>2</v>
      </c>
      <c r="F386" s="31" t="s">
        <v>594</v>
      </c>
      <c r="G386" s="30" t="s">
        <v>109</v>
      </c>
      <c r="H386" s="30" t="s">
        <v>16</v>
      </c>
      <c r="I386" s="31" t="s">
        <v>472</v>
      </c>
      <c r="J386" s="31" t="s">
        <v>595</v>
      </c>
      <c r="K386" s="22">
        <f>FIND(".",J386)</f>
        <v>37</v>
      </c>
      <c r="L386" s="22">
        <f>FIND(".",J386,K386+1)</f>
        <v>58</v>
      </c>
      <c r="M386" s="22" t="str">
        <f>MID(J386,1,K386-1)</f>
        <v>ADS Begining Balance_ Monetary Value</v>
      </c>
      <c r="N386" s="22" t="str">
        <f>IF(ISNUMBER(L386),
  MID(J386,K386+2,L386-K386-2),
  MID(J386,K386+2,LEN(J386)-K386-1))</f>
        <v>Functional Currency</v>
      </c>
      <c r="O386" s="22" t="str">
        <f>IF(OR("BBIE"=D386,"IDBIE"=D386),IF(ISNUMBER(L386),MID(J386,L386+2,LEN(J386)-L386-1),""),"")</f>
        <v>Amount</v>
      </c>
      <c r="P386" s="22" t="str">
        <f>IF("ASBIE"=D386,IF(ISNUMBER(L386),MID(J386,L386+2,LEN(J386)-L386-1),""),"")</f>
        <v/>
      </c>
      <c r="Q386" s="22" t="str">
        <f>IF("RLBIE"=D386,IF(ISNUMBER(L386),MID(J386,L386+2,LEN(J386)-L386-1),""),"")</f>
        <v/>
      </c>
    </row>
    <row r="387" spans="1:17">
      <c r="A387" s="22">
        <v>311</v>
      </c>
      <c r="B387" s="37" t="s">
        <v>614</v>
      </c>
      <c r="C387" s="30">
        <v>9</v>
      </c>
      <c r="D387" s="30" t="s">
        <v>19</v>
      </c>
      <c r="E387" s="30">
        <v>2</v>
      </c>
      <c r="F387" s="31" t="s">
        <v>596</v>
      </c>
      <c r="G387" s="30" t="s">
        <v>109</v>
      </c>
      <c r="H387" s="30" t="s">
        <v>44</v>
      </c>
      <c r="I387" s="31" t="s">
        <v>475</v>
      </c>
      <c r="J387" s="31" t="s">
        <v>597</v>
      </c>
      <c r="K387" s="22">
        <f>FIND(".",J387)</f>
        <v>37</v>
      </c>
      <c r="L387" s="22">
        <f>FIND(".",J387,K387+1)</f>
        <v>57</v>
      </c>
      <c r="M387" s="22" t="str">
        <f>MID(J387,1,K387-1)</f>
        <v>ADS Begining Balance_ Monetary Value</v>
      </c>
      <c r="N387" s="22" t="str">
        <f>IF(ISNUMBER(L387),
  MID(J387,K387+2,L387-K387-2),
  MID(J387,K387+2,LEN(J387)-K387-1))</f>
        <v>Reporting Currency</v>
      </c>
      <c r="O387" s="22" t="str">
        <f>IF(OR("BBIE"=D387,"IDBIE"=D387),IF(ISNUMBER(L387),MID(J387,L387+2,LEN(J387)-L387-1),""),"")</f>
        <v>Amount</v>
      </c>
      <c r="P387" s="22" t="str">
        <f>IF("ASBIE"=D387,IF(ISNUMBER(L387),MID(J387,L387+2,LEN(J387)-L387-1),""),"")</f>
        <v/>
      </c>
      <c r="Q387" s="22" t="str">
        <f>IF("RLBIE"=D387,IF(ISNUMBER(L387),MID(J387,L387+2,LEN(J387)-L387-1),""),"")</f>
        <v/>
      </c>
    </row>
    <row r="388" spans="1:17">
      <c r="A388" s="22">
        <v>312</v>
      </c>
      <c r="B388" s="37" t="s">
        <v>614</v>
      </c>
      <c r="C388" s="30">
        <v>10</v>
      </c>
      <c r="D388" s="30" t="s">
        <v>19</v>
      </c>
      <c r="E388" s="30">
        <v>2</v>
      </c>
      <c r="F388" s="31" t="s">
        <v>598</v>
      </c>
      <c r="G388" s="30" t="s">
        <v>109</v>
      </c>
      <c r="H388" s="30" t="s">
        <v>44</v>
      </c>
      <c r="I388" s="31" t="s">
        <v>478</v>
      </c>
      <c r="J388" s="31" t="s">
        <v>599</v>
      </c>
      <c r="K388" s="22">
        <f>FIND(".",J388)</f>
        <v>37</v>
      </c>
      <c r="L388" s="22">
        <f>FIND(".",J388,K388+1)</f>
        <v>53</v>
      </c>
      <c r="M388" s="22" t="str">
        <f>MID(J388,1,K388-1)</f>
        <v>ADS Begining Balance_ Monetary Value</v>
      </c>
      <c r="N388" s="22" t="str">
        <f>IF(ISNUMBER(L388),
  MID(J388,K388+2,L388-K388-2),
  MID(J388,K388+2,LEN(J388)-K388-1))</f>
        <v>Local Currency</v>
      </c>
      <c r="O388" s="22" t="str">
        <f>IF(OR("BBIE"=D388,"IDBIE"=D388),IF(ISNUMBER(L388),MID(J388,L388+2,LEN(J388)-L388-1),""),"")</f>
        <v>Amount</v>
      </c>
      <c r="P388" s="22" t="str">
        <f>IF("ASBIE"=D388,IF(ISNUMBER(L388),MID(J388,L388+2,LEN(J388)-L388-1),""),"")</f>
        <v/>
      </c>
      <c r="Q388" s="22" t="str">
        <f>IF("RLBIE"=D388,IF(ISNUMBER(L388),MID(J388,L388+2,LEN(J388)-L388-1),""),"")</f>
        <v/>
      </c>
    </row>
    <row r="389" spans="1:17">
      <c r="A389" s="22">
        <v>313</v>
      </c>
      <c r="B389" s="37" t="s">
        <v>614</v>
      </c>
      <c r="C389" s="30">
        <v>11</v>
      </c>
      <c r="D389" s="30" t="s">
        <v>19</v>
      </c>
      <c r="E389" s="30">
        <v>2</v>
      </c>
      <c r="F389" s="31" t="s">
        <v>600</v>
      </c>
      <c r="G389" s="30" t="s">
        <v>109</v>
      </c>
      <c r="H389" s="30" t="s">
        <v>44</v>
      </c>
      <c r="I389" s="31" t="s">
        <v>480</v>
      </c>
      <c r="J389" s="31" t="s">
        <v>601</v>
      </c>
      <c r="K389" s="22">
        <f>FIND(".",J389)</f>
        <v>37</v>
      </c>
      <c r="L389" s="22">
        <f>FIND(".",J389,K389+1)</f>
        <v>59</v>
      </c>
      <c r="M389" s="22" t="str">
        <f>MID(J389,1,K389-1)</f>
        <v>ADS Begining Balance_ Monetary Value</v>
      </c>
      <c r="N389" s="22" t="str">
        <f>IF(ISNUMBER(L389),
  MID(J389,K389+2,L389-K389-2),
  MID(J389,K389+2,LEN(J389)-K389-1))</f>
        <v>Transaction Currency</v>
      </c>
      <c r="O389" s="22" t="str">
        <f>IF(OR("BBIE"=D389,"IDBIE"=D389),IF(ISNUMBER(L389),MID(J389,L389+2,LEN(J389)-L389-1),""),"")</f>
        <v>Amount</v>
      </c>
      <c r="P389" s="22" t="str">
        <f>IF("ASBIE"=D389,IF(ISNUMBER(L389),MID(J389,L389+2,LEN(J389)-L389-1),""),"")</f>
        <v/>
      </c>
      <c r="Q389" s="22" t="str">
        <f>IF("RLBIE"=D389,IF(ISNUMBER(L389),MID(J389,L389+2,LEN(J389)-L389-1),""),"")</f>
        <v/>
      </c>
    </row>
    <row r="390" spans="1:17">
      <c r="A390" s="22">
        <v>314</v>
      </c>
      <c r="B390" s="37" t="s">
        <v>614</v>
      </c>
      <c r="C390" s="32">
        <v>12</v>
      </c>
      <c r="D390" s="32" t="s">
        <v>62</v>
      </c>
      <c r="E390" s="32">
        <v>1</v>
      </c>
      <c r="F390" s="33" t="s">
        <v>602</v>
      </c>
      <c r="G390" s="32" t="s">
        <v>10</v>
      </c>
      <c r="H390" s="32" t="s">
        <v>16</v>
      </c>
      <c r="I390" s="33" t="s">
        <v>603</v>
      </c>
      <c r="J390" s="33" t="s">
        <v>604</v>
      </c>
      <c r="K390" s="22">
        <f>FIND(".",J390)</f>
        <v>19</v>
      </c>
      <c r="L390" s="22">
        <f>FIND(".",J390,K390+1)</f>
        <v>28</v>
      </c>
      <c r="M390" s="22" t="str">
        <f>MID(J390,1,K390-1)</f>
        <v>ADS_ Trial Balance</v>
      </c>
      <c r="N390" s="22" t="str">
        <f>IF(ISNUMBER(L390),
  MID(J390,K390+2,L390-K390-2),
  MID(J390,K390+2,LEN(J390)-K390-1))</f>
        <v>Defined</v>
      </c>
      <c r="O390" s="22" t="str">
        <f>IF(OR("BBIE"=D390,"IDBIE"=D390),IF(ISNUMBER(L390),MID(J390,L390+2,LEN(J390)-L390-1),""),"")</f>
        <v/>
      </c>
      <c r="P390" s="22" t="str">
        <f>IF("ASBIE"=D390,IF(ISNUMBER(L390),MID(J390,L390+2,LEN(J390)-L390-1),""),"")</f>
        <v>ADS Ending Balance_ Monetary Value</v>
      </c>
      <c r="Q390" s="22" t="str">
        <f>IF("RLBIE"=D390,IF(ISNUMBER(L390),MID(J390,L390+2,LEN(J390)-L390-1),""),"")</f>
        <v/>
      </c>
    </row>
    <row r="391" spans="1:17">
      <c r="A391" s="22">
        <v>315</v>
      </c>
      <c r="B391" s="37" t="s">
        <v>614</v>
      </c>
      <c r="C391" s="30">
        <v>13</v>
      </c>
      <c r="D391" s="30" t="s">
        <v>19</v>
      </c>
      <c r="E391" s="30">
        <v>2</v>
      </c>
      <c r="F391" s="31" t="s">
        <v>605</v>
      </c>
      <c r="G391" s="30" t="s">
        <v>109</v>
      </c>
      <c r="H391" s="30" t="s">
        <v>16</v>
      </c>
      <c r="I391" s="31" t="s">
        <v>472</v>
      </c>
      <c r="J391" s="31" t="s">
        <v>606</v>
      </c>
      <c r="K391" s="22">
        <f>FIND(".",J391)</f>
        <v>35</v>
      </c>
      <c r="L391" s="22">
        <f>FIND(".",J391,K391+1)</f>
        <v>56</v>
      </c>
      <c r="M391" s="22" t="str">
        <f>MID(J391,1,K391-1)</f>
        <v>ADS Ending Balance_ Monetary Value</v>
      </c>
      <c r="N391" s="22" t="str">
        <f>IF(ISNUMBER(L391),
  MID(J391,K391+2,L391-K391-2),
  MID(J391,K391+2,LEN(J391)-K391-1))</f>
        <v>Functional Currency</v>
      </c>
      <c r="O391" s="22" t="str">
        <f>IF(OR("BBIE"=D391,"IDBIE"=D391),IF(ISNUMBER(L391),MID(J391,L391+2,LEN(J391)-L391-1),""),"")</f>
        <v>Amount</v>
      </c>
      <c r="P391" s="22" t="str">
        <f>IF("ASBIE"=D391,IF(ISNUMBER(L391),MID(J391,L391+2,LEN(J391)-L391-1),""),"")</f>
        <v/>
      </c>
      <c r="Q391" s="22" t="str">
        <f>IF("RLBIE"=D391,IF(ISNUMBER(L391),MID(J391,L391+2,LEN(J391)-L391-1),""),"")</f>
        <v/>
      </c>
    </row>
    <row r="392" spans="1:17">
      <c r="A392" s="22">
        <v>316</v>
      </c>
      <c r="B392" s="37" t="s">
        <v>614</v>
      </c>
      <c r="C392" s="30">
        <v>14</v>
      </c>
      <c r="D392" s="30" t="s">
        <v>19</v>
      </c>
      <c r="E392" s="30">
        <v>2</v>
      </c>
      <c r="F392" s="31" t="s">
        <v>607</v>
      </c>
      <c r="G392" s="30" t="s">
        <v>109</v>
      </c>
      <c r="H392" s="30" t="s">
        <v>44</v>
      </c>
      <c r="I392" s="31" t="s">
        <v>475</v>
      </c>
      <c r="J392" s="31" t="s">
        <v>608</v>
      </c>
      <c r="K392" s="22">
        <f>FIND(".",J392)</f>
        <v>35</v>
      </c>
      <c r="L392" s="22">
        <f>FIND(".",J392,K392+1)</f>
        <v>55</v>
      </c>
      <c r="M392" s="22" t="str">
        <f>MID(J392,1,K392-1)</f>
        <v>ADS Ending Balance_ Monetary Value</v>
      </c>
      <c r="N392" s="22" t="str">
        <f>IF(ISNUMBER(L392),
  MID(J392,K392+2,L392-K392-2),
  MID(J392,K392+2,LEN(J392)-K392-1))</f>
        <v>Reporting Currency</v>
      </c>
      <c r="O392" s="22" t="str">
        <f>IF(OR("BBIE"=D392,"IDBIE"=D392),IF(ISNUMBER(L392),MID(J392,L392+2,LEN(J392)-L392-1),""),"")</f>
        <v>Amount</v>
      </c>
      <c r="P392" s="22" t="str">
        <f>IF("ASBIE"=D392,IF(ISNUMBER(L392),MID(J392,L392+2,LEN(J392)-L392-1),""),"")</f>
        <v/>
      </c>
      <c r="Q392" s="22" t="str">
        <f>IF("RLBIE"=D392,IF(ISNUMBER(L392),MID(J392,L392+2,LEN(J392)-L392-1),""),"")</f>
        <v/>
      </c>
    </row>
    <row r="393" spans="1:17">
      <c r="A393" s="22">
        <v>317</v>
      </c>
      <c r="B393" s="37" t="s">
        <v>614</v>
      </c>
      <c r="C393" s="30">
        <v>15</v>
      </c>
      <c r="D393" s="30" t="s">
        <v>19</v>
      </c>
      <c r="E393" s="30">
        <v>2</v>
      </c>
      <c r="F393" s="31" t="s">
        <v>609</v>
      </c>
      <c r="G393" s="30" t="s">
        <v>109</v>
      </c>
      <c r="H393" s="30" t="s">
        <v>44</v>
      </c>
      <c r="I393" s="31" t="s">
        <v>478</v>
      </c>
      <c r="J393" s="31" t="s">
        <v>610</v>
      </c>
      <c r="K393" s="22">
        <f>FIND(".",J393)</f>
        <v>35</v>
      </c>
      <c r="L393" s="22">
        <f>FIND(".",J393,K393+1)</f>
        <v>51</v>
      </c>
      <c r="M393" s="22" t="str">
        <f>MID(J393,1,K393-1)</f>
        <v>ADS Ending Balance_ Monetary Value</v>
      </c>
      <c r="N393" s="22" t="str">
        <f>IF(ISNUMBER(L393),
  MID(J393,K393+2,L393-K393-2),
  MID(J393,K393+2,LEN(J393)-K393-1))</f>
        <v>Local Currency</v>
      </c>
      <c r="O393" s="22" t="str">
        <f>IF(OR("BBIE"=D393,"IDBIE"=D393),IF(ISNUMBER(L393),MID(J393,L393+2,LEN(J393)-L393-1),""),"")</f>
        <v>Amount</v>
      </c>
      <c r="P393" s="22" t="str">
        <f>IF("ASBIE"=D393,IF(ISNUMBER(L393),MID(J393,L393+2,LEN(J393)-L393-1),""),"")</f>
        <v/>
      </c>
      <c r="Q393" s="22" t="str">
        <f>IF("RLBIE"=D393,IF(ISNUMBER(L393),MID(J393,L393+2,LEN(J393)-L393-1),""),"")</f>
        <v/>
      </c>
    </row>
    <row r="394" spans="1:17">
      <c r="A394" s="22">
        <v>318</v>
      </c>
      <c r="B394" s="37" t="s">
        <v>614</v>
      </c>
      <c r="C394" s="30">
        <v>16</v>
      </c>
      <c r="D394" s="30" t="s">
        <v>19</v>
      </c>
      <c r="E394" s="30">
        <v>2</v>
      </c>
      <c r="F394" s="31" t="s">
        <v>611</v>
      </c>
      <c r="G394" s="30" t="s">
        <v>109</v>
      </c>
      <c r="H394" s="30" t="s">
        <v>44</v>
      </c>
      <c r="I394" s="31" t="s">
        <v>480</v>
      </c>
      <c r="J394" s="31" t="s">
        <v>612</v>
      </c>
      <c r="K394" s="22">
        <f>FIND(".",J394)</f>
        <v>35</v>
      </c>
      <c r="L394" s="22">
        <f>FIND(".",J394,K394+1)</f>
        <v>57</v>
      </c>
      <c r="M394" s="22" t="str">
        <f>MID(J394,1,K394-1)</f>
        <v>ADS Ending Balance_ Monetary Value</v>
      </c>
      <c r="N394" s="22" t="str">
        <f>IF(ISNUMBER(L394),
  MID(J394,K394+2,L394-K394-2),
  MID(J394,K394+2,LEN(J394)-K394-1))</f>
        <v>Transaction Currency</v>
      </c>
      <c r="O394" s="22" t="str">
        <f>IF(OR("BBIE"=D394,"IDBIE"=D394),IF(ISNUMBER(L394),MID(J394,L394+2,LEN(J394)-L394-1),""),"")</f>
        <v>Amount</v>
      </c>
      <c r="P394" s="22" t="str">
        <f>IF("ASBIE"=D394,IF(ISNUMBER(L394),MID(J394,L394+2,LEN(J394)-L394-1),""),"")</f>
        <v/>
      </c>
      <c r="Q394" s="22" t="str">
        <f>IF("RLBIE"=D394,IF(ISNUMBER(L394),MID(J394,L394+2,LEN(J394)-L394-1),""),"")</f>
        <v/>
      </c>
    </row>
    <row r="395" spans="1:17">
      <c r="A395" s="22">
        <v>319</v>
      </c>
      <c r="B395" s="37" t="s">
        <v>614</v>
      </c>
      <c r="C395" s="26">
        <v>17</v>
      </c>
      <c r="D395" s="26" t="s">
        <v>28</v>
      </c>
      <c r="E395" s="26">
        <v>1</v>
      </c>
      <c r="F395" s="27" t="s">
        <v>2241</v>
      </c>
      <c r="G395" s="26" t="s">
        <v>30</v>
      </c>
      <c r="H395" s="26" t="s">
        <v>16</v>
      </c>
      <c r="I395" s="27" t="s">
        <v>78</v>
      </c>
      <c r="J395" s="27" t="s">
        <v>613</v>
      </c>
      <c r="K395" s="22">
        <f>FIND(".",J395)</f>
        <v>19</v>
      </c>
      <c r="L395" s="22">
        <f>FIND(".",J395,K395+1)</f>
        <v>24</v>
      </c>
      <c r="M395" s="22" t="str">
        <f>MID(J395,1,K395-1)</f>
        <v>ADS_ Trial Balance</v>
      </c>
      <c r="N395" s="22" t="str">
        <f>IF(ISNUMBER(L395),
  MID(J395,K395+2,L395-K395-2),
  MID(J395,K395+2,LEN(J395)-K395-1))</f>
        <v>[X]</v>
      </c>
      <c r="O395" s="22" t="str">
        <f>IF(OR("BBIE"=D395,"IDBIE"=D395),IF(ISNUMBER(L395),MID(J395,L395+2,LEN(J395)-L395-1),""),"")</f>
        <v/>
      </c>
      <c r="P395" s="22" t="str">
        <f>IF("ASBIE"=D395,IF(ISNUMBER(L395),MID(J395,L395+2,LEN(J395)-L395-1),""),"")</f>
        <v/>
      </c>
      <c r="Q395" s="22" t="str">
        <f>IF("RLBIE"=D395,IF(ISNUMBER(L395),MID(J395,L395+2,LEN(J395)-L395-1),""),"")</f>
        <v>ADS Business Segment_ Code</v>
      </c>
    </row>
    <row r="396" spans="1:17">
      <c r="A396" s="22">
        <v>320</v>
      </c>
      <c r="B396" s="37" t="s">
        <v>614</v>
      </c>
      <c r="C396" s="24">
        <v>0</v>
      </c>
      <c r="D396" s="24" t="s">
        <v>8</v>
      </c>
      <c r="E396" s="24">
        <v>0</v>
      </c>
      <c r="F396" s="25" t="s">
        <v>615</v>
      </c>
      <c r="G396" s="24" t="s">
        <v>10</v>
      </c>
      <c r="H396" s="24" t="s">
        <v>10</v>
      </c>
      <c r="I396" s="25" t="s">
        <v>616</v>
      </c>
      <c r="J396" s="25" t="s">
        <v>617</v>
      </c>
      <c r="K396" s="22">
        <f>FIND(".",J396)</f>
        <v>22</v>
      </c>
      <c r="L396" s="22" t="e">
        <f>FIND(".",J396,K396+1)</f>
        <v>#VALUE!</v>
      </c>
      <c r="M396" s="22" t="str">
        <f>MID(J396,1,K396-1)</f>
        <v>ADS_ Accounting Entry</v>
      </c>
      <c r="N396" s="22" t="str">
        <f>IF(ISNUMBER(L396),
  MID(J396,K396+2,L396-K396-2),
  MID(J396,K396+2,LEN(J396)-K396-1))</f>
        <v>Detail</v>
      </c>
      <c r="O396" s="22" t="str">
        <f>IF(OR("BBIE"=D396,"IDBIE"=D396),IF(ISNUMBER(L396),MID(J396,L396+2,LEN(J396)-L396-1),""),"")</f>
        <v/>
      </c>
      <c r="P396" s="22" t="str">
        <f>IF("ASBIE"=D396,IF(ISNUMBER(L396),MID(J396,L396+2,LEN(J396)-L396-1),""),"")</f>
        <v/>
      </c>
      <c r="Q396" s="22" t="str">
        <f>IF("RLBIE"=D396,IF(ISNUMBER(L396),MID(J396,L396+2,LEN(J396)-L396-1),""),"")</f>
        <v/>
      </c>
    </row>
    <row r="397" spans="1:17">
      <c r="A397" s="22">
        <v>321</v>
      </c>
      <c r="B397" s="37" t="s">
        <v>614</v>
      </c>
      <c r="C397" s="28">
        <v>1</v>
      </c>
      <c r="D397" s="28" t="s">
        <v>13</v>
      </c>
      <c r="E397" s="28">
        <v>1</v>
      </c>
      <c r="F397" s="29" t="s">
        <v>457</v>
      </c>
      <c r="G397" s="28" t="s">
        <v>15</v>
      </c>
      <c r="H397" s="28" t="s">
        <v>16</v>
      </c>
      <c r="I397" s="29" t="s">
        <v>618</v>
      </c>
      <c r="J397" s="29" t="s">
        <v>619</v>
      </c>
      <c r="K397" s="22">
        <f>FIND(".",J397)</f>
        <v>22</v>
      </c>
      <c r="L397" s="22">
        <f>FIND(".",J397,K397+1)</f>
        <v>38</v>
      </c>
      <c r="M397" s="22" t="str">
        <f>MID(J397,1,K397-1)</f>
        <v>ADS_ Accounting Entry</v>
      </c>
      <c r="N397" s="22" t="str">
        <f>IF(ISNUMBER(L397),
  MID(J397,K397+2,L397-K397-2),
  MID(J397,K397+2,LEN(J397)-K397-1))</f>
        <v>Identification</v>
      </c>
      <c r="O397" s="22" t="str">
        <f>IF(OR("BBIE"=D397,"IDBIE"=D397),IF(ISNUMBER(L397),MID(J397,L397+2,LEN(J397)-L397-1),""),"")</f>
        <v>Identifier</v>
      </c>
      <c r="P397" s="22" t="str">
        <f>IF("ASBIE"=D397,IF(ISNUMBER(L397),MID(J397,L397+2,LEN(J397)-L397-1),""),"")</f>
        <v/>
      </c>
      <c r="Q397" s="22" t="str">
        <f>IF("RLBIE"=D397,IF(ISNUMBER(L397),MID(J397,L397+2,LEN(J397)-L397-1),""),"")</f>
        <v/>
      </c>
    </row>
    <row r="398" spans="1:17">
      <c r="A398" s="22">
        <v>322</v>
      </c>
      <c r="B398" s="37" t="s">
        <v>614</v>
      </c>
      <c r="C398" s="30">
        <v>2</v>
      </c>
      <c r="D398" s="30" t="s">
        <v>19</v>
      </c>
      <c r="E398" s="30">
        <v>1</v>
      </c>
      <c r="F398" s="31" t="s">
        <v>620</v>
      </c>
      <c r="G398" s="30" t="s">
        <v>37</v>
      </c>
      <c r="H398" s="30" t="s">
        <v>16</v>
      </c>
      <c r="I398" s="31" t="s">
        <v>621</v>
      </c>
      <c r="J398" s="31" t="s">
        <v>622</v>
      </c>
      <c r="K398" s="22">
        <f>FIND(".",J398)</f>
        <v>22</v>
      </c>
      <c r="L398" s="22">
        <f>FIND(".",J398,K398+1)</f>
        <v>33</v>
      </c>
      <c r="M398" s="22" t="str">
        <f>MID(J398,1,K398-1)</f>
        <v>ADS_ Accounting Entry</v>
      </c>
      <c r="N398" s="22" t="str">
        <f>IF(ISNUMBER(L398),
  MID(J398,K398+2,L398-K398-2),
  MID(J398,K398+2,LEN(J398)-K398-1))</f>
        <v>Effective</v>
      </c>
      <c r="O398" s="22" t="str">
        <f>IF(OR("BBIE"=D398,"IDBIE"=D398),IF(ISNUMBER(L398),MID(J398,L398+2,LEN(J398)-L398-1),""),"")</f>
        <v>Date</v>
      </c>
      <c r="P398" s="22" t="str">
        <f>IF("ASBIE"=D398,IF(ISNUMBER(L398),MID(J398,L398+2,LEN(J398)-L398-1),""),"")</f>
        <v/>
      </c>
      <c r="Q398" s="22" t="str">
        <f>IF("RLBIE"=D398,IF(ISNUMBER(L398),MID(J398,L398+2,LEN(J398)-L398-1),""),"")</f>
        <v/>
      </c>
    </row>
    <row r="399" spans="1:17">
      <c r="A399" s="22">
        <v>323</v>
      </c>
      <c r="B399" s="37" t="s">
        <v>614</v>
      </c>
      <c r="C399" s="30">
        <v>3</v>
      </c>
      <c r="D399" s="30" t="s">
        <v>19</v>
      </c>
      <c r="E399" s="30">
        <v>1</v>
      </c>
      <c r="F399" s="31" t="s">
        <v>623</v>
      </c>
      <c r="G399" s="30" t="s">
        <v>21</v>
      </c>
      <c r="H399" s="30" t="s">
        <v>16</v>
      </c>
      <c r="I399" s="31" t="s">
        <v>624</v>
      </c>
      <c r="J399" s="31" t="s">
        <v>625</v>
      </c>
      <c r="K399" s="22">
        <f>FIND(".",J399)</f>
        <v>22</v>
      </c>
      <c r="L399" s="22">
        <f>FIND(".",J399,K399+1)</f>
        <v>35</v>
      </c>
      <c r="M399" s="22" t="str">
        <f>MID(J399,1,K399-1)</f>
        <v>ADS_ Accounting Entry</v>
      </c>
      <c r="N399" s="22" t="str">
        <f>IF(ISNUMBER(L399),
  MID(J399,K399+2,L399-K399-2),
  MID(J399,K399+2,LEN(J399)-K399-1))</f>
        <v>Description</v>
      </c>
      <c r="O399" s="22" t="str">
        <f>IF(OR("BBIE"=D399,"IDBIE"=D399),IF(ISNUMBER(L399),MID(J399,L399+2,LEN(J399)-L399-1),""),"")</f>
        <v>ext</v>
      </c>
      <c r="P399" s="22" t="str">
        <f>IF("ASBIE"=D399,IF(ISNUMBER(L399),MID(J399,L399+2,LEN(J399)-L399-1),""),"")</f>
        <v/>
      </c>
      <c r="Q399" s="22" t="str">
        <f>IF("RLBIE"=D399,IF(ISNUMBER(L399),MID(J399,L399+2,LEN(J399)-L399-1),""),"")</f>
        <v/>
      </c>
    </row>
    <row r="400" spans="1:17">
      <c r="A400" s="22">
        <v>324</v>
      </c>
      <c r="B400" s="37" t="s">
        <v>614</v>
      </c>
      <c r="C400" s="28">
        <v>4</v>
      </c>
      <c r="D400" s="28" t="s">
        <v>19</v>
      </c>
      <c r="E400" s="28">
        <v>1</v>
      </c>
      <c r="F400" s="29" t="s">
        <v>626</v>
      </c>
      <c r="G400" s="28" t="s">
        <v>15</v>
      </c>
      <c r="H400" s="28" t="s">
        <v>16</v>
      </c>
      <c r="I400" s="29" t="s">
        <v>627</v>
      </c>
      <c r="J400" s="29" t="s">
        <v>628</v>
      </c>
      <c r="K400" s="22">
        <f>FIND(".",J400)</f>
        <v>22</v>
      </c>
      <c r="L400" s="22" t="e">
        <f>FIND(".",J400,K400+1)</f>
        <v>#VALUE!</v>
      </c>
      <c r="M400" s="22" t="str">
        <f>MID(J400,1,K400-1)</f>
        <v>ADS_ Accounting Entry</v>
      </c>
      <c r="N400" s="22" t="str">
        <f>IF(ISNUMBER(L400),
  MID(J400,K400+2,L400-K400-2),
  MID(J400,K400+2,LEN(J400)-K400-1))</f>
        <v>Journal Identifier</v>
      </c>
      <c r="O400" s="22" t="str">
        <f>IF(OR("BBIE"=D400,"IDBIE"=D400),IF(ISNUMBER(L400),MID(J400,L400+2,LEN(J400)-L400-1),""),"")</f>
        <v/>
      </c>
      <c r="P400" s="22" t="str">
        <f>IF("ASBIE"=D400,IF(ISNUMBER(L400),MID(J400,L400+2,LEN(J400)-L400-1),""),"")</f>
        <v/>
      </c>
      <c r="Q400" s="22" t="str">
        <f>IF("RLBIE"=D400,IF(ISNUMBER(L400),MID(J400,L400+2,LEN(J400)-L400-1),""),"")</f>
        <v/>
      </c>
    </row>
    <row r="401" spans="1:17">
      <c r="A401" s="22">
        <v>325</v>
      </c>
      <c r="B401" s="37" t="s">
        <v>614</v>
      </c>
      <c r="C401" s="30">
        <v>5</v>
      </c>
      <c r="D401" s="30" t="s">
        <v>19</v>
      </c>
      <c r="E401" s="30">
        <v>1</v>
      </c>
      <c r="F401" s="31" t="s">
        <v>90</v>
      </c>
      <c r="G401" s="30" t="s">
        <v>15</v>
      </c>
      <c r="H401" s="30" t="s">
        <v>16</v>
      </c>
      <c r="I401" s="31" t="s">
        <v>629</v>
      </c>
      <c r="J401" s="31" t="s">
        <v>630</v>
      </c>
      <c r="K401" s="22">
        <f>FIND(".",J401)</f>
        <v>22</v>
      </c>
      <c r="L401" s="22">
        <f>FIND(".",J401,K401+1)</f>
        <v>28</v>
      </c>
      <c r="M401" s="22" t="str">
        <f>MID(J401,1,K401-1)</f>
        <v>ADS_ Accounting Entry</v>
      </c>
      <c r="N401" s="22" t="str">
        <f>IF(ISNUMBER(L401),
  MID(J401,K401+2,L401-K401-2),
  MID(J401,K401+2,LEN(J401)-K401-1))</f>
        <v>Line</v>
      </c>
      <c r="O401" s="22" t="str">
        <f>IF(OR("BBIE"=D401,"IDBIE"=D401),IF(ISNUMBER(L401),MID(J401,L401+2,LEN(J401)-L401-1),""),"")</f>
        <v>Numeric</v>
      </c>
      <c r="P401" s="22" t="str">
        <f>IF("ASBIE"=D401,IF(ISNUMBER(L401),MID(J401,L401+2,LEN(J401)-L401-1),""),"")</f>
        <v/>
      </c>
      <c r="Q401" s="22" t="str">
        <f>IF("RLBIE"=D401,IF(ISNUMBER(L401),MID(J401,L401+2,LEN(J401)-L401-1),""),"")</f>
        <v/>
      </c>
    </row>
    <row r="402" spans="1:17">
      <c r="A402" s="22">
        <v>326</v>
      </c>
      <c r="B402" s="37" t="s">
        <v>614</v>
      </c>
      <c r="C402" s="26">
        <v>6</v>
      </c>
      <c r="D402" s="26" t="s">
        <v>28</v>
      </c>
      <c r="E402" s="26">
        <v>1</v>
      </c>
      <c r="F402" s="27" t="s">
        <v>631</v>
      </c>
      <c r="G402" s="26" t="s">
        <v>30</v>
      </c>
      <c r="H402" s="26" t="s">
        <v>16</v>
      </c>
      <c r="I402" s="27" t="s">
        <v>632</v>
      </c>
      <c r="J402" s="27" t="s">
        <v>633</v>
      </c>
      <c r="K402" s="22">
        <f>FIND(".",J402)</f>
        <v>22</v>
      </c>
      <c r="L402" s="22">
        <f>FIND(".",J402,K402+1)</f>
        <v>33</v>
      </c>
      <c r="M402" s="22" t="str">
        <f>MID(J402,1,K402-1)</f>
        <v>ADS_ Accounting Entry</v>
      </c>
      <c r="N402" s="22" t="str">
        <f>IF(ISNUMBER(L402),
  MID(J402,K402+2,L402-K402-2),
  MID(J402,K402+2,LEN(J402)-K402-1))</f>
        <v>Specified</v>
      </c>
      <c r="O402" s="22" t="str">
        <f>IF(OR("BBIE"=D402,"IDBIE"=D402),IF(ISNUMBER(L402),MID(J402,L402+2,LEN(J402)-L402-1),""),"")</f>
        <v/>
      </c>
      <c r="P402" s="22" t="str">
        <f>IF("ASBIE"=D402,IF(ISNUMBER(L402),MID(J402,L402+2,LEN(J402)-L402-1),""),"")</f>
        <v/>
      </c>
      <c r="Q402" s="22" t="str">
        <f>IF("RLBIE"=D402,IF(ISNUMBER(L402),MID(J402,L402+2,LEN(J402)-L402-1),""),"")</f>
        <v>ADS_ Accounting Account</v>
      </c>
    </row>
    <row r="403" spans="1:17">
      <c r="A403" s="22">
        <v>327</v>
      </c>
      <c r="B403" s="37" t="s">
        <v>614</v>
      </c>
      <c r="C403" s="30">
        <v>7</v>
      </c>
      <c r="D403" s="30" t="s">
        <v>19</v>
      </c>
      <c r="E403" s="30">
        <v>1</v>
      </c>
      <c r="F403" s="31" t="s">
        <v>634</v>
      </c>
      <c r="G403" s="30" t="s">
        <v>25</v>
      </c>
      <c r="H403" s="30" t="s">
        <v>16</v>
      </c>
      <c r="I403" s="31" t="s">
        <v>635</v>
      </c>
      <c r="J403" s="31" t="s">
        <v>636</v>
      </c>
      <c r="K403" s="22">
        <f>FIND(".",J403)</f>
        <v>22</v>
      </c>
      <c r="L403" s="22">
        <f>FIND(".",J403,K403+1)</f>
        <v>36</v>
      </c>
      <c r="M403" s="22" t="str">
        <f>MID(J403,1,K403-1)</f>
        <v>ADS_ Accounting Entry</v>
      </c>
      <c r="N403" s="22" t="str">
        <f>IF(ISNUMBER(L403),
  MID(J403,K403+2,L403-K403-2),
  MID(J403,K403+2,LEN(J403)-K403-1))</f>
        <v>Debit Credit</v>
      </c>
      <c r="O403" s="22" t="str">
        <f>IF(OR("BBIE"=D403,"IDBIE"=D403),IF(ISNUMBER(L403),MID(J403,L403+2,LEN(J403)-L403-1),""),"")</f>
        <v>Indicator</v>
      </c>
      <c r="P403" s="22" t="str">
        <f>IF("ASBIE"=D403,IF(ISNUMBER(L403),MID(J403,L403+2,LEN(J403)-L403-1),""),"")</f>
        <v/>
      </c>
      <c r="Q403" s="22" t="str">
        <f>IF("RLBIE"=D403,IF(ISNUMBER(L403),MID(J403,L403+2,LEN(J403)-L403-1),""),"")</f>
        <v/>
      </c>
    </row>
    <row r="404" spans="1:17">
      <c r="A404" s="22">
        <v>328</v>
      </c>
      <c r="B404" s="37" t="s">
        <v>614</v>
      </c>
      <c r="C404" s="30">
        <v>8</v>
      </c>
      <c r="D404" s="30" t="s">
        <v>19</v>
      </c>
      <c r="E404" s="30">
        <v>1</v>
      </c>
      <c r="F404" s="31" t="s">
        <v>637</v>
      </c>
      <c r="G404" s="30" t="s">
        <v>25</v>
      </c>
      <c r="H404" s="30" t="s">
        <v>16</v>
      </c>
      <c r="I404" s="31" t="s">
        <v>638</v>
      </c>
      <c r="J404" s="31" t="s">
        <v>639</v>
      </c>
      <c r="K404" s="22">
        <f>FIND(".",J404)</f>
        <v>22</v>
      </c>
      <c r="L404" s="22">
        <f>FIND(".",J404,K404+1)</f>
        <v>30</v>
      </c>
      <c r="M404" s="22" t="str">
        <f>MID(J404,1,K404-1)</f>
        <v>ADS_ Accounting Entry</v>
      </c>
      <c r="N404" s="22" t="str">
        <f>IF(ISNUMBER(L404),
  MID(J404,K404+2,L404-K404-2),
  MID(J404,K404+2,LEN(J404)-K404-1))</f>
        <v>Source</v>
      </c>
      <c r="O404" s="22" t="str">
        <f>IF(OR("BBIE"=D404,"IDBIE"=D404),IF(ISNUMBER(L404),MID(J404,L404+2,LEN(J404)-L404-1),""),"")</f>
        <v>Code</v>
      </c>
      <c r="P404" s="22" t="str">
        <f>IF("ASBIE"=D404,IF(ISNUMBER(L404),MID(J404,L404+2,LEN(J404)-L404-1),""),"")</f>
        <v/>
      </c>
      <c r="Q404" s="22" t="str">
        <f>IF("RLBIE"=D404,IF(ISNUMBER(L404),MID(J404,L404+2,LEN(J404)-L404-1),""),"")</f>
        <v/>
      </c>
    </row>
    <row r="405" spans="1:17">
      <c r="A405" s="22">
        <v>329</v>
      </c>
      <c r="B405" s="37" t="s">
        <v>614</v>
      </c>
      <c r="C405" s="26">
        <v>9</v>
      </c>
      <c r="D405" s="26" t="s">
        <v>28</v>
      </c>
      <c r="E405" s="26">
        <v>1</v>
      </c>
      <c r="F405" s="27" t="s">
        <v>640</v>
      </c>
      <c r="G405" s="26" t="s">
        <v>30</v>
      </c>
      <c r="H405" s="26" t="s">
        <v>44</v>
      </c>
      <c r="I405" s="27" t="s">
        <v>641</v>
      </c>
      <c r="J405" s="27" t="s">
        <v>642</v>
      </c>
      <c r="K405" s="22">
        <f>FIND(".",J405)</f>
        <v>22</v>
      </c>
      <c r="L405" s="22">
        <f>FIND(".",J405,K405+1)</f>
        <v>31</v>
      </c>
      <c r="M405" s="22" t="str">
        <f>MID(J405,1,K405-1)</f>
        <v>ADS_ Accounting Entry</v>
      </c>
      <c r="N405" s="22" t="str">
        <f>IF(ISNUMBER(L405),
  MID(J405,K405+2,L405-K405-2),
  MID(J405,K405+2,LEN(J405)-K405-1))</f>
        <v>Defined</v>
      </c>
      <c r="O405" s="22" t="str">
        <f>IF(OR("BBIE"=D405,"IDBIE"=D405),IF(ISNUMBER(L405),MID(J405,L405+2,LEN(J405)-L405-1),""),"")</f>
        <v/>
      </c>
      <c r="P405" s="22" t="str">
        <f>IF("ASBIE"=D405,IF(ISNUMBER(L405),MID(J405,L405+2,LEN(J405)-L405-1),""),"")</f>
        <v/>
      </c>
      <c r="Q405" s="22" t="str">
        <f>IF("RLBIE"=D405,IF(ISNUMBER(L405),MID(J405,L405+2,LEN(J405)-L405-1),""),"")</f>
        <v>ADS Journal Entry_ Type</v>
      </c>
    </row>
    <row r="406" spans="1:17">
      <c r="A406" s="22">
        <v>330</v>
      </c>
      <c r="B406" s="37" t="s">
        <v>614</v>
      </c>
      <c r="C406" s="26">
        <v>10</v>
      </c>
      <c r="D406" s="26" t="s">
        <v>28</v>
      </c>
      <c r="E406" s="26">
        <v>1</v>
      </c>
      <c r="F406" s="27" t="s">
        <v>157</v>
      </c>
      <c r="G406" s="26" t="s">
        <v>30</v>
      </c>
      <c r="H406" s="26" t="s">
        <v>44</v>
      </c>
      <c r="I406" s="27" t="s">
        <v>643</v>
      </c>
      <c r="J406" s="27" t="s">
        <v>644</v>
      </c>
      <c r="K406" s="22">
        <f>FIND(".",J406)</f>
        <v>22</v>
      </c>
      <c r="L406" s="22">
        <f>FIND(".",J406,K406+1)</f>
        <v>31</v>
      </c>
      <c r="M406" s="22" t="str">
        <f>MID(J406,1,K406-1)</f>
        <v>ADS_ Accounting Entry</v>
      </c>
      <c r="N406" s="22" t="str">
        <f>IF(ISNUMBER(L406),
  MID(J406,K406+2,L406-K406-2),
  MID(J406,K406+2,LEN(J406)-K406-1))</f>
        <v>Defined</v>
      </c>
      <c r="O406" s="22" t="str">
        <f>IF(OR("BBIE"=D406,"IDBIE"=D406),IF(ISNUMBER(L406),MID(J406,L406+2,LEN(J406)-L406-1),""),"")</f>
        <v/>
      </c>
      <c r="P406" s="22" t="str">
        <f>IF("ASBIE"=D406,IF(ISNUMBER(L406),MID(J406,L406+2,LEN(J406)-L406-1),""),"")</f>
        <v/>
      </c>
      <c r="Q406" s="22" t="str">
        <f>IF("RLBIE"=D406,IF(ISNUMBER(L406),MID(J406,L406+2,LEN(J406)-L406-1),""),"")</f>
        <v>ADS Settlement Method_ Code</v>
      </c>
    </row>
    <row r="407" spans="1:17">
      <c r="A407" s="22">
        <v>331</v>
      </c>
      <c r="B407" s="37" t="s">
        <v>614</v>
      </c>
      <c r="C407" s="30">
        <v>11</v>
      </c>
      <c r="D407" s="30" t="s">
        <v>19</v>
      </c>
      <c r="E407" s="30">
        <v>1</v>
      </c>
      <c r="F407" s="31" t="s">
        <v>645</v>
      </c>
      <c r="G407" s="30" t="s">
        <v>280</v>
      </c>
      <c r="H407" s="30" t="s">
        <v>44</v>
      </c>
      <c r="I407" s="31" t="s">
        <v>646</v>
      </c>
      <c r="J407" s="31" t="s">
        <v>647</v>
      </c>
      <c r="K407" s="22">
        <f>FIND(".",J407)</f>
        <v>22</v>
      </c>
      <c r="L407" s="22">
        <f>FIND(".",J407,K407+1)</f>
        <v>36</v>
      </c>
      <c r="M407" s="22" t="str">
        <f>MID(J407,1,K407-1)</f>
        <v>ADS_ Accounting Entry</v>
      </c>
      <c r="N407" s="22" t="str">
        <f>IF(ISNUMBER(L407),
  MID(J407,K407+2,L407-K407-2),
  MID(J407,K407+2,LEN(J407)-K407-1))</f>
        <v>Cancellation</v>
      </c>
      <c r="O407" s="22" t="str">
        <f>IF(OR("BBIE"=D407,"IDBIE"=D407),IF(ISNUMBER(L407),MID(J407,L407+2,LEN(J407)-L407-1),""),"")</f>
        <v>Indicator</v>
      </c>
      <c r="P407" s="22" t="str">
        <f>IF("ASBIE"=D407,IF(ISNUMBER(L407),MID(J407,L407+2,LEN(J407)-L407-1),""),"")</f>
        <v/>
      </c>
      <c r="Q407" s="22" t="str">
        <f>IF("RLBIE"=D407,IF(ISNUMBER(L407),MID(J407,L407+2,LEN(J407)-L407-1),""),"")</f>
        <v/>
      </c>
    </row>
    <row r="408" spans="1:17">
      <c r="A408" s="22">
        <v>332</v>
      </c>
      <c r="B408" s="37" t="s">
        <v>614</v>
      </c>
      <c r="C408" s="30">
        <v>12</v>
      </c>
      <c r="D408" s="30" t="s">
        <v>19</v>
      </c>
      <c r="E408" s="30">
        <v>1</v>
      </c>
      <c r="F408" s="31" t="s">
        <v>648</v>
      </c>
      <c r="G408" s="30" t="s">
        <v>21</v>
      </c>
      <c r="H408" s="30" t="s">
        <v>16</v>
      </c>
      <c r="I408" s="31" t="s">
        <v>649</v>
      </c>
      <c r="J408" s="31" t="s">
        <v>650</v>
      </c>
      <c r="K408" s="22">
        <f>FIND(".",J408)</f>
        <v>22</v>
      </c>
      <c r="L408" s="22">
        <f>FIND(".",J408,K408+1)</f>
        <v>35</v>
      </c>
      <c r="M408" s="22" t="str">
        <f>MID(J408,1,K408-1)</f>
        <v>ADS_ Accounting Entry</v>
      </c>
      <c r="N408" s="22" t="str">
        <f>IF(ISNUMBER(L408),
  MID(J408,K408+2,L408-K408-2),
  MID(J408,K408+2,LEN(J408)-K408-1))</f>
        <v>Description</v>
      </c>
      <c r="O408" s="22" t="str">
        <f>IF(OR("BBIE"=D408,"IDBIE"=D408),IF(ISNUMBER(L408),MID(J408,L408+2,LEN(J408)-L408-1),""),"")</f>
        <v>Text</v>
      </c>
      <c r="P408" s="22" t="str">
        <f>IF("ASBIE"=D408,IF(ISNUMBER(L408),MID(J408,L408+2,LEN(J408)-L408-1),""),"")</f>
        <v/>
      </c>
      <c r="Q408" s="22" t="str">
        <f>IF("RLBIE"=D408,IF(ISNUMBER(L408),MID(J408,L408+2,LEN(J408)-L408-1),""),"")</f>
        <v/>
      </c>
    </row>
    <row r="409" spans="1:17">
      <c r="A409" s="22">
        <v>333</v>
      </c>
      <c r="B409" s="37" t="s">
        <v>614</v>
      </c>
      <c r="C409" s="30">
        <v>13</v>
      </c>
      <c r="D409" s="30" t="s">
        <v>19</v>
      </c>
      <c r="E409" s="30">
        <v>1</v>
      </c>
      <c r="F409" s="31" t="s">
        <v>651</v>
      </c>
      <c r="G409" s="30" t="s">
        <v>25</v>
      </c>
      <c r="H409" s="30" t="s">
        <v>16</v>
      </c>
      <c r="I409" s="31" t="s">
        <v>652</v>
      </c>
      <c r="J409" s="31" t="s">
        <v>653</v>
      </c>
      <c r="K409" s="22">
        <f>FIND(".",J409)</f>
        <v>22</v>
      </c>
      <c r="L409" s="22">
        <f>FIND(".",J409,K409+1)</f>
        <v>32</v>
      </c>
      <c r="M409" s="22" t="str">
        <f>MID(J409,1,K409-1)</f>
        <v>ADS_ Accounting Entry</v>
      </c>
      <c r="N409" s="22" t="str">
        <f>IF(ISNUMBER(L409),
  MID(J409,K409+2,L409-K409-2),
  MID(J409,K409+2,LEN(J409)-K409-1))</f>
        <v>Reversal</v>
      </c>
      <c r="O409" s="22" t="str">
        <f>IF(OR("BBIE"=D409,"IDBIE"=D409),IF(ISNUMBER(L409),MID(J409,L409+2,LEN(J409)-L409-1),""),"")</f>
        <v>Indicator</v>
      </c>
      <c r="P409" s="22" t="str">
        <f>IF("ASBIE"=D409,IF(ISNUMBER(L409),MID(J409,L409+2,LEN(J409)-L409-1),""),"")</f>
        <v/>
      </c>
      <c r="Q409" s="22" t="str">
        <f>IF("RLBIE"=D409,IF(ISNUMBER(L409),MID(J409,L409+2,LEN(J409)-L409-1),""),"")</f>
        <v/>
      </c>
    </row>
    <row r="410" spans="1:17">
      <c r="A410" s="22">
        <v>334</v>
      </c>
      <c r="B410" s="37" t="s">
        <v>614</v>
      </c>
      <c r="C410" s="26">
        <v>14</v>
      </c>
      <c r="D410" s="26" t="s">
        <v>28</v>
      </c>
      <c r="E410" s="26">
        <v>1</v>
      </c>
      <c r="F410" s="27" t="s">
        <v>654</v>
      </c>
      <c r="G410" s="26" t="s">
        <v>30</v>
      </c>
      <c r="H410" s="26" t="s">
        <v>44</v>
      </c>
      <c r="I410" s="27" t="s">
        <v>655</v>
      </c>
      <c r="J410" s="27" t="s">
        <v>656</v>
      </c>
      <c r="K410" s="22">
        <f>FIND(".",J410)</f>
        <v>22</v>
      </c>
      <c r="L410" s="22">
        <f>FIND(".",J410,K410+1)</f>
        <v>32</v>
      </c>
      <c r="M410" s="22" t="str">
        <f>MID(J410,1,K410-1)</f>
        <v>ADS_ Accounting Entry</v>
      </c>
      <c r="N410" s="22" t="str">
        <f>IF(ISNUMBER(L410),
  MID(J410,K410+2,L410-K410-2),
  MID(J410,K410+2,LEN(J410)-K410-1))</f>
        <v>Reversal</v>
      </c>
      <c r="O410" s="22" t="str">
        <f>IF(OR("BBIE"=D410,"IDBIE"=D410),IF(ISNUMBER(L410),MID(J410,L410+2,LEN(J410)-L410-1),""),"")</f>
        <v/>
      </c>
      <c r="P410" s="22" t="str">
        <f>IF("ASBIE"=D410,IF(ISNUMBER(L410),MID(J410,L410+2,LEN(J410)-L410-1),""),"")</f>
        <v/>
      </c>
      <c r="Q410" s="22" t="str">
        <f>IF("RLBIE"=D410,IF(ISNUMBER(L410),MID(J410,L410+2,LEN(J410)-L410-1),""),"")</f>
        <v>ADS_ Accounting Entry</v>
      </c>
    </row>
    <row r="411" spans="1:17">
      <c r="A411" s="22">
        <v>335</v>
      </c>
      <c r="B411" s="37" t="s">
        <v>614</v>
      </c>
      <c r="C411" s="32">
        <v>15</v>
      </c>
      <c r="D411" s="32" t="s">
        <v>62</v>
      </c>
      <c r="E411" s="32">
        <v>1</v>
      </c>
      <c r="F411" s="33" t="s">
        <v>132</v>
      </c>
      <c r="G411" s="32" t="s">
        <v>10</v>
      </c>
      <c r="H411" s="32" t="s">
        <v>16</v>
      </c>
      <c r="I411" s="33" t="s">
        <v>657</v>
      </c>
      <c r="J411" s="33" t="s">
        <v>658</v>
      </c>
      <c r="K411" s="22">
        <f>FIND(".",J411)</f>
        <v>22</v>
      </c>
      <c r="L411" s="22">
        <f>FIND(".",J411,K411+1)</f>
        <v>31</v>
      </c>
      <c r="M411" s="22" t="str">
        <f>MID(J411,1,K411-1)</f>
        <v>ADS_ Accounting Entry</v>
      </c>
      <c r="N411" s="22" t="str">
        <f>IF(ISNUMBER(L411),
  MID(J411,K411+2,L411-K411-2),
  MID(J411,K411+2,LEN(J411)-K411-1))</f>
        <v>Defined</v>
      </c>
      <c r="O411" s="22" t="str">
        <f>IF(OR("BBIE"=D411,"IDBIE"=D411),IF(ISNUMBER(L411),MID(J411,L411+2,LEN(J411)-L411-1),""),"")</f>
        <v/>
      </c>
      <c r="P411" s="22" t="str">
        <f>IF("ASBIE"=D411,IF(ISNUMBER(L411),MID(J411,L411+2,LEN(J411)-L411-1),""),"")</f>
        <v>ADS_ Fiscal Period</v>
      </c>
      <c r="Q411" s="22" t="str">
        <f>IF("RLBIE"=D411,IF(ISNUMBER(L411),MID(J411,L411+2,LEN(J411)-L411-1),""),"")</f>
        <v/>
      </c>
    </row>
    <row r="412" spans="1:17">
      <c r="A412" s="22">
        <v>336</v>
      </c>
      <c r="B412" s="37" t="s">
        <v>614</v>
      </c>
      <c r="C412" s="30">
        <v>16</v>
      </c>
      <c r="D412" s="30" t="s">
        <v>19</v>
      </c>
      <c r="E412" s="30">
        <v>2</v>
      </c>
      <c r="F412" s="31" t="s">
        <v>135</v>
      </c>
      <c r="G412" s="30" t="s">
        <v>136</v>
      </c>
      <c r="H412" s="30" t="s">
        <v>16</v>
      </c>
      <c r="I412" s="31" t="s">
        <v>137</v>
      </c>
      <c r="J412" s="31" t="s">
        <v>138</v>
      </c>
      <c r="K412" s="22">
        <f>FIND(".",J412)</f>
        <v>19</v>
      </c>
      <c r="L412" s="22">
        <f>FIND(".",J412,K412+1)</f>
        <v>32</v>
      </c>
      <c r="M412" s="22" t="str">
        <f>MID(J412,1,K412-1)</f>
        <v>ADS_ Fiscal Period</v>
      </c>
      <c r="N412" s="22" t="str">
        <f>IF(ISNUMBER(L412),
  MID(J412,K412+2,L412-K412-2),
  MID(J412,K412+2,LEN(J412)-K412-1))</f>
        <v>Fiscal Year</v>
      </c>
      <c r="O412" s="22" t="str">
        <f>IF(OR("BBIE"=D412,"IDBIE"=D412),IF(ISNUMBER(L412),MID(J412,L412+2,LEN(J412)-L412-1),""),"")</f>
        <v>Code</v>
      </c>
      <c r="P412" s="22" t="str">
        <f>IF("ASBIE"=D412,IF(ISNUMBER(L412),MID(J412,L412+2,LEN(J412)-L412-1),""),"")</f>
        <v/>
      </c>
      <c r="Q412" s="22" t="str">
        <f>IF("RLBIE"=D412,IF(ISNUMBER(L412),MID(J412,L412+2,LEN(J412)-L412-1),""),"")</f>
        <v/>
      </c>
    </row>
    <row r="413" spans="1:17">
      <c r="A413" s="22">
        <v>337</v>
      </c>
      <c r="B413" s="37" t="s">
        <v>614</v>
      </c>
      <c r="C413" s="30">
        <v>17</v>
      </c>
      <c r="D413" s="30" t="s">
        <v>19</v>
      </c>
      <c r="E413" s="30">
        <v>2</v>
      </c>
      <c r="F413" s="31" t="s">
        <v>139</v>
      </c>
      <c r="G413" s="30" t="s">
        <v>25</v>
      </c>
      <c r="H413" s="30" t="s">
        <v>16</v>
      </c>
      <c r="I413" s="31" t="s">
        <v>140</v>
      </c>
      <c r="J413" s="31" t="s">
        <v>141</v>
      </c>
      <c r="K413" s="22">
        <f>FIND(".",J413)</f>
        <v>19</v>
      </c>
      <c r="L413" s="22">
        <f>FIND(".",J413,K413+1)</f>
        <v>43</v>
      </c>
      <c r="M413" s="22" t="str">
        <f>MID(J413,1,K413-1)</f>
        <v>ADS_ Fiscal Period</v>
      </c>
      <c r="N413" s="22" t="str">
        <f>IF(ISNUMBER(L413),
  MID(J413,K413+2,L413-K413-2),
  MID(J413,K413+2,LEN(J413)-K413-1))</f>
        <v>Accounting ADS_ Period</v>
      </c>
      <c r="O413" s="22" t="str">
        <f>IF(OR("BBIE"=D413,"IDBIE"=D413),IF(ISNUMBER(L413),MID(J413,L413+2,LEN(J413)-L413-1),""),"")</f>
        <v>Code</v>
      </c>
      <c r="P413" s="22" t="str">
        <f>IF("ASBIE"=D413,IF(ISNUMBER(L413),MID(J413,L413+2,LEN(J413)-L413-1),""),"")</f>
        <v/>
      </c>
      <c r="Q413" s="22" t="str">
        <f>IF("RLBIE"=D413,IF(ISNUMBER(L413),MID(J413,L413+2,LEN(J413)-L413-1),""),"")</f>
        <v/>
      </c>
    </row>
    <row r="414" spans="1:17">
      <c r="A414" s="22">
        <v>338</v>
      </c>
      <c r="B414" s="37" t="s">
        <v>614</v>
      </c>
      <c r="C414" s="32">
        <v>18</v>
      </c>
      <c r="D414" s="32" t="s">
        <v>62</v>
      </c>
      <c r="E414" s="32">
        <v>1</v>
      </c>
      <c r="F414" s="33" t="s">
        <v>659</v>
      </c>
      <c r="G414" s="32" t="s">
        <v>10</v>
      </c>
      <c r="H414" s="32" t="s">
        <v>44</v>
      </c>
      <c r="I414" s="33" t="s">
        <v>660</v>
      </c>
      <c r="J414" s="33" t="s">
        <v>661</v>
      </c>
      <c r="K414" s="22">
        <f>FIND(".",J414)</f>
        <v>22</v>
      </c>
      <c r="L414" s="22">
        <f>FIND(".",J414,K414+1)</f>
        <v>33</v>
      </c>
      <c r="M414" s="22" t="str">
        <f>MID(J414,1,K414-1)</f>
        <v>ADS_ Accounting Entry</v>
      </c>
      <c r="N414" s="22" t="str">
        <f>IF(ISNUMBER(L414),
  MID(J414,K414+2,L414-K414-2),
  MID(J414,K414+2,LEN(J414)-K414-1))</f>
        <v>Specified</v>
      </c>
      <c r="O414" s="22" t="str">
        <f>IF(OR("BBIE"=D414,"IDBIE"=D414),IF(ISNUMBER(L414),MID(J414,L414+2,LEN(J414)-L414-1),""),"")</f>
        <v/>
      </c>
      <c r="P414" s="22" t="str">
        <f>IF("ASBIE"=D414,IF(ISNUMBER(L414),MID(J414,L414+2,LEN(J414)-L414-1),""),"")</f>
        <v>ADS_ Voucher</v>
      </c>
      <c r="Q414" s="22" t="str">
        <f>IF("RLBIE"=D414,IF(ISNUMBER(L414),MID(J414,L414+2,LEN(J414)-L414-1),""),"")</f>
        <v/>
      </c>
    </row>
    <row r="415" spans="1:17">
      <c r="A415" s="22">
        <v>339</v>
      </c>
      <c r="B415" s="37" t="s">
        <v>614</v>
      </c>
      <c r="C415" s="28">
        <v>19</v>
      </c>
      <c r="D415" s="28" t="s">
        <v>13</v>
      </c>
      <c r="E415" s="28">
        <v>2</v>
      </c>
      <c r="F415" s="29" t="s">
        <v>662</v>
      </c>
      <c r="G415" s="28" t="s">
        <v>25</v>
      </c>
      <c r="H415" s="28" t="s">
        <v>44</v>
      </c>
      <c r="I415" s="29" t="s">
        <v>663</v>
      </c>
      <c r="J415" s="29" t="s">
        <v>664</v>
      </c>
      <c r="K415" s="22">
        <f>FIND(".",J415)</f>
        <v>13</v>
      </c>
      <c r="L415" s="22">
        <f>FIND(".",J415,K415+1)</f>
        <v>29</v>
      </c>
      <c r="M415" s="22" t="str">
        <f>MID(J415,1,K415-1)</f>
        <v>ADS_ Voucher</v>
      </c>
      <c r="N415" s="22" t="str">
        <f>IF(ISNUMBER(L415),
  MID(J415,K415+2,L415-K415-2),
  MID(J415,K415+2,LEN(J415)-K415-1))</f>
        <v>Identification</v>
      </c>
      <c r="O415" s="22" t="str">
        <f>IF(OR("BBIE"=D415,"IDBIE"=D415),IF(ISNUMBER(L415),MID(J415,L415+2,LEN(J415)-L415-1),""),"")</f>
        <v>Identifier</v>
      </c>
      <c r="P415" s="22" t="str">
        <f>IF("ASBIE"=D415,IF(ISNUMBER(L415),MID(J415,L415+2,LEN(J415)-L415-1),""),"")</f>
        <v/>
      </c>
      <c r="Q415" s="22" t="str">
        <f>IF("RLBIE"=D415,IF(ISNUMBER(L415),MID(J415,L415+2,LEN(J415)-L415-1),""),"")</f>
        <v/>
      </c>
    </row>
    <row r="416" spans="1:17">
      <c r="A416" s="22">
        <v>340</v>
      </c>
      <c r="B416" s="37" t="s">
        <v>614</v>
      </c>
      <c r="C416" s="30">
        <v>20</v>
      </c>
      <c r="D416" s="30" t="s">
        <v>19</v>
      </c>
      <c r="E416" s="30">
        <v>2</v>
      </c>
      <c r="F416" s="31" t="s">
        <v>665</v>
      </c>
      <c r="G416" s="30" t="s">
        <v>25</v>
      </c>
      <c r="H416" s="30" t="s">
        <v>44</v>
      </c>
      <c r="I416" s="31" t="s">
        <v>663</v>
      </c>
      <c r="J416" s="31" t="s">
        <v>666</v>
      </c>
      <c r="K416" s="22">
        <f>FIND(".",J416)</f>
        <v>13</v>
      </c>
      <c r="L416" s="22">
        <f>FIND(".",J416,K416+1)</f>
        <v>19</v>
      </c>
      <c r="M416" s="22" t="str">
        <f>MID(J416,1,K416-1)</f>
        <v>ADS_ Voucher</v>
      </c>
      <c r="N416" s="22" t="str">
        <f>IF(ISNUMBER(L416),
  MID(J416,K416+2,L416-K416-2),
  MID(J416,K416+2,LEN(J416)-K416-1))</f>
        <v>Type</v>
      </c>
      <c r="O416" s="22" t="str">
        <f>IF(OR("BBIE"=D416,"IDBIE"=D416),IF(ISNUMBER(L416),MID(J416,L416+2,LEN(J416)-L416-1),""),"")</f>
        <v>Code</v>
      </c>
      <c r="P416" s="22" t="str">
        <f>IF("ASBIE"=D416,IF(ISNUMBER(L416),MID(J416,L416+2,LEN(J416)-L416-1),""),"")</f>
        <v/>
      </c>
      <c r="Q416" s="22" t="str">
        <f>IF("RLBIE"=D416,IF(ISNUMBER(L416),MID(J416,L416+2,LEN(J416)-L416-1),""),"")</f>
        <v/>
      </c>
    </row>
    <row r="417" spans="1:17">
      <c r="A417" s="22">
        <v>341</v>
      </c>
      <c r="B417" s="37" t="s">
        <v>614</v>
      </c>
      <c r="C417" s="30">
        <v>21</v>
      </c>
      <c r="D417" s="30" t="s">
        <v>19</v>
      </c>
      <c r="E417" s="30">
        <v>2</v>
      </c>
      <c r="F417" s="31" t="s">
        <v>37</v>
      </c>
      <c r="G417" s="30" t="s">
        <v>37</v>
      </c>
      <c r="H417" s="30" t="s">
        <v>16</v>
      </c>
      <c r="I417" s="31" t="s">
        <v>663</v>
      </c>
      <c r="J417" s="31" t="s">
        <v>667</v>
      </c>
      <c r="K417" s="22">
        <f>FIND(".",J417)</f>
        <v>13</v>
      </c>
      <c r="L417" s="22">
        <f>FIND(".",J417,K417+1)</f>
        <v>20</v>
      </c>
      <c r="M417" s="22" t="str">
        <f>MID(J417,1,K417-1)</f>
        <v>ADS_ Voucher</v>
      </c>
      <c r="N417" s="22" t="str">
        <f>IF(ISNUMBER(L417),
  MID(J417,K417+2,L417-K417-2),
  MID(J417,K417+2,LEN(J417)-K417-1))</f>
        <v>Issue</v>
      </c>
      <c r="O417" s="22" t="str">
        <f>IF(OR("BBIE"=D417,"IDBIE"=D417),IF(ISNUMBER(L417),MID(J417,L417+2,LEN(J417)-L417-1),""),"")</f>
        <v>Date Time</v>
      </c>
      <c r="P417" s="22" t="str">
        <f>IF("ASBIE"=D417,IF(ISNUMBER(L417),MID(J417,L417+2,LEN(J417)-L417-1),""),"")</f>
        <v/>
      </c>
      <c r="Q417" s="22" t="str">
        <f>IF("RLBIE"=D417,IF(ISNUMBER(L417),MID(J417,L417+2,LEN(J417)-L417-1),""),"")</f>
        <v/>
      </c>
    </row>
    <row r="418" spans="1:17">
      <c r="A418" s="22">
        <v>342</v>
      </c>
      <c r="B418" s="37" t="s">
        <v>614</v>
      </c>
      <c r="C418" s="32">
        <v>22</v>
      </c>
      <c r="D418" s="32" t="s">
        <v>62</v>
      </c>
      <c r="E418" s="32">
        <v>1</v>
      </c>
      <c r="F418" s="33" t="s">
        <v>310</v>
      </c>
      <c r="G418" s="32" t="s">
        <v>10</v>
      </c>
      <c r="H418" s="32" t="s">
        <v>44</v>
      </c>
      <c r="I418" s="33" t="s">
        <v>668</v>
      </c>
      <c r="J418" s="33" t="s">
        <v>669</v>
      </c>
      <c r="K418" s="22">
        <f>FIND(".",J418)</f>
        <v>22</v>
      </c>
      <c r="L418" s="22">
        <f>FIND(".",J418,K418+1)</f>
        <v>33</v>
      </c>
      <c r="M418" s="22" t="str">
        <f>MID(J418,1,K418-1)</f>
        <v>ADS_ Accounting Entry</v>
      </c>
      <c r="N418" s="22" t="str">
        <f>IF(ISNUMBER(L418),
  MID(J418,K418+2,L418-K418-2),
  MID(J418,K418+2,LEN(J418)-K418-1))</f>
        <v>Specified</v>
      </c>
      <c r="O418" s="22" t="str">
        <f>IF(OR("BBIE"=D418,"IDBIE"=D418),IF(ISNUMBER(L418),MID(J418,L418+2,LEN(J418)-L418-1),""),"")</f>
        <v/>
      </c>
      <c r="P418" s="22" t="str">
        <f>IF("ASBIE"=D418,IF(ISNUMBER(L418),MID(J418,L418+2,LEN(J418)-L418-1),""),"")</f>
        <v>ADS_ Product</v>
      </c>
      <c r="Q418" s="22" t="str">
        <f>IF("RLBIE"=D418,IF(ISNUMBER(L418),MID(J418,L418+2,LEN(J418)-L418-1),""),"")</f>
        <v/>
      </c>
    </row>
    <row r="419" spans="1:17">
      <c r="A419" s="22">
        <v>343</v>
      </c>
      <c r="B419" s="37" t="s">
        <v>614</v>
      </c>
      <c r="C419" s="30">
        <v>23</v>
      </c>
      <c r="D419" s="30" t="s">
        <v>19</v>
      </c>
      <c r="E419" s="30">
        <v>2</v>
      </c>
      <c r="F419" s="31" t="s">
        <v>670</v>
      </c>
      <c r="G419" s="30" t="s">
        <v>99</v>
      </c>
      <c r="H419" s="30" t="s">
        <v>44</v>
      </c>
      <c r="I419" s="31" t="s">
        <v>671</v>
      </c>
      <c r="J419" s="31" t="s">
        <v>672</v>
      </c>
      <c r="K419" s="22">
        <f>FIND(".",J419)</f>
        <v>13</v>
      </c>
      <c r="L419" s="22">
        <f>FIND(".",J419,K419+1)</f>
        <v>19</v>
      </c>
      <c r="M419" s="22" t="str">
        <f>MID(J419,1,K419-1)</f>
        <v>ADS_ Product</v>
      </c>
      <c r="N419" s="22" t="str">
        <f>IF(ISNUMBER(L419),
  MID(J419,K419+2,L419-K419-2),
  MID(J419,K419+2,LEN(J419)-K419-1))</f>
        <v>Unit</v>
      </c>
      <c r="O419" s="22" t="str">
        <f>IF(OR("BBIE"=D419,"IDBIE"=D419),IF(ISNUMBER(L419),MID(J419,L419+2,LEN(J419)-L419-1),""),"")</f>
        <v>Quantity</v>
      </c>
      <c r="P419" s="22" t="str">
        <f>IF("ASBIE"=D419,IF(ISNUMBER(L419),MID(J419,L419+2,LEN(J419)-L419-1),""),"")</f>
        <v/>
      </c>
      <c r="Q419" s="22" t="str">
        <f>IF("RLBIE"=D419,IF(ISNUMBER(L419),MID(J419,L419+2,LEN(J419)-L419-1),""),"")</f>
        <v/>
      </c>
    </row>
    <row r="420" spans="1:17">
      <c r="A420" s="22">
        <v>344</v>
      </c>
      <c r="B420" s="37" t="s">
        <v>614</v>
      </c>
      <c r="C420" s="32">
        <v>24</v>
      </c>
      <c r="D420" s="32" t="s">
        <v>62</v>
      </c>
      <c r="E420" s="32">
        <v>2</v>
      </c>
      <c r="F420" s="33" t="s">
        <v>673</v>
      </c>
      <c r="G420" s="32" t="s">
        <v>10</v>
      </c>
      <c r="H420" s="32" t="s">
        <v>16</v>
      </c>
      <c r="I420" s="33" t="s">
        <v>671</v>
      </c>
      <c r="J420" s="33" t="s">
        <v>674</v>
      </c>
      <c r="K420" s="22">
        <f>FIND(".",J420)</f>
        <v>13</v>
      </c>
      <c r="L420" s="22">
        <f>FIND(".",J420,K420+1)</f>
        <v>20</v>
      </c>
      <c r="M420" s="22" t="str">
        <f>MID(J420,1,K420-1)</f>
        <v>ADS_ Product</v>
      </c>
      <c r="N420" s="22" t="str">
        <f>IF(ISNUMBER(L420),
  MID(J420,K420+2,L420-K420-2),
  MID(J420,K420+2,LEN(J420)-K420-1))</f>
        <v>Total</v>
      </c>
      <c r="O420" s="22" t="str">
        <f>IF(OR("BBIE"=D420,"IDBIE"=D420),IF(ISNUMBER(L420),MID(J420,L420+2,LEN(J420)-L420-1),""),"")</f>
        <v/>
      </c>
      <c r="P420" s="22" t="str">
        <f>IF("ASBIE"=D420,IF(ISNUMBER(L420),MID(J420,L420+2,LEN(J420)-L420-1),""),"")</f>
        <v>ADS_ Price</v>
      </c>
      <c r="Q420" s="22" t="str">
        <f>IF("RLBIE"=D420,IF(ISNUMBER(L420),MID(J420,L420+2,LEN(J420)-L420-1),""),"")</f>
        <v/>
      </c>
    </row>
    <row r="421" spans="1:17">
      <c r="A421" s="22">
        <v>345</v>
      </c>
      <c r="B421" s="37" t="s">
        <v>614</v>
      </c>
      <c r="C421" s="30">
        <v>25</v>
      </c>
      <c r="D421" s="30" t="s">
        <v>19</v>
      </c>
      <c r="E421" s="30">
        <v>3</v>
      </c>
      <c r="F421" s="31" t="s">
        <v>675</v>
      </c>
      <c r="G421" s="30" t="s">
        <v>103</v>
      </c>
      <c r="H421" s="30" t="s">
        <v>16</v>
      </c>
      <c r="I421" s="31" t="s">
        <v>671</v>
      </c>
      <c r="J421" s="31" t="s">
        <v>676</v>
      </c>
      <c r="K421" s="22">
        <f>FIND(".",J421)</f>
        <v>11</v>
      </c>
      <c r="L421" s="22">
        <f>FIND(".",J421,K421+1)</f>
        <v>17</v>
      </c>
      <c r="M421" s="22" t="str">
        <f>MID(J421,1,K421-1)</f>
        <v>ADS_ Price</v>
      </c>
      <c r="N421" s="22" t="str">
        <f>IF(ISNUMBER(L421),
  MID(J421,K421+2,L421-K421-2),
  MID(J421,K421+2,LEN(J421)-K421-1))</f>
        <v>Unit</v>
      </c>
      <c r="O421" s="22" t="str">
        <f>IF(OR("BBIE"=D421,"IDBIE"=D421),IF(ISNUMBER(L421),MID(J421,L421+2,LEN(J421)-L421-1),""),"")</f>
        <v>Amount</v>
      </c>
      <c r="P421" s="22" t="str">
        <f>IF("ASBIE"=D421,IF(ISNUMBER(L421),MID(J421,L421+2,LEN(J421)-L421-1),""),"")</f>
        <v/>
      </c>
      <c r="Q421" s="22" t="str">
        <f>IF("RLBIE"=D421,IF(ISNUMBER(L421),MID(J421,L421+2,LEN(J421)-L421-1),""),"")</f>
        <v/>
      </c>
    </row>
    <row r="422" spans="1:17">
      <c r="A422" s="22">
        <v>346</v>
      </c>
      <c r="B422" s="37" t="s">
        <v>614</v>
      </c>
      <c r="C422" s="32">
        <v>26</v>
      </c>
      <c r="D422" s="32" t="s">
        <v>62</v>
      </c>
      <c r="E422" s="32">
        <v>1</v>
      </c>
      <c r="F422" s="33" t="s">
        <v>468</v>
      </c>
      <c r="G422" s="32" t="s">
        <v>10</v>
      </c>
      <c r="H422" s="32" t="s">
        <v>44</v>
      </c>
      <c r="I422" s="33" t="s">
        <v>677</v>
      </c>
      <c r="J422" s="33" t="s">
        <v>678</v>
      </c>
      <c r="K422" s="22">
        <f>FIND(".",J422)</f>
        <v>22</v>
      </c>
      <c r="L422" s="22">
        <f>FIND(".",J422,K422+1)</f>
        <v>32</v>
      </c>
      <c r="M422" s="22" t="str">
        <f>MID(J422,1,K422-1)</f>
        <v>ADS_ Accounting Entry</v>
      </c>
      <c r="N422" s="22" t="str">
        <f>IF(ISNUMBER(L422),
  MID(J422,K422+2,L422-K422-2),
  MID(J422,K422+2,LEN(J422)-K422-1))</f>
        <v xml:space="preserve">Defined </v>
      </c>
      <c r="O422" s="22" t="str">
        <f>IF(OR("BBIE"=D422,"IDBIE"=D422),IF(ISNUMBER(L422),MID(J422,L422+2,LEN(J422)-L422-1),""),"")</f>
        <v/>
      </c>
      <c r="P422" s="22" t="str">
        <f>IF("ASBIE"=D422,IF(ISNUMBER(L422),MID(J422,L422+2,LEN(J422)-L422-1),""),"")</f>
        <v>ADS_ Monetary Value</v>
      </c>
      <c r="Q422" s="22" t="str">
        <f>IF("RLBIE"=D422,IF(ISNUMBER(L422),MID(J422,L422+2,LEN(J422)-L422-1),""),"")</f>
        <v/>
      </c>
    </row>
    <row r="423" spans="1:17">
      <c r="A423" s="22">
        <v>347</v>
      </c>
      <c r="B423" s="37" t="s">
        <v>614</v>
      </c>
      <c r="C423" s="30">
        <v>27</v>
      </c>
      <c r="D423" s="30" t="s">
        <v>19</v>
      </c>
      <c r="E423" s="30">
        <v>2</v>
      </c>
      <c r="F423" s="31" t="s">
        <v>471</v>
      </c>
      <c r="G423" s="30" t="s">
        <v>109</v>
      </c>
      <c r="H423" s="30" t="s">
        <v>16</v>
      </c>
      <c r="I423" s="31" t="s">
        <v>472</v>
      </c>
      <c r="J423" s="31" t="s">
        <v>473</v>
      </c>
      <c r="K423" s="22">
        <f>FIND(".",J423)</f>
        <v>20</v>
      </c>
      <c r="L423" s="22">
        <f>FIND(".",J423,K423+1)</f>
        <v>41</v>
      </c>
      <c r="M423" s="22" t="str">
        <f>MID(J423,1,K423-1)</f>
        <v>ADS_ Monetary Value</v>
      </c>
      <c r="N423" s="22" t="str">
        <f>IF(ISNUMBER(L423),
  MID(J423,K423+2,L423-K423-2),
  MID(J423,K423+2,LEN(J423)-K423-1))</f>
        <v>Functional Currency</v>
      </c>
      <c r="O423" s="22" t="str">
        <f>IF(OR("BBIE"=D423,"IDBIE"=D423),IF(ISNUMBER(L423),MID(J423,L423+2,LEN(J423)-L423-1),""),"")</f>
        <v>Amount</v>
      </c>
      <c r="P423" s="22" t="str">
        <f>IF("ASBIE"=D423,IF(ISNUMBER(L423),MID(J423,L423+2,LEN(J423)-L423-1),""),"")</f>
        <v/>
      </c>
      <c r="Q423" s="22" t="str">
        <f>IF("RLBIE"=D423,IF(ISNUMBER(L423),MID(J423,L423+2,LEN(J423)-L423-1),""),"")</f>
        <v/>
      </c>
    </row>
    <row r="424" spans="1:17">
      <c r="A424" s="22">
        <v>348</v>
      </c>
      <c r="B424" s="37" t="s">
        <v>614</v>
      </c>
      <c r="C424" s="30">
        <v>28</v>
      </c>
      <c r="D424" s="30" t="s">
        <v>19</v>
      </c>
      <c r="E424" s="30">
        <v>2</v>
      </c>
      <c r="F424" s="31" t="s">
        <v>474</v>
      </c>
      <c r="G424" s="30" t="s">
        <v>109</v>
      </c>
      <c r="H424" s="30" t="s">
        <v>44</v>
      </c>
      <c r="I424" s="31" t="s">
        <v>475</v>
      </c>
      <c r="J424" s="31" t="s">
        <v>679</v>
      </c>
      <c r="K424" s="22">
        <f>FIND(".",J424)</f>
        <v>20</v>
      </c>
      <c r="L424" s="22">
        <f>FIND(".",J424,K424+1)</f>
        <v>36</v>
      </c>
      <c r="M424" s="22" t="str">
        <f>MID(J424,1,K424-1)</f>
        <v>ADS_ Monetary Value</v>
      </c>
      <c r="N424" s="22" t="str">
        <f>IF(ISNUMBER(L424),
  MID(J424,K424+2,L424-K424-2),
  MID(J424,K424+2,LEN(J424)-K424-1))</f>
        <v>Local Currency</v>
      </c>
      <c r="O424" s="22" t="str">
        <f>IF(OR("BBIE"=D424,"IDBIE"=D424),IF(ISNUMBER(L424),MID(J424,L424+2,LEN(J424)-L424-1),""),"")</f>
        <v>Amount</v>
      </c>
      <c r="P424" s="22" t="str">
        <f>IF("ASBIE"=D424,IF(ISNUMBER(L424),MID(J424,L424+2,LEN(J424)-L424-1),""),"")</f>
        <v/>
      </c>
      <c r="Q424" s="22" t="str">
        <f>IF("RLBIE"=D424,IF(ISNUMBER(L424),MID(J424,L424+2,LEN(J424)-L424-1),""),"")</f>
        <v/>
      </c>
    </row>
    <row r="425" spans="1:17">
      <c r="A425" s="22">
        <v>349</v>
      </c>
      <c r="B425" s="37" t="s">
        <v>614</v>
      </c>
      <c r="C425" s="30">
        <v>29</v>
      </c>
      <c r="D425" s="30" t="s">
        <v>19</v>
      </c>
      <c r="E425" s="30">
        <v>2</v>
      </c>
      <c r="F425" s="31" t="s">
        <v>477</v>
      </c>
      <c r="G425" s="30" t="s">
        <v>109</v>
      </c>
      <c r="H425" s="30" t="s">
        <v>44</v>
      </c>
      <c r="I425" s="31" t="s">
        <v>478</v>
      </c>
      <c r="J425" s="31" t="s">
        <v>479</v>
      </c>
      <c r="K425" s="22">
        <f>FIND(".",J425)</f>
        <v>20</v>
      </c>
      <c r="L425" s="22">
        <f>FIND(".",J425,K425+1)</f>
        <v>40</v>
      </c>
      <c r="M425" s="22" t="str">
        <f>MID(J425,1,K425-1)</f>
        <v>ADS_ Monetary Value</v>
      </c>
      <c r="N425" s="22" t="str">
        <f>IF(ISNUMBER(L425),
  MID(J425,K425+2,L425-K425-2),
  MID(J425,K425+2,LEN(J425)-K425-1))</f>
        <v>Reporting Currency</v>
      </c>
      <c r="O425" s="22" t="str">
        <f>IF(OR("BBIE"=D425,"IDBIE"=D425),IF(ISNUMBER(L425),MID(J425,L425+2,LEN(J425)-L425-1),""),"")</f>
        <v>Amount</v>
      </c>
      <c r="P425" s="22" t="str">
        <f>IF("ASBIE"=D425,IF(ISNUMBER(L425),MID(J425,L425+2,LEN(J425)-L425-1),""),"")</f>
        <v/>
      </c>
      <c r="Q425" s="22" t="str">
        <f>IF("RLBIE"=D425,IF(ISNUMBER(L425),MID(J425,L425+2,LEN(J425)-L425-1),""),"")</f>
        <v/>
      </c>
    </row>
    <row r="426" spans="1:17">
      <c r="A426" s="22">
        <v>350</v>
      </c>
      <c r="B426" s="37" t="s">
        <v>614</v>
      </c>
      <c r="C426" s="30">
        <v>30</v>
      </c>
      <c r="D426" s="30" t="s">
        <v>19</v>
      </c>
      <c r="E426" s="30">
        <v>2</v>
      </c>
      <c r="F426" s="31" t="s">
        <v>163</v>
      </c>
      <c r="G426" s="30" t="s">
        <v>109</v>
      </c>
      <c r="H426" s="30" t="s">
        <v>44</v>
      </c>
      <c r="I426" s="31" t="s">
        <v>480</v>
      </c>
      <c r="J426" s="31" t="s">
        <v>481</v>
      </c>
      <c r="K426" s="22">
        <f>FIND(".",J426)</f>
        <v>20</v>
      </c>
      <c r="L426" s="22">
        <f>FIND(".",J426,K426+1)</f>
        <v>42</v>
      </c>
      <c r="M426" s="22" t="str">
        <f>MID(J426,1,K426-1)</f>
        <v>ADS_ Monetary Value</v>
      </c>
      <c r="N426" s="22" t="str">
        <f>IF(ISNUMBER(L426),
  MID(J426,K426+2,L426-K426-2),
  MID(J426,K426+2,LEN(J426)-K426-1))</f>
        <v>Transaction Currency</v>
      </c>
      <c r="O426" s="22" t="str">
        <f>IF(OR("BBIE"=D426,"IDBIE"=D426),IF(ISNUMBER(L426),MID(J426,L426+2,LEN(J426)-L426-1),""),"")</f>
        <v>Amount</v>
      </c>
      <c r="P426" s="22" t="str">
        <f>IF("ASBIE"=D426,IF(ISNUMBER(L426),MID(J426,L426+2,LEN(J426)-L426-1),""),"")</f>
        <v/>
      </c>
      <c r="Q426" s="22" t="str">
        <f>IF("RLBIE"=D426,IF(ISNUMBER(L426),MID(J426,L426+2,LEN(J426)-L426-1),""),"")</f>
        <v/>
      </c>
    </row>
    <row r="427" spans="1:17">
      <c r="A427" s="22">
        <v>351</v>
      </c>
      <c r="B427" s="37" t="s">
        <v>614</v>
      </c>
      <c r="C427" s="32">
        <v>31</v>
      </c>
      <c r="D427" s="32" t="s">
        <v>62</v>
      </c>
      <c r="E427" s="32">
        <v>1</v>
      </c>
      <c r="F427" s="33" t="s">
        <v>680</v>
      </c>
      <c r="G427" s="32" t="s">
        <v>10</v>
      </c>
      <c r="H427" s="32" t="s">
        <v>16</v>
      </c>
      <c r="I427" s="33" t="s">
        <v>681</v>
      </c>
      <c r="J427" s="33" t="s">
        <v>682</v>
      </c>
      <c r="K427" s="22">
        <f>FIND(".",J427)</f>
        <v>22</v>
      </c>
      <c r="L427" s="22">
        <f>FIND(".",J427,K427+1)</f>
        <v>33</v>
      </c>
      <c r="M427" s="22" t="str">
        <f>MID(J427,1,K427-1)</f>
        <v>ADS_ Accounting Entry</v>
      </c>
      <c r="N427" s="22" t="str">
        <f>IF(ISNUMBER(L427),
  MID(J427,K427+2,L427-K427-2),
  MID(J427,K427+2,LEN(J427)-K427-1))</f>
        <v>Specified</v>
      </c>
      <c r="O427" s="22" t="str">
        <f>IF(OR("BBIE"=D427,"IDBIE"=D427),IF(ISNUMBER(L427),MID(J427,L427+2,LEN(J427)-L427-1),""),"")</f>
        <v/>
      </c>
      <c r="P427" s="22" t="str">
        <f>IF("ASBIE"=D427,IF(ISNUMBER(L427),MID(J427,L427+2,LEN(J427)-L427-1),""),"")</f>
        <v>ADS Entered_ Activity</v>
      </c>
      <c r="Q427" s="22" t="str">
        <f>IF("RLBIE"=D427,IF(ISNUMBER(L427),MID(J427,L427+2,LEN(J427)-L427-1),""),"")</f>
        <v/>
      </c>
    </row>
    <row r="428" spans="1:17">
      <c r="A428" s="22">
        <v>352</v>
      </c>
      <c r="B428" s="37" t="s">
        <v>614</v>
      </c>
      <c r="C428" s="26">
        <v>32</v>
      </c>
      <c r="D428" s="26" t="s">
        <v>28</v>
      </c>
      <c r="E428" s="26">
        <v>2</v>
      </c>
      <c r="F428" s="27" t="s">
        <v>683</v>
      </c>
      <c r="G428" s="26" t="s">
        <v>30</v>
      </c>
      <c r="H428" s="26" t="s">
        <v>16</v>
      </c>
      <c r="I428" s="27" t="s">
        <v>684</v>
      </c>
      <c r="J428" s="27" t="s">
        <v>685</v>
      </c>
      <c r="K428" s="22">
        <f>FIND(".",J428)</f>
        <v>24</v>
      </c>
      <c r="L428" s="22">
        <f>FIND(".",J428,K428+1)</f>
        <v>38</v>
      </c>
      <c r="M428" s="22" t="str">
        <f>MID(J428,1,K428-1)</f>
        <v>ADS_  Entered_ Activity</v>
      </c>
      <c r="N428" s="22" t="str">
        <f>IF(ISNUMBER(L428),
  MID(J428,K428+2,L428-K428-2),
  MID(J428,K428+2,LEN(J428)-K428-1))</f>
        <v>Performed By</v>
      </c>
      <c r="O428" s="22" t="str">
        <f>IF(OR("BBIE"=D428,"IDBIE"=D428),IF(ISNUMBER(L428),MID(J428,L428+2,LEN(J428)-L428-1),""),"")</f>
        <v/>
      </c>
      <c r="P428" s="22" t="str">
        <f>IF("ASBIE"=D428,IF(ISNUMBER(L428),MID(J428,L428+2,LEN(J428)-L428-1),""),"")</f>
        <v/>
      </c>
      <c r="Q428" s="22" t="str">
        <f>IF("RLBIE"=D428,IF(ISNUMBER(L428),MID(J428,L428+2,LEN(J428)-L428-1),""),"")</f>
        <v>ADS_ System User</v>
      </c>
    </row>
    <row r="429" spans="1:17">
      <c r="A429" s="22">
        <v>353</v>
      </c>
      <c r="B429" s="37" t="s">
        <v>614</v>
      </c>
      <c r="C429" s="30">
        <v>33</v>
      </c>
      <c r="D429" s="30" t="s">
        <v>19</v>
      </c>
      <c r="E429" s="30">
        <v>2</v>
      </c>
      <c r="F429" s="31" t="s">
        <v>686</v>
      </c>
      <c r="G429" s="30" t="s">
        <v>37</v>
      </c>
      <c r="H429" s="30" t="s">
        <v>16</v>
      </c>
      <c r="I429" s="31" t="s">
        <v>684</v>
      </c>
      <c r="J429" s="31" t="s">
        <v>687</v>
      </c>
      <c r="K429" s="22">
        <f>FIND(".",J429)</f>
        <v>24</v>
      </c>
      <c r="L429" s="22">
        <f>FIND(".",J429,K429+1)</f>
        <v>34</v>
      </c>
      <c r="M429" s="22" t="str">
        <f>MID(J429,1,K429-1)</f>
        <v>ADS_  Entered_ Activity</v>
      </c>
      <c r="N429" s="22" t="str">
        <f>IF(ISNUMBER(L429),
  MID(J429,K429+2,L429-K429-2),
  MID(J429,K429+2,LEN(J429)-K429-1))</f>
        <v>Occurred</v>
      </c>
      <c r="O429" s="22" t="str">
        <f>IF(OR("BBIE"=D429,"IDBIE"=D429),IF(ISNUMBER(L429),MID(J429,L429+2,LEN(J429)-L429-1),""),"")</f>
        <v>Date</v>
      </c>
      <c r="P429" s="22" t="str">
        <f>IF("ASBIE"=D429,IF(ISNUMBER(L429),MID(J429,L429+2,LEN(J429)-L429-1),""),"")</f>
        <v/>
      </c>
      <c r="Q429" s="22" t="str">
        <f>IF("RLBIE"=D429,IF(ISNUMBER(L429),MID(J429,L429+2,LEN(J429)-L429-1),""),"")</f>
        <v/>
      </c>
    </row>
    <row r="430" spans="1:17">
      <c r="A430" s="22">
        <v>354</v>
      </c>
      <c r="B430" s="37" t="s">
        <v>614</v>
      </c>
      <c r="C430" s="30">
        <v>34</v>
      </c>
      <c r="D430" s="30" t="s">
        <v>19</v>
      </c>
      <c r="E430" s="30">
        <v>2</v>
      </c>
      <c r="F430" s="31" t="s">
        <v>688</v>
      </c>
      <c r="G430" s="30" t="s">
        <v>170</v>
      </c>
      <c r="H430" s="30" t="s">
        <v>44</v>
      </c>
      <c r="I430" s="31" t="s">
        <v>684</v>
      </c>
      <c r="J430" s="31" t="s">
        <v>689</v>
      </c>
      <c r="K430" s="22">
        <f>FIND(".",J430)</f>
        <v>24</v>
      </c>
      <c r="L430" s="22">
        <f>FIND(".",J430,K430+1)</f>
        <v>34</v>
      </c>
      <c r="M430" s="22" t="str">
        <f>MID(J430,1,K430-1)</f>
        <v>ADS_  Entered_ Activity</v>
      </c>
      <c r="N430" s="22" t="str">
        <f>IF(ISNUMBER(L430),
  MID(J430,K430+2,L430-K430-2),
  MID(J430,K430+2,LEN(J430)-K430-1))</f>
        <v>Occurred</v>
      </c>
      <c r="O430" s="22" t="str">
        <f>IF(OR("BBIE"=D430,"IDBIE"=D430),IF(ISNUMBER(L430),MID(J430,L430+2,LEN(J430)-L430-1),""),"")</f>
        <v>Time</v>
      </c>
      <c r="P430" s="22" t="str">
        <f>IF("ASBIE"=D430,IF(ISNUMBER(L430),MID(J430,L430+2,LEN(J430)-L430-1),""),"")</f>
        <v/>
      </c>
      <c r="Q430" s="22" t="str">
        <f>IF("RLBIE"=D430,IF(ISNUMBER(L430),MID(J430,L430+2,LEN(J430)-L430-1),""),"")</f>
        <v/>
      </c>
    </row>
    <row r="431" spans="1:17">
      <c r="A431" s="22">
        <v>355</v>
      </c>
      <c r="B431" s="37" t="s">
        <v>614</v>
      </c>
      <c r="C431" s="32">
        <v>35</v>
      </c>
      <c r="D431" s="32" t="s">
        <v>62</v>
      </c>
      <c r="E431" s="32">
        <v>1</v>
      </c>
      <c r="F431" s="33" t="s">
        <v>72</v>
      </c>
      <c r="G431" s="32" t="s">
        <v>10</v>
      </c>
      <c r="H431" s="32" t="s">
        <v>44</v>
      </c>
      <c r="I431" s="33" t="s">
        <v>73</v>
      </c>
      <c r="J431" s="33" t="s">
        <v>690</v>
      </c>
      <c r="K431" s="22">
        <f>FIND(".",J431)</f>
        <v>22</v>
      </c>
      <c r="L431" s="22">
        <f>FIND(".",J431,K431+1)</f>
        <v>33</v>
      </c>
      <c r="M431" s="22" t="str">
        <f>MID(J431,1,K431-1)</f>
        <v>ADS_ Accounting Entry</v>
      </c>
      <c r="N431" s="22" t="str">
        <f>IF(ISNUMBER(L431),
  MID(J431,K431+2,L431-K431-2),
  MID(J431,K431+2,LEN(J431)-K431-1))</f>
        <v>Specified</v>
      </c>
      <c r="O431" s="22" t="str">
        <f>IF(OR("BBIE"=D431,"IDBIE"=D431),IF(ISNUMBER(L431),MID(J431,L431+2,LEN(J431)-L431-1),""),"")</f>
        <v/>
      </c>
      <c r="P431" s="22" t="str">
        <f>IF("ASBIE"=D431,IF(ISNUMBER(L431),MID(J431,L431+2,LEN(J431)-L431-1),""),"")</f>
        <v>ADS Approved_ Activity</v>
      </c>
      <c r="Q431" s="22" t="str">
        <f>IF("RLBIE"=D431,IF(ISNUMBER(L431),MID(J431,L431+2,LEN(J431)-L431-1),""),"")</f>
        <v/>
      </c>
    </row>
    <row r="432" spans="1:17">
      <c r="A432" s="22">
        <v>356</v>
      </c>
      <c r="B432" s="37" t="s">
        <v>614</v>
      </c>
      <c r="C432" s="26">
        <v>36</v>
      </c>
      <c r="D432" s="26" t="s">
        <v>28</v>
      </c>
      <c r="E432" s="26">
        <v>2</v>
      </c>
      <c r="F432" s="27" t="s">
        <v>75</v>
      </c>
      <c r="G432" s="26" t="s">
        <v>30</v>
      </c>
      <c r="H432" s="26" t="s">
        <v>44</v>
      </c>
      <c r="I432" s="27" t="s">
        <v>76</v>
      </c>
      <c r="J432" s="27" t="s">
        <v>77</v>
      </c>
      <c r="K432" s="22">
        <f>FIND(".",J432)</f>
        <v>25</v>
      </c>
      <c r="L432" s="22">
        <f>FIND(".",J432,K432+1)</f>
        <v>39</v>
      </c>
      <c r="M432" s="22" t="str">
        <f>MID(J432,1,K432-1)</f>
        <v>ADS_  Approved_ Activity</v>
      </c>
      <c r="N432" s="22" t="str">
        <f>IF(ISNUMBER(L432),
  MID(J432,K432+2,L432-K432-2),
  MID(J432,K432+2,LEN(J432)-K432-1))</f>
        <v>Performed By</v>
      </c>
      <c r="O432" s="22" t="str">
        <f>IF(OR("BBIE"=D432,"IDBIE"=D432),IF(ISNUMBER(L432),MID(J432,L432+2,LEN(J432)-L432-1),""),"")</f>
        <v/>
      </c>
      <c r="P432" s="22" t="str">
        <f>IF("ASBIE"=D432,IF(ISNUMBER(L432),MID(J432,L432+2,LEN(J432)-L432-1),""),"")</f>
        <v/>
      </c>
      <c r="Q432" s="22" t="str">
        <f>IF("RLBIE"=D432,IF(ISNUMBER(L432),MID(J432,L432+2,LEN(J432)-L432-1),""),"")</f>
        <v>ADS_ System User</v>
      </c>
    </row>
    <row r="433" spans="1:17">
      <c r="A433" s="22">
        <v>357</v>
      </c>
      <c r="B433" s="37" t="s">
        <v>614</v>
      </c>
      <c r="C433" s="30">
        <v>37</v>
      </c>
      <c r="D433" s="30" t="s">
        <v>19</v>
      </c>
      <c r="E433" s="30">
        <v>2</v>
      </c>
      <c r="F433" s="31" t="s">
        <v>175</v>
      </c>
      <c r="G433" s="30" t="s">
        <v>37</v>
      </c>
      <c r="H433" s="30" t="s">
        <v>16</v>
      </c>
      <c r="I433" s="31" t="s">
        <v>176</v>
      </c>
      <c r="J433" s="31" t="s">
        <v>691</v>
      </c>
      <c r="K433" s="22">
        <f>FIND(".",J433)</f>
        <v>25</v>
      </c>
      <c r="L433" s="22">
        <f>FIND(".",J433,K433+1)</f>
        <v>35</v>
      </c>
      <c r="M433" s="22" t="str">
        <f>MID(J433,1,K433-1)</f>
        <v>ADS_  Approved_ Activity</v>
      </c>
      <c r="N433" s="22" t="str">
        <f>IF(ISNUMBER(L433),
  MID(J433,K433+2,L433-K433-2),
  MID(J433,K433+2,LEN(J433)-K433-1))</f>
        <v>Occurred</v>
      </c>
      <c r="O433" s="22" t="str">
        <f>IF(OR("BBIE"=D433,"IDBIE"=D433),IF(ISNUMBER(L433),MID(J433,L433+2,LEN(J433)-L433-1),""),"")</f>
        <v>Date</v>
      </c>
      <c r="P433" s="22" t="str">
        <f>IF("ASBIE"=D433,IF(ISNUMBER(L433),MID(J433,L433+2,LEN(J433)-L433-1),""),"")</f>
        <v/>
      </c>
      <c r="Q433" s="22" t="str">
        <f>IF("RLBIE"=D433,IF(ISNUMBER(L433),MID(J433,L433+2,LEN(J433)-L433-1),""),"")</f>
        <v/>
      </c>
    </row>
    <row r="434" spans="1:17">
      <c r="A434" s="22">
        <v>358</v>
      </c>
      <c r="B434" s="37" t="s">
        <v>614</v>
      </c>
      <c r="C434" s="32">
        <v>38</v>
      </c>
      <c r="D434" s="32" t="s">
        <v>62</v>
      </c>
      <c r="E434" s="32">
        <v>1</v>
      </c>
      <c r="F434" s="33" t="s">
        <v>692</v>
      </c>
      <c r="G434" s="32" t="s">
        <v>10</v>
      </c>
      <c r="H434" s="32" t="s">
        <v>44</v>
      </c>
      <c r="I434" s="33" t="s">
        <v>693</v>
      </c>
      <c r="J434" s="33" t="s">
        <v>694</v>
      </c>
      <c r="K434" s="22">
        <f>FIND(".",J434)</f>
        <v>22</v>
      </c>
      <c r="L434" s="22">
        <f>FIND(".",J434,K434+1)</f>
        <v>33</v>
      </c>
      <c r="M434" s="22" t="str">
        <f>MID(J434,1,K434-1)</f>
        <v>ADS_ Accounting Entry</v>
      </c>
      <c r="N434" s="22" t="str">
        <f>IF(ISNUMBER(L434),
  MID(J434,K434+2,L434-K434-2),
  MID(J434,K434+2,LEN(J434)-K434-1))</f>
        <v>Specified</v>
      </c>
      <c r="O434" s="22" t="str">
        <f>IF(OR("BBIE"=D434,"IDBIE"=D434),IF(ISNUMBER(L434),MID(J434,L434+2,LEN(J434)-L434-1),""),"")</f>
        <v/>
      </c>
      <c r="P434" s="22" t="str">
        <f>IF("ASBIE"=D434,IF(ISNUMBER(L434),MID(J434,L434+2,LEN(J434)-L434-1),""),"")</f>
        <v>ADS Posted _ Activity</v>
      </c>
      <c r="Q434" s="22" t="str">
        <f>IF("RLBIE"=D434,IF(ISNUMBER(L434),MID(J434,L434+2,LEN(J434)-L434-1),""),"")</f>
        <v/>
      </c>
    </row>
    <row r="435" spans="1:17">
      <c r="A435" s="22">
        <v>359</v>
      </c>
      <c r="B435" s="37" t="s">
        <v>614</v>
      </c>
      <c r="C435" s="26">
        <v>39</v>
      </c>
      <c r="D435" s="26" t="s">
        <v>28</v>
      </c>
      <c r="E435" s="26">
        <v>2</v>
      </c>
      <c r="F435" s="27" t="s">
        <v>695</v>
      </c>
      <c r="G435" s="26" t="s">
        <v>30</v>
      </c>
      <c r="H435" s="26" t="s">
        <v>44</v>
      </c>
      <c r="I435" s="27" t="s">
        <v>696</v>
      </c>
      <c r="J435" s="27" t="s">
        <v>697</v>
      </c>
      <c r="K435" s="22">
        <f>FIND(".",J435)</f>
        <v>23</v>
      </c>
      <c r="L435" s="22">
        <f>FIND(".",J435,K435+1)</f>
        <v>37</v>
      </c>
      <c r="M435" s="22" t="str">
        <f>MID(J435,1,K435-1)</f>
        <v>ADS_  Posted_ Activity</v>
      </c>
      <c r="N435" s="22" t="str">
        <f>IF(ISNUMBER(L435),
  MID(J435,K435+2,L435-K435-2),
  MID(J435,K435+2,LEN(J435)-K435-1))</f>
        <v>Performed By</v>
      </c>
      <c r="O435" s="22" t="str">
        <f>IF(OR("BBIE"=D435,"IDBIE"=D435),IF(ISNUMBER(L435),MID(J435,L435+2,LEN(J435)-L435-1),""),"")</f>
        <v/>
      </c>
      <c r="P435" s="22" t="str">
        <f>IF("ASBIE"=D435,IF(ISNUMBER(L435),MID(J435,L435+2,LEN(J435)-L435-1),""),"")</f>
        <v/>
      </c>
      <c r="Q435" s="22" t="str">
        <f>IF("RLBIE"=D435,IF(ISNUMBER(L435),MID(J435,L435+2,LEN(J435)-L435-1),""),"")</f>
        <v>ADS_ System User</v>
      </c>
    </row>
    <row r="436" spans="1:17">
      <c r="A436" s="22">
        <v>360</v>
      </c>
      <c r="B436" s="37" t="s">
        <v>614</v>
      </c>
      <c r="C436" s="26">
        <v>40</v>
      </c>
      <c r="D436" s="26" t="s">
        <v>28</v>
      </c>
      <c r="E436" s="26">
        <v>1</v>
      </c>
      <c r="F436" s="27" t="s">
        <v>2211</v>
      </c>
      <c r="G436" s="26" t="s">
        <v>30</v>
      </c>
      <c r="H436" s="26" t="s">
        <v>44</v>
      </c>
      <c r="I436" s="27" t="s">
        <v>698</v>
      </c>
      <c r="J436" s="27" t="s">
        <v>699</v>
      </c>
      <c r="K436" s="22">
        <f>FIND(".",J436)</f>
        <v>22</v>
      </c>
      <c r="L436" s="22">
        <f>FIND(".",J436,K436+1)</f>
        <v>39</v>
      </c>
      <c r="M436" s="22" t="str">
        <f>MID(J436,1,K436-1)</f>
        <v>ADS_ Accounting Entry</v>
      </c>
      <c r="N436" s="22" t="str">
        <f>IF(ISNUMBER(L436),
  MID(J436,K436+2,L436-K436-2),
  MID(J436,K436+2,LEN(J436)-K436-1))</f>
        <v>Account Segment</v>
      </c>
      <c r="O436" s="22" t="str">
        <f>IF(OR("BBIE"=D436,"IDBIE"=D436),IF(ISNUMBER(L436),MID(J436,L436+2,LEN(J436)-L436-1),""),"")</f>
        <v/>
      </c>
      <c r="P436" s="22" t="str">
        <f>IF("ASBIE"=D436,IF(ISNUMBER(L436),MID(J436,L436+2,LEN(J436)-L436-1),""),"")</f>
        <v/>
      </c>
      <c r="Q436" s="22" t="str">
        <f>IF("RLBIE"=D436,IF(ISNUMBER(L436),MID(J436,L436+2,LEN(J436)-L436-1),""),"")</f>
        <v>ADS_ Employee</v>
      </c>
    </row>
    <row r="437" spans="1:17">
      <c r="A437" s="22">
        <v>361</v>
      </c>
      <c r="B437" s="37" t="s">
        <v>614</v>
      </c>
      <c r="C437" s="26">
        <v>41</v>
      </c>
      <c r="D437" s="26" t="s">
        <v>28</v>
      </c>
      <c r="E437" s="26">
        <v>1</v>
      </c>
      <c r="F437" s="27" t="s">
        <v>2212</v>
      </c>
      <c r="G437" s="26" t="s">
        <v>30</v>
      </c>
      <c r="H437" s="26" t="s">
        <v>44</v>
      </c>
      <c r="I437" s="27" t="s">
        <v>700</v>
      </c>
      <c r="J437" s="27" t="s">
        <v>701</v>
      </c>
      <c r="K437" s="22">
        <f>FIND(".",J437)</f>
        <v>22</v>
      </c>
      <c r="L437" s="22">
        <f>FIND(".",J437,K437+1)</f>
        <v>39</v>
      </c>
      <c r="M437" s="22" t="str">
        <f>MID(J437,1,K437-1)</f>
        <v>ADS_ Accounting Entry</v>
      </c>
      <c r="N437" s="22" t="str">
        <f>IF(ISNUMBER(L437),
  MID(J437,K437+2,L437-K437-2),
  MID(J437,K437+2,LEN(J437)-K437-1))</f>
        <v>Account Segment</v>
      </c>
      <c r="O437" s="22" t="str">
        <f>IF(OR("BBIE"=D437,"IDBIE"=D437),IF(ISNUMBER(L437),MID(J437,L437+2,LEN(J437)-L437-1),""),"")</f>
        <v/>
      </c>
      <c r="P437" s="22" t="str">
        <f>IF("ASBIE"=D437,IF(ISNUMBER(L437),MID(J437,L437+2,LEN(J437)-L437-1),""),"")</f>
        <v/>
      </c>
      <c r="Q437" s="22" t="str">
        <f>IF("RLBIE"=D437,IF(ISNUMBER(L437),MID(J437,L437+2,LEN(J437)-L437-1),""),"")</f>
        <v>ADS_ Project</v>
      </c>
    </row>
    <row r="438" spans="1:17">
      <c r="A438" s="22">
        <v>362</v>
      </c>
      <c r="B438" s="37" t="s">
        <v>614</v>
      </c>
      <c r="C438" s="26">
        <v>42</v>
      </c>
      <c r="D438" s="26" t="s">
        <v>28</v>
      </c>
      <c r="E438" s="26">
        <v>1</v>
      </c>
      <c r="F438" s="27" t="s">
        <v>2213</v>
      </c>
      <c r="G438" s="26" t="s">
        <v>30</v>
      </c>
      <c r="H438" s="26" t="s">
        <v>44</v>
      </c>
      <c r="I438" s="27" t="s">
        <v>702</v>
      </c>
      <c r="J438" s="27" t="s">
        <v>2217</v>
      </c>
      <c r="K438" s="22">
        <f>FIND(".",J438)</f>
        <v>22</v>
      </c>
      <c r="L438" s="22">
        <f>FIND(".",J438,K438+1)</f>
        <v>39</v>
      </c>
      <c r="M438" s="22" t="str">
        <f>MID(J438,1,K438-1)</f>
        <v>ADS_ Accounting Entry</v>
      </c>
      <c r="N438" s="22" t="str">
        <f>IF(ISNUMBER(L438),
  MID(J438,K438+2,L438-K438-2),
  MID(J438,K438+2,LEN(J438)-K438-1))</f>
        <v>Account Segment</v>
      </c>
      <c r="O438" s="22" t="str">
        <f>IF(OR("BBIE"=D438,"IDBIE"=D438),IF(ISNUMBER(L438),MID(J438,L438+2,LEN(J438)-L438-1),""),"")</f>
        <v/>
      </c>
      <c r="P438" s="22" t="str">
        <f>IF("ASBIE"=D438,IF(ISNUMBER(L438),MID(J438,L438+2,LEN(J438)-L438-1),""),"")</f>
        <v/>
      </c>
      <c r="Q438" s="22" t="str">
        <f>IF("RLBIE"=D438,IF(ISNUMBER(L438),MID(J438,L438+2,LEN(J438)-L438-1),""),"")</f>
        <v>ADS_ Bank Account</v>
      </c>
    </row>
    <row r="439" spans="1:17">
      <c r="A439" s="22">
        <v>363</v>
      </c>
      <c r="B439" s="37" t="s">
        <v>614</v>
      </c>
      <c r="C439" s="26">
        <v>43</v>
      </c>
      <c r="D439" s="26" t="s">
        <v>28</v>
      </c>
      <c r="E439" s="26">
        <v>1</v>
      </c>
      <c r="F439" s="27" t="s">
        <v>2214</v>
      </c>
      <c r="G439" s="26" t="s">
        <v>30</v>
      </c>
      <c r="H439" s="26" t="s">
        <v>44</v>
      </c>
      <c r="I439" s="27" t="s">
        <v>703</v>
      </c>
      <c r="J439" s="27" t="s">
        <v>2216</v>
      </c>
      <c r="K439" s="22">
        <f>FIND(".",J439)</f>
        <v>22</v>
      </c>
      <c r="L439" s="22">
        <f>FIND(".",J439,K439+1)</f>
        <v>27</v>
      </c>
      <c r="M439" s="22" t="str">
        <f>MID(J439,1,K439-1)</f>
        <v>ADS_ Accounting Entry</v>
      </c>
      <c r="N439" s="22" t="str">
        <f>IF(ISNUMBER(L439),
  MID(J439,K439+2,L439-K439-2),
  MID(J439,K439+2,LEN(J439)-K439-1))</f>
        <v>[X]</v>
      </c>
      <c r="O439" s="22" t="str">
        <f>IF(OR("BBIE"=D439,"IDBIE"=D439),IF(ISNUMBER(L439),MID(J439,L439+2,LEN(J439)-L439-1),""),"")</f>
        <v/>
      </c>
      <c r="P439" s="22" t="str">
        <f>IF("ASBIE"=D439,IF(ISNUMBER(L439),MID(J439,L439+2,LEN(J439)-L439-1),""),"")</f>
        <v/>
      </c>
      <c r="Q439" s="22" t="str">
        <f>IF("RLBIE"=D439,IF(ISNUMBER(L439),MID(J439,L439+2,LEN(J439)-L439-1),""),"")</f>
        <v>Account Segment</v>
      </c>
    </row>
    <row r="440" spans="1:17">
      <c r="A440" s="22">
        <v>364</v>
      </c>
      <c r="B440" s="37" t="s">
        <v>614</v>
      </c>
      <c r="C440" s="26">
        <v>44</v>
      </c>
      <c r="D440" s="26" t="s">
        <v>28</v>
      </c>
      <c r="E440" s="26">
        <v>1</v>
      </c>
      <c r="F440" s="27" t="s">
        <v>2215</v>
      </c>
      <c r="G440" s="26" t="s">
        <v>30</v>
      </c>
      <c r="H440" s="26" t="s">
        <v>16</v>
      </c>
      <c r="I440" s="27" t="s">
        <v>78</v>
      </c>
      <c r="J440" s="27" t="s">
        <v>704</v>
      </c>
      <c r="K440" s="22">
        <f>FIND(".",J440)</f>
        <v>22</v>
      </c>
      <c r="L440" s="22">
        <f>FIND(".",J440,K440+1)</f>
        <v>27</v>
      </c>
      <c r="M440" s="22" t="str">
        <f>MID(J440,1,K440-1)</f>
        <v>ADS_ Accounting Entry</v>
      </c>
      <c r="N440" s="22" t="str">
        <f>IF(ISNUMBER(L440),
  MID(J440,K440+2,L440-K440-2),
  MID(J440,K440+2,LEN(J440)-K440-1))</f>
        <v>[Y]</v>
      </c>
      <c r="O440" s="22" t="str">
        <f>IF(OR("BBIE"=D440,"IDBIE"=D440),IF(ISNUMBER(L440),MID(J440,L440+2,LEN(J440)-L440-1),""),"")</f>
        <v/>
      </c>
      <c r="P440" s="22" t="str">
        <f>IF("ASBIE"=D440,IF(ISNUMBER(L440),MID(J440,L440+2,LEN(J440)-L440-1),""),"")</f>
        <v/>
      </c>
      <c r="Q440" s="22" t="str">
        <f>IF("RLBIE"=D440,IF(ISNUMBER(L440),MID(J440,L440+2,LEN(J440)-L440-1),""),"")</f>
        <v>ADS Business Segment</v>
      </c>
    </row>
    <row r="441" spans="1:17">
      <c r="A441" s="22">
        <v>2</v>
      </c>
      <c r="B441" s="37" t="s">
        <v>576</v>
      </c>
      <c r="C441" s="39">
        <v>0</v>
      </c>
      <c r="D441" s="39" t="s">
        <v>8</v>
      </c>
      <c r="E441" s="39">
        <v>0</v>
      </c>
      <c r="F441" s="40" t="s">
        <v>9</v>
      </c>
      <c r="G441" s="39" t="s">
        <v>10</v>
      </c>
      <c r="H441" s="39" t="s">
        <v>10</v>
      </c>
      <c r="I441" s="41" t="s">
        <v>11</v>
      </c>
      <c r="J441" s="40" t="s">
        <v>12</v>
      </c>
      <c r="K441" s="22">
        <f>FIND(".",J441)</f>
        <v>23</v>
      </c>
      <c r="L441" s="22" t="e">
        <f>FIND(".",J441,K441+1)</f>
        <v>#VALUE!</v>
      </c>
      <c r="M441" s="22" t="str">
        <f>MID(J441,1,K441-1)</f>
        <v>ADS Purchase_ Contract</v>
      </c>
      <c r="N441" s="22" t="str">
        <f>IF(ISNUMBER(L441),
  MID(J441,K441+2,L441-K441-2),
  MID(J441,K441+2,LEN(J441)-K441-1))</f>
        <v>Details</v>
      </c>
      <c r="O441" s="22" t="str">
        <f>IF(ISNUMBER(L441),MID(J441,L441+2,LEN(J441)-L441-1),"")</f>
        <v/>
      </c>
      <c r="P441" s="22" t="str">
        <f>IF("ASBIE"=D441,IF(ISNUMBER(L441),MID(J441,L441+2,LEN(J441)-L441-1),""),"")</f>
        <v/>
      </c>
      <c r="Q441" s="22" t="str">
        <f>IF("RLBIE"=D441,IF(ISNUMBER(L441),MID(J441,L441+2,LEN(J441)-L441-1),""),"")</f>
        <v/>
      </c>
    </row>
    <row r="442" spans="1:17">
      <c r="A442" s="22">
        <v>3</v>
      </c>
      <c r="B442" s="37" t="s">
        <v>576</v>
      </c>
      <c r="C442" s="42">
        <v>1</v>
      </c>
      <c r="D442" s="42" t="s">
        <v>13</v>
      </c>
      <c r="E442" s="42">
        <v>1</v>
      </c>
      <c r="F442" s="43" t="s">
        <v>14</v>
      </c>
      <c r="G442" s="42" t="s">
        <v>15</v>
      </c>
      <c r="H442" s="42" t="s">
        <v>16</v>
      </c>
      <c r="I442" s="44" t="s">
        <v>17</v>
      </c>
      <c r="J442" s="43" t="s">
        <v>18</v>
      </c>
      <c r="K442" s="22">
        <f>FIND(".",J442)</f>
        <v>23</v>
      </c>
      <c r="L442" s="22">
        <f>FIND(".",J442,K442+1)</f>
        <v>39</v>
      </c>
      <c r="M442" s="22" t="str">
        <f>MID(J442,1,K442-1)</f>
        <v>ADS Purchase_ Contract</v>
      </c>
      <c r="N442" s="22" t="str">
        <f>IF(ISNUMBER(L442),
  MID(J442,K442+2,L442-K442-2),
  MID(J442,K442+2,LEN(J442)-K442-1))</f>
        <v>Identification</v>
      </c>
      <c r="O442" s="22" t="str">
        <f>IF(OR("BBIE"=D442,"IDBIE"=D442),IF(ISNUMBER(L442),MID(J442,L442+2,LEN(J442)-L442-1),""),"")</f>
        <v>Identifier</v>
      </c>
      <c r="P442" s="22" t="str">
        <f>IF("ASBIE"=D442,IF(ISNUMBER(L442),MID(J442,L442+2,LEN(J442)-L442-1),""),"")</f>
        <v/>
      </c>
      <c r="Q442" s="22" t="str">
        <f>IF("RLBIE"=D442,IF(ISNUMBER(L442),MID(J442,L442+2,LEN(J442)-L442-1),""),"")</f>
        <v/>
      </c>
    </row>
    <row r="443" spans="1:17">
      <c r="A443" s="22">
        <v>4</v>
      </c>
      <c r="B443" s="37" t="s">
        <v>576</v>
      </c>
      <c r="C443" s="45">
        <v>2</v>
      </c>
      <c r="D443" s="46" t="s">
        <v>19</v>
      </c>
      <c r="E443" s="46">
        <v>1</v>
      </c>
      <c r="F443" s="47" t="s">
        <v>20</v>
      </c>
      <c r="G443" s="45" t="s">
        <v>21</v>
      </c>
      <c r="H443" s="45" t="s">
        <v>16</v>
      </c>
      <c r="I443" s="48" t="s">
        <v>22</v>
      </c>
      <c r="J443" s="49" t="s">
        <v>23</v>
      </c>
      <c r="K443" s="22">
        <f>FIND(".",J443)</f>
        <v>23</v>
      </c>
      <c r="L443" s="22">
        <f>FIND(".",J443,K443+1)</f>
        <v>46</v>
      </c>
      <c r="M443" s="22" t="str">
        <f>MID(J443,1,K443-1)</f>
        <v>ADS Purchase_ Contract</v>
      </c>
      <c r="N443" s="22" t="str">
        <f>IF(ISNUMBER(L443),
  MID(J443,K443+2,L443-K443-2),
  MID(J443,K443+2,LEN(J443)-K443-1))</f>
        <v>Contract Number_ Name</v>
      </c>
      <c r="O443" s="22" t="str">
        <f>IF(OR("BBIE"=D443,"IDBIE"=D443),IF(ISNUMBER(L443),MID(J443,L443+2,LEN(J443)-L443-1),""),"")</f>
        <v>Text</v>
      </c>
      <c r="P443" s="22" t="str">
        <f>IF("ASBIE"=D443,IF(ISNUMBER(L443),MID(J443,L443+2,LEN(J443)-L443-1),""),"")</f>
        <v/>
      </c>
      <c r="Q443" s="22" t="str">
        <f>IF("RLBIE"=D443,IF(ISNUMBER(L443),MID(J443,L443+2,LEN(J443)-L443-1),""),"")</f>
        <v/>
      </c>
    </row>
    <row r="444" spans="1:17">
      <c r="A444" s="22">
        <v>5</v>
      </c>
      <c r="B444" s="37" t="s">
        <v>576</v>
      </c>
      <c r="C444" s="45">
        <v>3</v>
      </c>
      <c r="D444" s="46" t="s">
        <v>19</v>
      </c>
      <c r="E444" s="46">
        <v>1</v>
      </c>
      <c r="F444" s="50" t="s">
        <v>24</v>
      </c>
      <c r="G444" s="45" t="s">
        <v>25</v>
      </c>
      <c r="H444" s="45" t="s">
        <v>16</v>
      </c>
      <c r="I444" s="48" t="s">
        <v>26</v>
      </c>
      <c r="J444" s="48" t="s">
        <v>27</v>
      </c>
      <c r="K444" s="22">
        <f>FIND(".",J444)</f>
        <v>23</v>
      </c>
      <c r="L444" s="22">
        <f>FIND(".",J444,K444+1)</f>
        <v>44</v>
      </c>
      <c r="M444" s="22" t="str">
        <f>MID(J444,1,K444-1)</f>
        <v>ADS Purchase_ Contract</v>
      </c>
      <c r="N444" s="22" t="str">
        <f>IF(ISNUMBER(L444),
  MID(J444,K444+2,L444-K444-2),
  MID(J444,K444+2,LEN(J444)-K444-1))</f>
        <v>Contract Type_ Name</v>
      </c>
      <c r="O444" s="22" t="str">
        <f>IF(OR("BBIE"=D444,"IDBIE"=D444),IF(ISNUMBER(L444),MID(J444,L444+2,LEN(J444)-L444-1),""),"")</f>
        <v>Text</v>
      </c>
      <c r="P444" s="22" t="str">
        <f>IF("ASBIE"=D444,IF(ISNUMBER(L444),MID(J444,L444+2,LEN(J444)-L444-1),""),"")</f>
        <v/>
      </c>
      <c r="Q444" s="22" t="str">
        <f>IF("RLBIE"=D444,IF(ISNUMBER(L444),MID(J444,L444+2,LEN(J444)-L444-1),""),"")</f>
        <v/>
      </c>
    </row>
    <row r="445" spans="1:17">
      <c r="A445" s="22">
        <v>6</v>
      </c>
      <c r="B445" s="37" t="s">
        <v>576</v>
      </c>
      <c r="C445" s="51">
        <v>4</v>
      </c>
      <c r="D445" s="51" t="s">
        <v>28</v>
      </c>
      <c r="E445" s="51">
        <v>1</v>
      </c>
      <c r="F445" s="52" t="s">
        <v>29</v>
      </c>
      <c r="G445" s="51" t="s">
        <v>30</v>
      </c>
      <c r="H445" s="51" t="s">
        <v>16</v>
      </c>
      <c r="I445" s="53" t="s">
        <v>31</v>
      </c>
      <c r="J445" s="52" t="s">
        <v>32</v>
      </c>
      <c r="K445" s="22">
        <f>FIND(".",J445)</f>
        <v>23</v>
      </c>
      <c r="L445" s="22">
        <f>FIND(".",J445,K445+1)</f>
        <v>46</v>
      </c>
      <c r="M445" s="22" t="str">
        <f>MID(J445,1,K445-1)</f>
        <v>ADS Purchase_ Contract</v>
      </c>
      <c r="N445" s="22" t="str">
        <f>IF(ISNUMBER(L445),
  MID(J445,K445+2,L445-K445-2),
  MID(J445,K445+2,LEN(J445)-K445-1))</f>
        <v>Purchase Organization</v>
      </c>
      <c r="O445" s="22" t="str">
        <f>IF(OR("BBIE"=D445,"IDBIE"=D445),IF(ISNUMBER(L445),MID(J445,L445+2,LEN(J445)-L445-1),""),"")</f>
        <v/>
      </c>
      <c r="P445" s="22" t="str">
        <f>IF("ASBIE"=D445,IF(ISNUMBER(L445),MID(J445,L445+2,LEN(J445)-L445-1),""),"")</f>
        <v/>
      </c>
      <c r="Q445" s="22" t="str">
        <f>IF("RLBIE"=D445,IF(ISNUMBER(L445),MID(J445,L445+2,LEN(J445)-L445-1),""),"")</f>
        <v>ADS_ Business Segment</v>
      </c>
    </row>
    <row r="446" spans="1:17">
      <c r="A446" s="22">
        <v>7</v>
      </c>
      <c r="B446" s="37" t="s">
        <v>576</v>
      </c>
      <c r="C446" s="51">
        <v>5</v>
      </c>
      <c r="D446" s="51" t="s">
        <v>28</v>
      </c>
      <c r="E446" s="51">
        <v>1</v>
      </c>
      <c r="F446" s="52" t="s">
        <v>33</v>
      </c>
      <c r="G446" s="51" t="s">
        <v>30</v>
      </c>
      <c r="H446" s="51" t="s">
        <v>16</v>
      </c>
      <c r="I446" s="53" t="s">
        <v>34</v>
      </c>
      <c r="J446" s="52" t="s">
        <v>35</v>
      </c>
      <c r="K446" s="22">
        <f>FIND(".",J446)</f>
        <v>23</v>
      </c>
      <c r="L446" s="22">
        <f>FIND(".",J446,K446+1)</f>
        <v>34</v>
      </c>
      <c r="M446" s="22" t="str">
        <f>MID(J446,1,K446-1)</f>
        <v>ADS Purchase_ Contract</v>
      </c>
      <c r="N446" s="22" t="str">
        <f>IF(ISNUMBER(L446),
  MID(J446,K446+2,L446-K446-2),
  MID(J446,K446+2,LEN(J446)-K446-1))</f>
        <v>Purchaser</v>
      </c>
      <c r="O446" s="22" t="str">
        <f>IF(OR("BBIE"=D446,"IDBIE"=D446),IF(ISNUMBER(L446),MID(J446,L446+2,LEN(J446)-L446-1),""),"")</f>
        <v/>
      </c>
      <c r="P446" s="22" t="str">
        <f>IF("ASBIE"=D446,IF(ISNUMBER(L446),MID(J446,L446+2,LEN(J446)-L446-1),""),"")</f>
        <v/>
      </c>
      <c r="Q446" s="22" t="str">
        <f>IF("RLBIE"=D446,IF(ISNUMBER(L446),MID(J446,L446+2,LEN(J446)-L446-1),""),"")</f>
        <v>ADS_ Employee</v>
      </c>
    </row>
    <row r="447" spans="1:17">
      <c r="A447" s="22">
        <v>8</v>
      </c>
      <c r="B447" s="37" t="s">
        <v>576</v>
      </c>
      <c r="C447" s="45">
        <v>6</v>
      </c>
      <c r="D447" s="46" t="s">
        <v>19</v>
      </c>
      <c r="E447" s="46">
        <v>1</v>
      </c>
      <c r="F447" s="47" t="s">
        <v>36</v>
      </c>
      <c r="G447" s="45" t="s">
        <v>37</v>
      </c>
      <c r="H447" s="45" t="s">
        <v>16</v>
      </c>
      <c r="I447" s="48" t="s">
        <v>38</v>
      </c>
      <c r="J447" s="49" t="s">
        <v>39</v>
      </c>
      <c r="K447" s="22">
        <f>FIND(".",J447)</f>
        <v>23</v>
      </c>
      <c r="L447" s="22">
        <f>FIND(".",J447,K447+1)</f>
        <v>30</v>
      </c>
      <c r="M447" s="22" t="str">
        <f>MID(J447,1,K447-1)</f>
        <v>ADS Purchase_ Contract</v>
      </c>
      <c r="N447" s="22" t="str">
        <f>IF(ISNUMBER(L447),
  MID(J447,K447+2,L447-K447-2),
  MID(J447,K447+2,LEN(J447)-K447-1))</f>
        <v>Start</v>
      </c>
      <c r="O447" s="22" t="str">
        <f>IF(OR("BBIE"=D447,"IDBIE"=D447),IF(ISNUMBER(L447),MID(J447,L447+2,LEN(J447)-L447-1),""),"")</f>
        <v>Date</v>
      </c>
      <c r="P447" s="22" t="str">
        <f>IF("ASBIE"=D447,IF(ISNUMBER(L447),MID(J447,L447+2,LEN(J447)-L447-1),""),"")</f>
        <v/>
      </c>
      <c r="Q447" s="22" t="str">
        <f>IF("RLBIE"=D447,IF(ISNUMBER(L447),MID(J447,L447+2,LEN(J447)-L447-1),""),"")</f>
        <v/>
      </c>
    </row>
    <row r="448" spans="1:17">
      <c r="A448" s="22">
        <v>9</v>
      </c>
      <c r="B448" s="37" t="s">
        <v>576</v>
      </c>
      <c r="C448" s="45">
        <v>7</v>
      </c>
      <c r="D448" s="46" t="s">
        <v>19</v>
      </c>
      <c r="E448" s="46">
        <v>1</v>
      </c>
      <c r="F448" s="47" t="s">
        <v>40</v>
      </c>
      <c r="G448" s="45" t="s">
        <v>37</v>
      </c>
      <c r="H448" s="45" t="s">
        <v>16</v>
      </c>
      <c r="I448" s="48" t="s">
        <v>41</v>
      </c>
      <c r="J448" s="49" t="s">
        <v>42</v>
      </c>
      <c r="K448" s="22">
        <f>FIND(".",J448)</f>
        <v>23</v>
      </c>
      <c r="L448" s="22">
        <f>FIND(".",J448,K448+1)</f>
        <v>28</v>
      </c>
      <c r="M448" s="22" t="str">
        <f>MID(J448,1,K448-1)</f>
        <v>ADS Purchase_ Contract</v>
      </c>
      <c r="N448" s="22" t="str">
        <f>IF(ISNUMBER(L448),
  MID(J448,K448+2,L448-K448-2),
  MID(J448,K448+2,LEN(J448)-K448-1))</f>
        <v>End</v>
      </c>
      <c r="O448" s="22" t="str">
        <f>IF(OR("BBIE"=D448,"IDBIE"=D448),IF(ISNUMBER(L448),MID(J448,L448+2,LEN(J448)-L448-1),""),"")</f>
        <v>Date</v>
      </c>
      <c r="P448" s="22" t="str">
        <f>IF("ASBIE"=D448,IF(ISNUMBER(L448),MID(J448,L448+2,LEN(J448)-L448-1),""),"")</f>
        <v/>
      </c>
      <c r="Q448" s="22" t="str">
        <f>IF("RLBIE"=D448,IF(ISNUMBER(L448),MID(J448,L448+2,LEN(J448)-L448-1),""),"")</f>
        <v/>
      </c>
    </row>
    <row r="449" spans="1:17">
      <c r="A449" s="22">
        <v>10</v>
      </c>
      <c r="B449" s="37" t="s">
        <v>576</v>
      </c>
      <c r="C449" s="51">
        <v>8</v>
      </c>
      <c r="D449" s="51" t="s">
        <v>28</v>
      </c>
      <c r="E449" s="51">
        <v>1</v>
      </c>
      <c r="F449" s="53" t="s">
        <v>43</v>
      </c>
      <c r="G449" s="51" t="s">
        <v>30</v>
      </c>
      <c r="H449" s="51" t="s">
        <v>44</v>
      </c>
      <c r="I449" s="53" t="s">
        <v>45</v>
      </c>
      <c r="J449" s="53" t="s">
        <v>46</v>
      </c>
      <c r="K449" s="22">
        <f>FIND(".",J449)</f>
        <v>23</v>
      </c>
      <c r="L449" s="22">
        <f>FIND(".",J449,K449+1)</f>
        <v>34</v>
      </c>
      <c r="M449" s="22" t="str">
        <f>MID(J449,1,K449-1)</f>
        <v>ADS Purchase_ Contract</v>
      </c>
      <c r="N449" s="22" t="str">
        <f>IF(ISNUMBER(L449),
  MID(J449,K449+2,L449-K449-2),
  MID(J449,K449+2,LEN(J449)-K449-1))</f>
        <v>Specified</v>
      </c>
      <c r="O449" s="22" t="str">
        <f>IF(OR("BBIE"=D449,"IDBIE"=D449),IF(ISNUMBER(L449),MID(J449,L449+2,LEN(J449)-L449-1),""),"")</f>
        <v/>
      </c>
      <c r="P449" s="22" t="str">
        <f>IF("ASBIE"=D449,IF(ISNUMBER(L449),MID(J449,L449+2,LEN(J449)-L449-1),""),"")</f>
        <v/>
      </c>
      <c r="Q449" s="22" t="str">
        <f>IF("RLBIE"=D449,IF(ISNUMBER(L449),MID(J449,L449+2,LEN(J449)-L449-1),""),"")</f>
        <v>ADS Settlement Method_ Code</v>
      </c>
    </row>
    <row r="450" spans="1:17">
      <c r="A450" s="22">
        <v>11</v>
      </c>
      <c r="B450" s="37" t="s">
        <v>576</v>
      </c>
      <c r="C450" s="51">
        <v>9</v>
      </c>
      <c r="D450" s="51" t="s">
        <v>28</v>
      </c>
      <c r="E450" s="51">
        <v>1</v>
      </c>
      <c r="F450" s="53" t="s">
        <v>47</v>
      </c>
      <c r="G450" s="51" t="s">
        <v>30</v>
      </c>
      <c r="H450" s="51" t="s">
        <v>44</v>
      </c>
      <c r="I450" s="53" t="s">
        <v>48</v>
      </c>
      <c r="J450" s="53" t="s">
        <v>49</v>
      </c>
      <c r="K450" s="22">
        <f>FIND(".",J450)</f>
        <v>23</v>
      </c>
      <c r="L450" s="22">
        <f>FIND(".",J450,K450+1)</f>
        <v>34</v>
      </c>
      <c r="M450" s="22" t="str">
        <f>MID(J450,1,K450-1)</f>
        <v>ADS Purchase_ Contract</v>
      </c>
      <c r="N450" s="22" t="str">
        <f>IF(ISNUMBER(L450),
  MID(J450,K450+2,L450-K450-2),
  MID(J450,K450+2,LEN(J450)-K450-1))</f>
        <v>Specified</v>
      </c>
      <c r="O450" s="22" t="str">
        <f>IF(OR("BBIE"=D450,"IDBIE"=D450),IF(ISNUMBER(L450),MID(J450,L450+2,LEN(J450)-L450-1),""),"")</f>
        <v/>
      </c>
      <c r="P450" s="22" t="str">
        <f>IF("ASBIE"=D450,IF(ISNUMBER(L450),MID(J450,L450+2,LEN(J450)-L450-1),""),"")</f>
        <v/>
      </c>
      <c r="Q450" s="22" t="str">
        <f>IF("RLBIE"=D450,IF(ISNUMBER(L450),MID(J450,L450+2,LEN(J450)-L450-1),""),"")</f>
        <v>ADS Payment Term_ Document</v>
      </c>
    </row>
    <row r="451" spans="1:17">
      <c r="A451" s="22">
        <v>12</v>
      </c>
      <c r="B451" s="37" t="s">
        <v>576</v>
      </c>
      <c r="C451" s="45">
        <v>10</v>
      </c>
      <c r="D451" s="46" t="s">
        <v>19</v>
      </c>
      <c r="E451" s="46">
        <v>1</v>
      </c>
      <c r="F451" s="50" t="s">
        <v>50</v>
      </c>
      <c r="G451" s="45" t="s">
        <v>25</v>
      </c>
      <c r="H451" s="45" t="s">
        <v>16</v>
      </c>
      <c r="I451" s="48" t="s">
        <v>51</v>
      </c>
      <c r="J451" s="48" t="s">
        <v>52</v>
      </c>
      <c r="K451" s="22" t="e">
        <f>FIND(".",J451)</f>
        <v>#VALUE!</v>
      </c>
      <c r="L451" s="22" t="e">
        <f>FIND(".",J451,K451+1)</f>
        <v>#VALUE!</v>
      </c>
      <c r="M451" s="22" t="e">
        <f>MID(J451,1,K451-1)</f>
        <v>#VALUE!</v>
      </c>
      <c r="N451" s="22" t="e">
        <f>IF(ISNUMBER(L451),
  MID(J451,K451+2,L451-K451-2),
  MID(J451,K451+2,LEN(J451)-K451-1))</f>
        <v>#VALUE!</v>
      </c>
      <c r="O451" s="22" t="str">
        <f>IF(OR("BBIE"=D451,"IDBIE"=D451),IF(ISNUMBER(L451),MID(J451,L451+2,LEN(J451)-L451-1),""),"")</f>
        <v/>
      </c>
      <c r="P451" s="22" t="str">
        <f>IF("ASBIE"=D451,IF(ISNUMBER(L451),MID(J451,L451+2,LEN(J451)-L451-1),""),"")</f>
        <v/>
      </c>
      <c r="Q451" s="22" t="str">
        <f>IF("RLBIE"=D451,IF(ISNUMBER(L451),MID(J451,L451+2,LEN(J451)-L451-1),""),"")</f>
        <v/>
      </c>
    </row>
    <row r="452" spans="1:17">
      <c r="A452" s="22">
        <v>13</v>
      </c>
      <c r="B452" s="37" t="s">
        <v>576</v>
      </c>
      <c r="C452" s="45">
        <v>11</v>
      </c>
      <c r="D452" s="46" t="s">
        <v>19</v>
      </c>
      <c r="E452" s="46">
        <v>1</v>
      </c>
      <c r="F452" s="50" t="s">
        <v>53</v>
      </c>
      <c r="G452" s="45" t="s">
        <v>25</v>
      </c>
      <c r="H452" s="45" t="s">
        <v>16</v>
      </c>
      <c r="I452" s="48" t="s">
        <v>54</v>
      </c>
      <c r="J452" s="48" t="s">
        <v>55</v>
      </c>
      <c r="K452" s="22">
        <f>FIND(".",J452)</f>
        <v>23</v>
      </c>
      <c r="L452" s="22">
        <f>FIND(".",J452,K452+1)</f>
        <v>31</v>
      </c>
      <c r="M452" s="22" t="str">
        <f>MID(J452,1,K452-1)</f>
        <v>ADS Purchase_ Contract</v>
      </c>
      <c r="N452" s="22" t="str">
        <f>IF(ISNUMBER(L452),
  MID(J452,K452+2,L452-K452-2),
  MID(J452,K452+2,LEN(J452)-K452-1))</f>
        <v>Status</v>
      </c>
      <c r="O452" s="22" t="str">
        <f>IF(OR("BBIE"=D452,"IDBIE"=D452),IF(ISNUMBER(L452),MID(J452,L452+2,LEN(J452)-L452-1),""),"")</f>
        <v>Code</v>
      </c>
      <c r="P452" s="22" t="str">
        <f>IF("ASBIE"=D452,IF(ISNUMBER(L452),MID(J452,L452+2,LEN(J452)-L452-1),""),"")</f>
        <v/>
      </c>
      <c r="Q452" s="22" t="str">
        <f>IF("RLBIE"=D452,IF(ISNUMBER(L452),MID(J452,L452+2,LEN(J452)-L452-1),""),"")</f>
        <v/>
      </c>
    </row>
    <row r="453" spans="1:17">
      <c r="A453" s="22">
        <v>14</v>
      </c>
      <c r="B453" s="37" t="s">
        <v>576</v>
      </c>
      <c r="C453" s="45">
        <v>12</v>
      </c>
      <c r="D453" s="46" t="s">
        <v>19</v>
      </c>
      <c r="E453" s="46">
        <v>1</v>
      </c>
      <c r="F453" s="50" t="s">
        <v>56</v>
      </c>
      <c r="G453" s="45" t="s">
        <v>21</v>
      </c>
      <c r="H453" s="46" t="s">
        <v>44</v>
      </c>
      <c r="I453" s="50" t="s">
        <v>57</v>
      </c>
      <c r="J453" s="48" t="s">
        <v>58</v>
      </c>
      <c r="K453" s="22">
        <f>FIND(".",J453)</f>
        <v>23</v>
      </c>
      <c r="L453" s="22">
        <f>FIND(".",J453,K453+1)</f>
        <v>36</v>
      </c>
      <c r="M453" s="22" t="str">
        <f>MID(J453,1,K453-1)</f>
        <v>ADS Purchase_ Contract</v>
      </c>
      <c r="N453" s="22" t="str">
        <f>IF(ISNUMBER(L453),
  MID(J453,K453+2,L453-K453-2),
  MID(J453,K453+2,LEN(J453)-K453-1))</f>
        <v>Information</v>
      </c>
      <c r="O453" s="22" t="str">
        <f>IF(OR("BBIE"=D453,"IDBIE"=D453),IF(ISNUMBER(L453),MID(J453,L453+2,LEN(J453)-L453-1),""),"")</f>
        <v>Text</v>
      </c>
      <c r="P453" s="22" t="str">
        <f>IF("ASBIE"=D453,IF(ISNUMBER(L453),MID(J453,L453+2,LEN(J453)-L453-1),""),"")</f>
        <v/>
      </c>
      <c r="Q453" s="22" t="str">
        <f>IF("RLBIE"=D453,IF(ISNUMBER(L453),MID(J453,L453+2,LEN(J453)-L453-1),""),"")</f>
        <v/>
      </c>
    </row>
    <row r="454" spans="1:17">
      <c r="A454" s="22">
        <v>15</v>
      </c>
      <c r="B454" s="37" t="s">
        <v>576</v>
      </c>
      <c r="C454" s="51">
        <v>13</v>
      </c>
      <c r="D454" s="51" t="s">
        <v>28</v>
      </c>
      <c r="E454" s="51">
        <v>2</v>
      </c>
      <c r="F454" s="52" t="s">
        <v>59</v>
      </c>
      <c r="G454" s="51" t="s">
        <v>30</v>
      </c>
      <c r="H454" s="51" t="s">
        <v>16</v>
      </c>
      <c r="I454" s="53" t="s">
        <v>60</v>
      </c>
      <c r="J454" s="52" t="s">
        <v>61</v>
      </c>
      <c r="K454" s="22">
        <f>FIND(".",J454)</f>
        <v>23</v>
      </c>
      <c r="L454" s="22">
        <f>FIND(".",J454,K454+1)</f>
        <v>31</v>
      </c>
      <c r="M454" s="22" t="str">
        <f>MID(J454,1,K454-1)</f>
        <v>ADS Purchase_ Contract</v>
      </c>
      <c r="N454" s="22" t="str">
        <f>IF(ISNUMBER(L454),
  MID(J454,K454+2,L454-K454-2),
  MID(J454,K454+2,LEN(J454)-K454-1))</f>
        <v>Seller</v>
      </c>
      <c r="O454" s="22" t="str">
        <f>IF(OR("BBIE"=D454,"IDBIE"=D454),IF(ISNUMBER(L454),MID(J454,L454+2,LEN(J454)-L454-1),""),"")</f>
        <v/>
      </c>
      <c r="P454" s="22" t="str">
        <f>IF("ASBIE"=D454,IF(ISNUMBER(L454),MID(J454,L454+2,LEN(J454)-L454-1),""),"")</f>
        <v/>
      </c>
      <c r="Q454" s="22" t="str">
        <f>IF("RLBIE"=D454,IF(ISNUMBER(L454),MID(J454,L454+2,LEN(J454)-L454-1),""),"")</f>
        <v>ADS Supplier_ Party</v>
      </c>
    </row>
    <row r="455" spans="1:17">
      <c r="A455" s="22">
        <v>16</v>
      </c>
      <c r="B455" s="37" t="s">
        <v>576</v>
      </c>
      <c r="C455" s="54">
        <v>14</v>
      </c>
      <c r="D455" s="54" t="s">
        <v>62</v>
      </c>
      <c r="E455" s="54">
        <v>1</v>
      </c>
      <c r="F455" s="55" t="s">
        <v>63</v>
      </c>
      <c r="G455" s="54" t="s">
        <v>10</v>
      </c>
      <c r="H455" s="54" t="s">
        <v>16</v>
      </c>
      <c r="I455" s="56" t="s">
        <v>64</v>
      </c>
      <c r="J455" s="55" t="s">
        <v>65</v>
      </c>
      <c r="K455" s="22">
        <f>FIND(".",J455)</f>
        <v>23</v>
      </c>
      <c r="L455" s="22">
        <f>FIND(".",J455,K455+1)</f>
        <v>34</v>
      </c>
      <c r="M455" s="22" t="str">
        <f>MID(J455,1,K455-1)</f>
        <v>ADS Purchase_ Contract</v>
      </c>
      <c r="N455" s="22" t="str">
        <f>IF(ISNUMBER(L455),
  MID(J455,K455+2,L455-K455-2),
  MID(J455,K455+2,LEN(J455)-K455-1))</f>
        <v>Specified</v>
      </c>
      <c r="O455" s="22" t="str">
        <f>IF(OR("BBIE"=D455,"IDBIE"=D455),IF(ISNUMBER(L455),MID(J455,L455+2,LEN(J455)-L455-1),""),"")</f>
        <v/>
      </c>
      <c r="P455" s="22" t="str">
        <f>IF("ASBIE"=D455,IF(ISNUMBER(L455),MID(J455,L455+2,LEN(J455)-L455-1),""),"")</f>
        <v>ADS Created_ Activity</v>
      </c>
      <c r="Q455" s="22" t="str">
        <f>IF("RLBIE"=D455,IF(ISNUMBER(L455),MID(J455,L455+2,LEN(J455)-L455-1),""),"")</f>
        <v/>
      </c>
    </row>
    <row r="456" spans="1:17">
      <c r="A456" s="22">
        <v>17</v>
      </c>
      <c r="B456" s="37" t="s">
        <v>576</v>
      </c>
      <c r="C456" s="51">
        <v>15</v>
      </c>
      <c r="D456" s="51" t="s">
        <v>28</v>
      </c>
      <c r="E456" s="51">
        <v>2</v>
      </c>
      <c r="F456" s="53" t="s">
        <v>66</v>
      </c>
      <c r="G456" s="51" t="s">
        <v>30</v>
      </c>
      <c r="H456" s="51" t="s">
        <v>16</v>
      </c>
      <c r="I456" s="57" t="s">
        <v>67</v>
      </c>
      <c r="J456" s="53" t="s">
        <v>68</v>
      </c>
      <c r="K456" s="22">
        <f>FIND(".",J456)</f>
        <v>24</v>
      </c>
      <c r="L456" s="22">
        <f>FIND(".",J456,K456+1)</f>
        <v>38</v>
      </c>
      <c r="M456" s="22" t="str">
        <f>MID(J456,1,K456-1)</f>
        <v>ADS_  Created_ Activity</v>
      </c>
      <c r="N456" s="22" t="str">
        <f>IF(ISNUMBER(L456),
  MID(J456,K456+2,L456-K456-2),
  MID(J456,K456+2,LEN(J456)-K456-1))</f>
        <v>Performed By</v>
      </c>
      <c r="O456" s="22" t="str">
        <f>IF(OR("BBIE"=D456,"IDBIE"=D456),IF(ISNUMBER(L456),MID(J456,L456+2,LEN(J456)-L456-1),""),"")</f>
        <v/>
      </c>
      <c r="P456" s="22" t="str">
        <f>IF("ASBIE"=D456,IF(ISNUMBER(L456),MID(J456,L456+2,LEN(J456)-L456-1),""),"")</f>
        <v/>
      </c>
      <c r="Q456" s="22" t="str">
        <f>IF("RLBIE"=D456,IF(ISNUMBER(L456),MID(J456,L456+2,LEN(J456)-L456-1),""),"")</f>
        <v>ADS_ System User</v>
      </c>
    </row>
    <row r="457" spans="1:17">
      <c r="A457" s="22">
        <v>18</v>
      </c>
      <c r="B457" s="37" t="s">
        <v>576</v>
      </c>
      <c r="C457" s="45">
        <v>16</v>
      </c>
      <c r="D457" s="46" t="s">
        <v>19</v>
      </c>
      <c r="E457" s="46">
        <v>2</v>
      </c>
      <c r="F457" s="50" t="s">
        <v>69</v>
      </c>
      <c r="G457" s="45" t="s">
        <v>37</v>
      </c>
      <c r="H457" s="45" t="s">
        <v>16</v>
      </c>
      <c r="I457" s="48" t="s">
        <v>70</v>
      </c>
      <c r="J457" s="48" t="s">
        <v>71</v>
      </c>
      <c r="K457" s="22">
        <f>FIND(".",J457)</f>
        <v>24</v>
      </c>
      <c r="L457" s="22">
        <f>FIND(".",J457,K457+1)</f>
        <v>34</v>
      </c>
      <c r="M457" s="22" t="str">
        <f>MID(J457,1,K457-1)</f>
        <v>ADS_  Created_ Activity</v>
      </c>
      <c r="N457" s="22" t="str">
        <f>IF(ISNUMBER(L457),
  MID(J457,K457+2,L457-K457-2),
  MID(J457,K457+2,LEN(J457)-K457-1))</f>
        <v>Occurred</v>
      </c>
      <c r="O457" s="22" t="str">
        <f>IF(OR("BBIE"=D457,"IDBIE"=D457),IF(ISNUMBER(L457),MID(J457,L457+2,LEN(J457)-L457-1),""),"")</f>
        <v>Date</v>
      </c>
      <c r="P457" s="22" t="str">
        <f>IF("ASBIE"=D457,IF(ISNUMBER(L457),MID(J457,L457+2,LEN(J457)-L457-1),""),"")</f>
        <v/>
      </c>
      <c r="Q457" s="22" t="str">
        <f>IF("RLBIE"=D457,IF(ISNUMBER(L457),MID(J457,L457+2,LEN(J457)-L457-1),""),"")</f>
        <v/>
      </c>
    </row>
    <row r="458" spans="1:17">
      <c r="A458" s="22">
        <v>19</v>
      </c>
      <c r="B458" s="37" t="s">
        <v>576</v>
      </c>
      <c r="C458" s="54">
        <v>17</v>
      </c>
      <c r="D458" s="54" t="s">
        <v>62</v>
      </c>
      <c r="E458" s="54">
        <v>1</v>
      </c>
      <c r="F458" s="56" t="s">
        <v>72</v>
      </c>
      <c r="G458" s="54" t="s">
        <v>10</v>
      </c>
      <c r="H458" s="54" t="s">
        <v>44</v>
      </c>
      <c r="I458" s="56" t="s">
        <v>73</v>
      </c>
      <c r="J458" s="56" t="s">
        <v>74</v>
      </c>
      <c r="K458" s="22">
        <f>FIND(".",J458)</f>
        <v>23</v>
      </c>
      <c r="L458" s="22">
        <f>FIND(".",J458,K458+1)</f>
        <v>34</v>
      </c>
      <c r="M458" s="22" t="str">
        <f>MID(J458,1,K458-1)</f>
        <v>ADS Purchase_ Contract</v>
      </c>
      <c r="N458" s="22" t="str">
        <f>IF(ISNUMBER(L458),
  MID(J458,K458+2,L458-K458-2),
  MID(J458,K458+2,LEN(J458)-K458-1))</f>
        <v>Specified</v>
      </c>
      <c r="O458" s="22" t="str">
        <f>IF(OR("BBIE"=D458,"IDBIE"=D458),IF(ISNUMBER(L458),MID(J458,L458+2,LEN(J458)-L458-1),""),"")</f>
        <v/>
      </c>
      <c r="P458" s="22" t="str">
        <f>IF("ASBIE"=D458,IF(ISNUMBER(L458),MID(J458,L458+2,LEN(J458)-L458-1),""),"")</f>
        <v>ADS Approved_ Activity</v>
      </c>
      <c r="Q458" s="22" t="str">
        <f>IF("RLBIE"=D458,IF(ISNUMBER(L458),MID(J458,L458+2,LEN(J458)-L458-1),""),"")</f>
        <v/>
      </c>
    </row>
    <row r="459" spans="1:17">
      <c r="A459" s="22">
        <v>20</v>
      </c>
      <c r="B459" s="37" t="s">
        <v>576</v>
      </c>
      <c r="C459" s="51">
        <v>18</v>
      </c>
      <c r="D459" s="51" t="s">
        <v>28</v>
      </c>
      <c r="E459" s="51">
        <v>2</v>
      </c>
      <c r="F459" s="53" t="s">
        <v>75</v>
      </c>
      <c r="G459" s="51" t="s">
        <v>30</v>
      </c>
      <c r="H459" s="51" t="s">
        <v>16</v>
      </c>
      <c r="I459" s="53" t="s">
        <v>76</v>
      </c>
      <c r="J459" s="53" t="s">
        <v>77</v>
      </c>
      <c r="K459" s="22">
        <f>FIND(".",J459)</f>
        <v>25</v>
      </c>
      <c r="L459" s="22">
        <f>FIND(".",J459,K459+1)</f>
        <v>39</v>
      </c>
      <c r="M459" s="22" t="str">
        <f>MID(J459,1,K459-1)</f>
        <v>ADS_  Approved_ Activity</v>
      </c>
      <c r="N459" s="22" t="str">
        <f>IF(ISNUMBER(L459),
  MID(J459,K459+2,L459-K459-2),
  MID(J459,K459+2,LEN(J459)-K459-1))</f>
        <v>Performed By</v>
      </c>
      <c r="O459" s="22" t="str">
        <f>IF(OR("BBIE"=D459,"IDBIE"=D459),IF(ISNUMBER(L459),MID(J459,L459+2,LEN(J459)-L459-1),""),"")</f>
        <v/>
      </c>
      <c r="P459" s="22" t="str">
        <f>IF("ASBIE"=D459,IF(ISNUMBER(L459),MID(J459,L459+2,LEN(J459)-L459-1),""),"")</f>
        <v/>
      </c>
      <c r="Q459" s="22" t="str">
        <f>IF("RLBIE"=D459,IF(ISNUMBER(L459),MID(J459,L459+2,LEN(J459)-L459-1),""),"")</f>
        <v>ADS_ System User</v>
      </c>
    </row>
    <row r="460" spans="1:17" ht="19">
      <c r="A460" s="22">
        <v>21</v>
      </c>
      <c r="B460" s="37" t="s">
        <v>576</v>
      </c>
      <c r="C460" s="51">
        <v>19</v>
      </c>
      <c r="D460" s="51" t="s">
        <v>28</v>
      </c>
      <c r="E460" s="51">
        <v>1</v>
      </c>
      <c r="F460" s="53" t="s">
        <v>2221</v>
      </c>
      <c r="G460" s="51" t="s">
        <v>30</v>
      </c>
      <c r="H460" s="51" t="s">
        <v>16</v>
      </c>
      <c r="I460" s="53" t="s">
        <v>78</v>
      </c>
      <c r="J460" s="53" t="s">
        <v>79</v>
      </c>
      <c r="K460" s="22">
        <f>FIND(".",J460)</f>
        <v>23</v>
      </c>
      <c r="L460" s="22">
        <f>FIND(".",J460,K460+1)</f>
        <v>28</v>
      </c>
      <c r="M460" s="22" t="str">
        <f>MID(J460,1,K460-1)</f>
        <v>ADS Purchase_ Contract</v>
      </c>
      <c r="N460" s="22" t="str">
        <f>IF(ISNUMBER(L460),
  MID(J460,K460+2,L460-K460-2),
  MID(J460,K460+2,LEN(J460)-K460-1))</f>
        <v>[X]</v>
      </c>
      <c r="O460" s="22" t="str">
        <f>IF(OR("BBIE"=D460,"IDBIE"=D460),IF(ISNUMBER(L460),MID(J460,L460+2,LEN(J460)-L460-1),""),"")</f>
        <v/>
      </c>
      <c r="P460" s="22" t="str">
        <f>IF("ASBIE"=D460,IF(ISNUMBER(L460),MID(J460,L460+2,LEN(J460)-L460-1),""),"")</f>
        <v/>
      </c>
      <c r="Q460" s="22" t="str">
        <f>IF("RLBIE"=D460,IF(ISNUMBER(L460),MID(J460,L460+2,LEN(J460)-L460-1),""),"")</f>
        <v>ADS Business Segment_ Code</v>
      </c>
    </row>
    <row r="461" spans="1:17">
      <c r="A461" s="22">
        <v>22</v>
      </c>
      <c r="B461" s="37" t="s">
        <v>576</v>
      </c>
      <c r="C461" s="54">
        <v>20</v>
      </c>
      <c r="D461" s="54" t="s">
        <v>62</v>
      </c>
      <c r="E461" s="54">
        <v>1</v>
      </c>
      <c r="F461" s="55" t="s">
        <v>80</v>
      </c>
      <c r="G461" s="54" t="s">
        <v>10</v>
      </c>
      <c r="H461" s="54" t="s">
        <v>81</v>
      </c>
      <c r="I461" s="56" t="s">
        <v>82</v>
      </c>
      <c r="J461" s="55" t="s">
        <v>83</v>
      </c>
      <c r="K461" s="22">
        <f>FIND(".",J461)</f>
        <v>23</v>
      </c>
      <c r="L461" s="22">
        <f>FIND(".",J461,K461+1)</f>
        <v>32</v>
      </c>
      <c r="M461" s="22" t="str">
        <f>MID(J461,1,K461-1)</f>
        <v>ADS Purchase_ Contract</v>
      </c>
      <c r="N461" s="22" t="str">
        <f>IF(ISNUMBER(L461),
  MID(J461,K461+2,L461-K461-2),
  MID(J461,K461+2,LEN(J461)-K461-1))</f>
        <v>Defined</v>
      </c>
      <c r="O461" s="22" t="str">
        <f>IF(OR("BBIE"=D461,"IDBIE"=D461),IF(ISNUMBER(L461),MID(J461,L461+2,LEN(J461)-L461-1),""),"")</f>
        <v/>
      </c>
      <c r="P461" s="22" t="str">
        <f>IF("ASBIE"=D461,IF(ISNUMBER(L461),MID(J461,L461+2,LEN(J461)-L461-1),""),"")</f>
        <v>ADS Purchase_ Contract Line Item.</v>
      </c>
      <c r="Q461" s="22" t="str">
        <f>IF("RLBIE"=D461,IF(ISNUMBER(L461),MID(J461,L461+2,LEN(J461)-L461-1),""),"")</f>
        <v/>
      </c>
    </row>
    <row r="462" spans="1:17">
      <c r="A462" s="22">
        <v>23</v>
      </c>
      <c r="B462" s="37" t="s">
        <v>576</v>
      </c>
      <c r="C462" s="39">
        <v>0</v>
      </c>
      <c r="D462" s="39" t="s">
        <v>8</v>
      </c>
      <c r="E462" s="39">
        <v>0</v>
      </c>
      <c r="F462" s="41" t="s">
        <v>80</v>
      </c>
      <c r="G462" s="39" t="s">
        <v>10</v>
      </c>
      <c r="H462" s="39" t="s">
        <v>10</v>
      </c>
      <c r="I462" s="41" t="s">
        <v>82</v>
      </c>
      <c r="J462" s="41" t="s">
        <v>84</v>
      </c>
      <c r="K462" s="22">
        <f>FIND(".",J462)</f>
        <v>33</v>
      </c>
      <c r="L462" s="22" t="e">
        <f>FIND(".",J462,K462+1)</f>
        <v>#VALUE!</v>
      </c>
      <c r="M462" s="22" t="str">
        <f>MID(J462,1,K462-1)</f>
        <v>ADS Purchase_ Contract Line Item</v>
      </c>
      <c r="N462" s="22" t="e">
        <f>IF(ISNUMBER(L462),
  MID(J462,K462+2,L462-K462-2),
  MID(J462,K462+2,LEN(J462)-K462-1))</f>
        <v>#VALUE!</v>
      </c>
      <c r="O462" s="22" t="str">
        <f>IF(OR("BBIE"=D462,"IDBIE"=D462),IF(ISNUMBER(L462),MID(J462,L462+2,LEN(J462)-L462-1),""),"")</f>
        <v/>
      </c>
      <c r="P462" s="22" t="str">
        <f>IF("ASBIE"=D462,IF(ISNUMBER(L462),MID(J462,L462+2,LEN(J462)-L462-1),""),"")</f>
        <v/>
      </c>
      <c r="Q462" s="22" t="str">
        <f>IF("RLBIE"=D462,IF(ISNUMBER(L462),MID(J462,L462+2,LEN(J462)-L462-1),""),"")</f>
        <v/>
      </c>
    </row>
    <row r="463" spans="1:17">
      <c r="A463" s="22">
        <v>24</v>
      </c>
      <c r="B463" s="37" t="s">
        <v>576</v>
      </c>
      <c r="C463" s="51">
        <v>1</v>
      </c>
      <c r="D463" s="51" t="s">
        <v>28</v>
      </c>
      <c r="E463" s="51">
        <v>1</v>
      </c>
      <c r="F463" s="53" t="s">
        <v>14</v>
      </c>
      <c r="G463" s="51" t="s">
        <v>30</v>
      </c>
      <c r="H463" s="51" t="s">
        <v>16</v>
      </c>
      <c r="I463" s="53" t="s">
        <v>85</v>
      </c>
      <c r="J463" s="53" t="s">
        <v>86</v>
      </c>
      <c r="K463" s="22">
        <f>FIND(".",J463)</f>
        <v>33</v>
      </c>
      <c r="L463" s="22">
        <f>FIND(".",J463,K463+1)</f>
        <v>40</v>
      </c>
      <c r="M463" s="22" t="str">
        <f>MID(J463,1,K463-1)</f>
        <v>ADS Purchase_ Contract Line Item</v>
      </c>
      <c r="N463" s="22" t="str">
        <f>IF(ISNUMBER(L463),
  MID(J463,K463+2,L463-K463-2),
  MID(J463,K463+2,LEN(J463)-K463-1))</f>
        <v>eader</v>
      </c>
      <c r="O463" s="22" t="str">
        <f>IF(OR("BBIE"=D463,"IDBIE"=D463),IF(ISNUMBER(L463),MID(J463,L463+2,LEN(J463)-L463-1),""),"")</f>
        <v/>
      </c>
      <c r="P463" s="22" t="str">
        <f>IF("ASBIE"=D463,IF(ISNUMBER(L463),MID(J463,L463+2,LEN(J463)-L463-1),""),"")</f>
        <v/>
      </c>
      <c r="Q463" s="22" t="str">
        <f>IF("RLBIE"=D463,IF(ISNUMBER(L463),MID(J463,L463+2,LEN(J463)-L463-1),""),"")</f>
        <v>ADS Purchase_ Contract</v>
      </c>
    </row>
    <row r="464" spans="1:17">
      <c r="A464" s="22">
        <v>25</v>
      </c>
      <c r="B464" s="37" t="s">
        <v>576</v>
      </c>
      <c r="C464" s="42">
        <v>2</v>
      </c>
      <c r="D464" s="42" t="s">
        <v>13</v>
      </c>
      <c r="E464" s="42">
        <v>1</v>
      </c>
      <c r="F464" s="44" t="s">
        <v>87</v>
      </c>
      <c r="G464" s="42" t="s">
        <v>15</v>
      </c>
      <c r="H464" s="42" t="s">
        <v>16</v>
      </c>
      <c r="I464" s="44" t="s">
        <v>88</v>
      </c>
      <c r="J464" s="44" t="s">
        <v>89</v>
      </c>
      <c r="K464" s="22">
        <f>FIND(".",J464)</f>
        <v>33</v>
      </c>
      <c r="L464" s="22">
        <f>FIND(".",J464,K464+1)</f>
        <v>49</v>
      </c>
      <c r="M464" s="22" t="str">
        <f>MID(J464,1,K464-1)</f>
        <v>ADS Purchase_ Contract Line Item</v>
      </c>
      <c r="N464" s="22" t="str">
        <f>IF(ISNUMBER(L464),
  MID(J464,K464+2,L464-K464-2),
  MID(J464,K464+2,LEN(J464)-K464-1))</f>
        <v>Identification</v>
      </c>
      <c r="O464" s="22" t="str">
        <f>IF(OR("BBIE"=D464,"IDBIE"=D464),IF(ISNUMBER(L464),MID(J464,L464+2,LEN(J464)-L464-1),""),"")</f>
        <v>Identifier</v>
      </c>
      <c r="P464" s="22" t="str">
        <f>IF("ASBIE"=D464,IF(ISNUMBER(L464),MID(J464,L464+2,LEN(J464)-L464-1),""),"")</f>
        <v/>
      </c>
      <c r="Q464" s="22" t="str">
        <f>IF("RLBIE"=D464,IF(ISNUMBER(L464),MID(J464,L464+2,LEN(J464)-L464-1),""),"")</f>
        <v/>
      </c>
    </row>
    <row r="465" spans="1:17">
      <c r="A465" s="22">
        <v>26</v>
      </c>
      <c r="B465" s="37" t="s">
        <v>576</v>
      </c>
      <c r="C465" s="45">
        <v>3</v>
      </c>
      <c r="D465" s="46" t="s">
        <v>19</v>
      </c>
      <c r="E465" s="46">
        <v>1</v>
      </c>
      <c r="F465" s="47" t="s">
        <v>90</v>
      </c>
      <c r="G465" s="45" t="s">
        <v>25</v>
      </c>
      <c r="H465" s="45" t="s">
        <v>44</v>
      </c>
      <c r="I465" s="48" t="s">
        <v>91</v>
      </c>
      <c r="J465" s="49" t="s">
        <v>2222</v>
      </c>
      <c r="K465" s="22">
        <f>FIND(".",J465)</f>
        <v>33</v>
      </c>
      <c r="L465" s="22">
        <f>FIND(".",J465,K465+1)</f>
        <v>52</v>
      </c>
      <c r="M465" s="22" t="str">
        <f>MID(J465,1,K465-1)</f>
        <v>ADS Purchase_ Contract Line Item</v>
      </c>
      <c r="N465" s="22" t="str">
        <f>IF(ISNUMBER(L465),
  MID(J465,K465+2,L465-K465-2),
  MID(J465,K465+2,LEN(J465)-K465-1))</f>
        <v>Line Number_ Name</v>
      </c>
      <c r="O465" s="22" t="str">
        <f>IF(OR("BBIE"=D465,"IDBIE"=D465),IF(ISNUMBER(L465),MID(J465,L465+2,LEN(J465)-L465-1),""),"")</f>
        <v>Text</v>
      </c>
      <c r="P465" s="22" t="str">
        <f>IF("ASBIE"=D465,IF(ISNUMBER(L465),MID(J465,L465+2,LEN(J465)-L465-1),""),"")</f>
        <v/>
      </c>
      <c r="Q465" s="22" t="str">
        <f>IF("RLBIE"=D465,IF(ISNUMBER(L465),MID(J465,L465+2,LEN(J465)-L465-1),""),"")</f>
        <v/>
      </c>
    </row>
    <row r="466" spans="1:17" ht="19">
      <c r="A466" s="22">
        <v>27</v>
      </c>
      <c r="B466" s="37" t="s">
        <v>576</v>
      </c>
      <c r="C466" s="51">
        <v>4</v>
      </c>
      <c r="D466" s="51" t="s">
        <v>28</v>
      </c>
      <c r="E466" s="51">
        <v>1</v>
      </c>
      <c r="F466" s="52" t="s">
        <v>2223</v>
      </c>
      <c r="G466" s="51" t="s">
        <v>30</v>
      </c>
      <c r="H466" s="51" t="s">
        <v>44</v>
      </c>
      <c r="I466" s="53" t="s">
        <v>92</v>
      </c>
      <c r="J466" s="52" t="s">
        <v>93</v>
      </c>
      <c r="K466" s="22">
        <f>FIND(".",J466)</f>
        <v>33</v>
      </c>
      <c r="L466" s="22">
        <f>FIND(".",J466,K466+1)</f>
        <v>45</v>
      </c>
      <c r="M466" s="22" t="str">
        <f>MID(J466,1,K466-1)</f>
        <v>ADS Purchase_ Contract Line Item</v>
      </c>
      <c r="N466" s="22" t="str">
        <f>IF(ISNUMBER(L466),
  MID(J466,K466+2,L466-K466-2),
  MID(J466,K466+2,LEN(J466)-K466-1))</f>
        <v>Settlement</v>
      </c>
      <c r="O466" s="22" t="str">
        <f>IF(OR("BBIE"=D466,"IDBIE"=D466),IF(ISNUMBER(L466),MID(J466,L466+2,LEN(J466)-L466-1),""),"")</f>
        <v/>
      </c>
      <c r="P466" s="22" t="str">
        <f>IF("ASBIE"=D466,IF(ISNUMBER(L466),MID(J466,L466+2,LEN(J466)-L466-1),""),"")</f>
        <v/>
      </c>
      <c r="Q466" s="22" t="str">
        <f>IF("RLBIE"=D466,IF(ISNUMBER(L466),MID(J466,L466+2,LEN(J466)-L466-1),""),"")</f>
        <v>Business Segment</v>
      </c>
    </row>
    <row r="467" spans="1:17" ht="19">
      <c r="A467" s="22">
        <v>28</v>
      </c>
      <c r="B467" s="37" t="s">
        <v>576</v>
      </c>
      <c r="C467" s="51">
        <v>5</v>
      </c>
      <c r="D467" s="51" t="s">
        <v>28</v>
      </c>
      <c r="E467" s="51">
        <v>1</v>
      </c>
      <c r="F467" s="52" t="s">
        <v>2224</v>
      </c>
      <c r="G467" s="51" t="s">
        <v>30</v>
      </c>
      <c r="H467" s="51" t="s">
        <v>16</v>
      </c>
      <c r="I467" s="53" t="s">
        <v>94</v>
      </c>
      <c r="J467" s="52" t="s">
        <v>95</v>
      </c>
      <c r="K467" s="22">
        <f>FIND(".",J467)</f>
        <v>33</v>
      </c>
      <c r="L467" s="22">
        <f>FIND(".",J467,K467+1)</f>
        <v>42</v>
      </c>
      <c r="M467" s="22" t="str">
        <f>MID(J467,1,K467-1)</f>
        <v>ADS Purchase_ Contract Line Item</v>
      </c>
      <c r="N467" s="22" t="str">
        <f>IF(ISNUMBER(L467),
  MID(J467,K467+2,L467-K467-2),
  MID(J467,K467+2,LEN(J467)-K467-1))</f>
        <v>Receipt</v>
      </c>
      <c r="O467" s="22" t="str">
        <f>IF(OR("BBIE"=D467,"IDBIE"=D467),IF(ISNUMBER(L467),MID(J467,L467+2,LEN(J467)-L467-1),""),"")</f>
        <v/>
      </c>
      <c r="P467" s="22" t="str">
        <f>IF("ASBIE"=D467,IF(ISNUMBER(L467),MID(J467,L467+2,LEN(J467)-L467-1),""),"")</f>
        <v/>
      </c>
      <c r="Q467" s="22" t="str">
        <f>IF("RLBIE"=D467,IF(ISNUMBER(L467),MID(J467,L467+2,LEN(J467)-L467-1),""),"")</f>
        <v>Business Segment</v>
      </c>
    </row>
    <row r="468" spans="1:17">
      <c r="A468" s="22">
        <v>29</v>
      </c>
      <c r="B468" s="37" t="s">
        <v>576</v>
      </c>
      <c r="C468" s="51">
        <v>6</v>
      </c>
      <c r="D468" s="51" t="s">
        <v>28</v>
      </c>
      <c r="E468" s="51">
        <v>1</v>
      </c>
      <c r="F468" s="52" t="s">
        <v>96</v>
      </c>
      <c r="G468" s="51" t="s">
        <v>30</v>
      </c>
      <c r="H468" s="51" t="s">
        <v>16</v>
      </c>
      <c r="I468" s="53" t="s">
        <v>97</v>
      </c>
      <c r="J468" s="52" t="s">
        <v>98</v>
      </c>
      <c r="K468" s="22">
        <f>FIND(".",J468)</f>
        <v>33</v>
      </c>
      <c r="L468" s="22">
        <f>FIND(".",J468,K468+1)</f>
        <v>44</v>
      </c>
      <c r="M468" s="22" t="str">
        <f>MID(J468,1,K468-1)</f>
        <v>ADS Purchase_ Contract Line Item</v>
      </c>
      <c r="N468" s="22" t="str">
        <f>IF(ISNUMBER(L468),
  MID(J468,K468+2,L468-K468-2),
  MID(J468,K468+2,LEN(J468)-K468-1))</f>
        <v>Purchased</v>
      </c>
      <c r="O468" s="22" t="str">
        <f>IF(OR("BBIE"=D468,"IDBIE"=D468),IF(ISNUMBER(L468),MID(J468,L468+2,LEN(J468)-L468-1),""),"")</f>
        <v/>
      </c>
      <c r="P468" s="22" t="str">
        <f>IF("ASBIE"=D468,IF(ISNUMBER(L468),MID(J468,L468+2,LEN(J468)-L468-1),""),"")</f>
        <v/>
      </c>
      <c r="Q468" s="22" t="str">
        <f>IF("RLBIE"=D468,IF(ISNUMBER(L468),MID(J468,L468+2,LEN(J468)-L468-1),""),"")</f>
        <v>ADS_ Product</v>
      </c>
    </row>
    <row r="469" spans="1:17">
      <c r="A469" s="22">
        <v>30</v>
      </c>
      <c r="B469" s="37" t="s">
        <v>576</v>
      </c>
      <c r="C469" s="45">
        <v>7</v>
      </c>
      <c r="D469" s="46" t="s">
        <v>19</v>
      </c>
      <c r="E469" s="46">
        <v>1</v>
      </c>
      <c r="F469" s="47" t="s">
        <v>99</v>
      </c>
      <c r="G469" s="45" t="s">
        <v>99</v>
      </c>
      <c r="H469" s="45" t="s">
        <v>16</v>
      </c>
      <c r="I469" s="48" t="s">
        <v>100</v>
      </c>
      <c r="J469" s="49" t="s">
        <v>101</v>
      </c>
      <c r="K469" s="22">
        <f>FIND(".",J469)</f>
        <v>33</v>
      </c>
      <c r="L469" s="22">
        <f>FIND(".",J469,K469+1)</f>
        <v>42</v>
      </c>
      <c r="M469" s="22" t="str">
        <f>MID(J469,1,K469-1)</f>
        <v>ADS Purchase_ Contract Line Item</v>
      </c>
      <c r="N469" s="22" t="str">
        <f>IF(ISNUMBER(L469),
  MID(J469,K469+2,L469-K469-2),
  MID(J469,K469+2,LEN(J469)-K469-1))</f>
        <v>Defined</v>
      </c>
      <c r="O469" s="22" t="str">
        <f>IF(OR("BBIE"=D469,"IDBIE"=D469),IF(ISNUMBER(L469),MID(J469,L469+2,LEN(J469)-L469-1),""),"")</f>
        <v>Quantity</v>
      </c>
      <c r="P469" s="22" t="str">
        <f>IF("ASBIE"=D469,IF(ISNUMBER(L469),MID(J469,L469+2,LEN(J469)-L469-1),""),"")</f>
        <v/>
      </c>
      <c r="Q469" s="22" t="str">
        <f>IF("RLBIE"=D469,IF(ISNUMBER(L469),MID(J469,L469+2,LEN(J469)-L469-1),""),"")</f>
        <v/>
      </c>
    </row>
    <row r="470" spans="1:17">
      <c r="A470" s="22">
        <v>31</v>
      </c>
      <c r="B470" s="37" t="s">
        <v>576</v>
      </c>
      <c r="C470" s="45">
        <v>8</v>
      </c>
      <c r="D470" s="46" t="s">
        <v>19</v>
      </c>
      <c r="E470" s="46">
        <v>1</v>
      </c>
      <c r="F470" s="47" t="s">
        <v>102</v>
      </c>
      <c r="G470" s="45" t="s">
        <v>103</v>
      </c>
      <c r="H470" s="45" t="s">
        <v>16</v>
      </c>
      <c r="I470" s="48" t="s">
        <v>104</v>
      </c>
      <c r="J470" s="49" t="s">
        <v>2225</v>
      </c>
      <c r="K470" s="22">
        <f>FIND(".",J470)</f>
        <v>33</v>
      </c>
      <c r="L470" s="22">
        <f>FIND(".",J470,K470+1)</f>
        <v>53</v>
      </c>
      <c r="M470" s="22" t="str">
        <f>MID(J470,1,K470-1)</f>
        <v>ADS Purchase_ Contract Line Item</v>
      </c>
      <c r="N470" s="22" t="str">
        <f>IF(ISNUMBER(L470),
  MID(J470,K470+2,L470-K470-2),
  MID(J470,K470+2,LEN(J470)-K470-1))</f>
        <v>Tax Excluded_ Unit</v>
      </c>
      <c r="O470" s="22" t="str">
        <f>IF(OR("BBIE"=D470,"IDBIE"=D470),IF(ISNUMBER(L470),MID(J470,L470+2,LEN(J470)-L470-1),""),"")</f>
        <v>Amount</v>
      </c>
      <c r="P470" s="22" t="str">
        <f>IF("ASBIE"=D470,IF(ISNUMBER(L470),MID(J470,L470+2,LEN(J470)-L470-1),""),"")</f>
        <v/>
      </c>
      <c r="Q470" s="22" t="str">
        <f>IF("RLBIE"=D470,IF(ISNUMBER(L470),MID(J470,L470+2,LEN(J470)-L470-1),""),"")</f>
        <v/>
      </c>
    </row>
    <row r="471" spans="1:17">
      <c r="A471" s="22">
        <v>32</v>
      </c>
      <c r="B471" s="37" t="s">
        <v>576</v>
      </c>
      <c r="C471" s="45">
        <v>9</v>
      </c>
      <c r="D471" s="46" t="s">
        <v>19</v>
      </c>
      <c r="E471" s="46">
        <v>1</v>
      </c>
      <c r="F471" s="47" t="s">
        <v>105</v>
      </c>
      <c r="G471" s="45" t="s">
        <v>103</v>
      </c>
      <c r="H471" s="45" t="s">
        <v>16</v>
      </c>
      <c r="I471" s="48" t="s">
        <v>106</v>
      </c>
      <c r="J471" s="49" t="s">
        <v>107</v>
      </c>
      <c r="K471" s="22">
        <f>FIND(".",J471)</f>
        <v>33</v>
      </c>
      <c r="L471" s="22">
        <f>FIND(".",J471,K471+1)</f>
        <v>53</v>
      </c>
      <c r="M471" s="22" t="str">
        <f>MID(J471,1,K471-1)</f>
        <v>ADS Purchase_ Contract Line Item</v>
      </c>
      <c r="N471" s="22" t="str">
        <f>IF(ISNUMBER(L471),
  MID(J471,K471+2,L471-K471-2),
  MID(J471,K471+2,LEN(J471)-K471-1))</f>
        <v>Tax Included_ Unit</v>
      </c>
      <c r="O471" s="22" t="str">
        <f>IF(OR("BBIE"=D471,"IDBIE"=D471),IF(ISNUMBER(L471),MID(J471,L471+2,LEN(J471)-L471-1),""),"")</f>
        <v>Amount</v>
      </c>
      <c r="P471" s="22" t="str">
        <f>IF("ASBIE"=D471,IF(ISNUMBER(L471),MID(J471,L471+2,LEN(J471)-L471-1),""),"")</f>
        <v/>
      </c>
      <c r="Q471" s="22" t="str">
        <f>IF("RLBIE"=D471,IF(ISNUMBER(L471),MID(J471,L471+2,LEN(J471)-L471-1),""),"")</f>
        <v/>
      </c>
    </row>
    <row r="472" spans="1:17">
      <c r="A472" s="22">
        <v>33</v>
      </c>
      <c r="B472" s="37" t="s">
        <v>576</v>
      </c>
      <c r="C472" s="45">
        <v>10</v>
      </c>
      <c r="D472" s="46" t="s">
        <v>19</v>
      </c>
      <c r="E472" s="46">
        <v>1</v>
      </c>
      <c r="F472" s="47" t="s">
        <v>108</v>
      </c>
      <c r="G472" s="45" t="s">
        <v>109</v>
      </c>
      <c r="H472" s="45" t="s">
        <v>44</v>
      </c>
      <c r="I472" s="48" t="s">
        <v>110</v>
      </c>
      <c r="J472" s="49" t="s">
        <v>2226</v>
      </c>
      <c r="K472" s="22">
        <f>FIND(".",J472)</f>
        <v>33</v>
      </c>
      <c r="L472" s="22">
        <f>FIND(".",J472,K472+1)</f>
        <v>54</v>
      </c>
      <c r="M472" s="22" t="str">
        <f>MID(J472,1,K472-1)</f>
        <v>ADS Purchase_ Contract Line Item</v>
      </c>
      <c r="N472" s="22" t="str">
        <f>IF(ISNUMBER(L472),
  MID(J472,K472+2,L472-K472-2),
  MID(J472,K472+2,LEN(J472)-K472-1))</f>
        <v>Tax Exclude_ Actual</v>
      </c>
      <c r="O472" s="22" t="str">
        <f>IF(OR("BBIE"=D472,"IDBIE"=D472),IF(ISNUMBER(L472),MID(J472,L472+2,LEN(J472)-L472-1),""),"")</f>
        <v>Amount</v>
      </c>
      <c r="P472" s="22" t="str">
        <f>IF("ASBIE"=D472,IF(ISNUMBER(L472),MID(J472,L472+2,LEN(J472)-L472-1),""),"")</f>
        <v/>
      </c>
      <c r="Q472" s="22" t="str">
        <f>IF("RLBIE"=D472,IF(ISNUMBER(L472),MID(J472,L472+2,LEN(J472)-L472-1),""),"")</f>
        <v/>
      </c>
    </row>
    <row r="473" spans="1:17">
      <c r="A473" s="22">
        <v>34</v>
      </c>
      <c r="B473" s="37" t="s">
        <v>576</v>
      </c>
      <c r="C473" s="45">
        <v>11</v>
      </c>
      <c r="D473" s="46" t="s">
        <v>19</v>
      </c>
      <c r="E473" s="46">
        <v>1</v>
      </c>
      <c r="F473" s="47" t="s">
        <v>111</v>
      </c>
      <c r="G473" s="45" t="s">
        <v>109</v>
      </c>
      <c r="H473" s="45" t="s">
        <v>44</v>
      </c>
      <c r="I473" s="48" t="s">
        <v>112</v>
      </c>
      <c r="J473" s="49" t="s">
        <v>2227</v>
      </c>
      <c r="K473" s="22">
        <f>FIND(".",J473)</f>
        <v>33</v>
      </c>
      <c r="L473" s="22">
        <f>FIND(".",J473,K473+1)</f>
        <v>54</v>
      </c>
      <c r="M473" s="22" t="str">
        <f>MID(J473,1,K473-1)</f>
        <v>ADS Purchase_ Contract Line Item</v>
      </c>
      <c r="N473" s="22" t="str">
        <f>IF(ISNUMBER(L473),
  MID(J473,K473+2,L473-K473-2),
  MID(J473,K473+2,LEN(J473)-K473-1))</f>
        <v>Tax Include_ Actual</v>
      </c>
      <c r="O473" s="22" t="str">
        <f>IF(OR("BBIE"=D473,"IDBIE"=D473),IF(ISNUMBER(L473),MID(J473,L473+2,LEN(J473)-L473-1),""),"")</f>
        <v>Amount</v>
      </c>
      <c r="P473" s="22" t="str">
        <f>IF("ASBIE"=D473,IF(ISNUMBER(L473),MID(J473,L473+2,LEN(J473)-L473-1),""),"")</f>
        <v/>
      </c>
      <c r="Q473" s="22" t="str">
        <f>IF("RLBIE"=D473,IF(ISNUMBER(L473),MID(J473,L473+2,LEN(J473)-L473-1),""),"")</f>
        <v/>
      </c>
    </row>
    <row r="474" spans="1:17">
      <c r="A474" s="22">
        <v>35</v>
      </c>
      <c r="B474" s="37" t="s">
        <v>576</v>
      </c>
      <c r="C474" s="54">
        <v>12</v>
      </c>
      <c r="D474" s="54" t="s">
        <v>62</v>
      </c>
      <c r="E474" s="54">
        <v>1</v>
      </c>
      <c r="F474" s="55" t="s">
        <v>113</v>
      </c>
      <c r="G474" s="54" t="s">
        <v>10</v>
      </c>
      <c r="H474" s="54" t="s">
        <v>81</v>
      </c>
      <c r="I474" s="56" t="s">
        <v>114</v>
      </c>
      <c r="J474" s="55" t="s">
        <v>115</v>
      </c>
      <c r="K474" s="22">
        <f>FIND(".",J474)</f>
        <v>33</v>
      </c>
      <c r="L474" s="22">
        <f>FIND(".",J474,K474+1)</f>
        <v>42</v>
      </c>
      <c r="M474" s="22" t="str">
        <f>MID(J474,1,K474-1)</f>
        <v>ADS Purchase_ Contract Line Item</v>
      </c>
      <c r="N474" s="22" t="str">
        <f>IF(ISNUMBER(L474),
  MID(J474,K474+2,L474-K474-2),
  MID(J474,K474+2,LEN(J474)-K474-1))</f>
        <v>Charged</v>
      </c>
      <c r="O474" s="22" t="str">
        <f>IF(OR("BBIE"=D474,"IDBIE"=D474),IF(ISNUMBER(L474),MID(J474,L474+2,LEN(J474)-L474-1),""),"")</f>
        <v/>
      </c>
      <c r="P474" s="22" t="str">
        <f>IF("ASBIE"=D474,IF(ISNUMBER(L474),MID(J474,L474+2,LEN(J474)-L474-1),""),"")</f>
        <v>ADS_ Tax</v>
      </c>
      <c r="Q474" s="22" t="str">
        <f>IF("RLBIE"=D474,IF(ISNUMBER(L474),MID(J474,L474+2,LEN(J474)-L474-1),""),"")</f>
        <v/>
      </c>
    </row>
    <row r="475" spans="1:17">
      <c r="A475" s="22">
        <v>36</v>
      </c>
      <c r="B475" s="37" t="s">
        <v>576</v>
      </c>
      <c r="C475" s="45">
        <v>13</v>
      </c>
      <c r="D475" s="46" t="s">
        <v>19</v>
      </c>
      <c r="E475" s="46">
        <v>2</v>
      </c>
      <c r="F475" s="47" t="s">
        <v>116</v>
      </c>
      <c r="G475" s="45" t="s">
        <v>25</v>
      </c>
      <c r="H475" s="46" t="s">
        <v>44</v>
      </c>
      <c r="I475" s="50" t="s">
        <v>117</v>
      </c>
      <c r="J475" s="49" t="s">
        <v>118</v>
      </c>
      <c r="K475" s="22">
        <f>FIND(".",J475)</f>
        <v>9</v>
      </c>
      <c r="L475" s="22">
        <f>FIND(".",J475,K475+1)</f>
        <v>15</v>
      </c>
      <c r="M475" s="22" t="str">
        <f>MID(J475,1,K475-1)</f>
        <v>ADS_ Tax</v>
      </c>
      <c r="N475" s="22" t="str">
        <f>IF(ISNUMBER(L475),
  MID(J475,K475+2,L475-K475-2),
  MID(J475,K475+2,LEN(J475)-K475-1))</f>
        <v>Type</v>
      </c>
      <c r="O475" s="22" t="str">
        <f>IF(OR("BBIE"=D475,"IDBIE"=D475),IF(ISNUMBER(L475),MID(J475,L475+2,LEN(J475)-L475-1),""),"")</f>
        <v>Code</v>
      </c>
      <c r="P475" s="22" t="str">
        <f>IF("ASBIE"=D475,IF(ISNUMBER(L475),MID(J475,L475+2,LEN(J475)-L475-1),""),"")</f>
        <v/>
      </c>
      <c r="Q475" s="22" t="str">
        <f>IF("RLBIE"=D475,IF(ISNUMBER(L475),MID(J475,L475+2,LEN(J475)-L475-1),""),"")</f>
        <v/>
      </c>
    </row>
    <row r="476" spans="1:17">
      <c r="A476" s="22">
        <v>37</v>
      </c>
      <c r="B476" s="37" t="s">
        <v>576</v>
      </c>
      <c r="C476" s="45">
        <v>14</v>
      </c>
      <c r="D476" s="46" t="s">
        <v>19</v>
      </c>
      <c r="E476" s="46">
        <v>2</v>
      </c>
      <c r="F476" s="47" t="s">
        <v>119</v>
      </c>
      <c r="G476" s="45" t="s">
        <v>109</v>
      </c>
      <c r="H476" s="46" t="s">
        <v>44</v>
      </c>
      <c r="I476" s="50" t="s">
        <v>117</v>
      </c>
      <c r="J476" s="49" t="s">
        <v>120</v>
      </c>
      <c r="K476" s="22">
        <f>FIND(".",J476)</f>
        <v>9</v>
      </c>
      <c r="L476" s="22">
        <f>FIND(".",J476,K476+1)</f>
        <v>21</v>
      </c>
      <c r="M476" s="22" t="str">
        <f>MID(J476,1,K476-1)</f>
        <v>ADS_ Tax</v>
      </c>
      <c r="N476" s="22" t="str">
        <f>IF(ISNUMBER(L476),
  MID(J476,K476+2,L476-K476-2),
  MID(J476,K476+2,LEN(J476)-K476-1))</f>
        <v>Calculated</v>
      </c>
      <c r="O476" s="22" t="str">
        <f>IF(OR("BBIE"=D476,"IDBIE"=D476),IF(ISNUMBER(L476),MID(J476,L476+2,LEN(J476)-L476-1),""),"")</f>
        <v>Amount</v>
      </c>
      <c r="P476" s="22" t="str">
        <f>IF("ASBIE"=D476,IF(ISNUMBER(L476),MID(J476,L476+2,LEN(J476)-L476-1),""),"")</f>
        <v/>
      </c>
      <c r="Q476" s="22" t="str">
        <f>IF("RLBIE"=D476,IF(ISNUMBER(L476),MID(J476,L476+2,LEN(J476)-L476-1),""),"")</f>
        <v/>
      </c>
    </row>
    <row r="477" spans="1:17">
      <c r="A477" s="22">
        <v>38</v>
      </c>
      <c r="B477" s="37" t="s">
        <v>576</v>
      </c>
      <c r="C477" s="45">
        <v>15</v>
      </c>
      <c r="D477" s="46" t="s">
        <v>19</v>
      </c>
      <c r="E477" s="46">
        <v>1</v>
      </c>
      <c r="F477" s="50" t="s">
        <v>53</v>
      </c>
      <c r="G477" s="45" t="s">
        <v>21</v>
      </c>
      <c r="H477" s="45" t="s">
        <v>44</v>
      </c>
      <c r="I477" s="48" t="s">
        <v>121</v>
      </c>
      <c r="J477" s="48" t="s">
        <v>2228</v>
      </c>
      <c r="K477" s="22">
        <f>FIND(".",J477)</f>
        <v>33</v>
      </c>
      <c r="L477" s="22">
        <f>FIND(".",J477,K477+1)</f>
        <v>47</v>
      </c>
      <c r="M477" s="22" t="str">
        <f>MID(J477,1,K477-1)</f>
        <v>ADS Purchase_ Contract Line Item</v>
      </c>
      <c r="N477" s="22" t="str">
        <f>IF(ISNUMBER(L477),
  MID(J477,K477+2,L477-K477-2),
  MID(J477,K477+2,LEN(J477)-K477-1))</f>
        <v>Status_ Name</v>
      </c>
      <c r="O477" s="22" t="str">
        <f>IF(OR("BBIE"=D477,"IDBIE"=D477),IF(ISNUMBER(L477),MID(J477,L477+2,LEN(J477)-L477-1),""),"")</f>
        <v>Text</v>
      </c>
      <c r="P477" s="22" t="str">
        <f>IF("ASBIE"=D477,IF(ISNUMBER(L477),MID(J477,L477+2,LEN(J477)-L477-1),""),"")</f>
        <v/>
      </c>
      <c r="Q477" s="22" t="str">
        <f>IF("RLBIE"=D477,IF(ISNUMBER(L477),MID(J477,L477+2,LEN(J477)-L477-1),""),"")</f>
        <v/>
      </c>
    </row>
    <row r="478" spans="1:17" ht="19">
      <c r="A478" s="22">
        <v>39</v>
      </c>
      <c r="B478" s="37" t="s">
        <v>576</v>
      </c>
      <c r="C478" s="51">
        <v>16</v>
      </c>
      <c r="D478" s="51" t="s">
        <v>28</v>
      </c>
      <c r="E478" s="51">
        <v>1</v>
      </c>
      <c r="F478" s="52" t="s">
        <v>2229</v>
      </c>
      <c r="G478" s="51" t="s">
        <v>30</v>
      </c>
      <c r="H478" s="51" t="s">
        <v>16</v>
      </c>
      <c r="I478" s="53" t="s">
        <v>78</v>
      </c>
      <c r="J478" s="52" t="s">
        <v>122</v>
      </c>
      <c r="K478" s="22">
        <f>FIND(".",J478)</f>
        <v>33</v>
      </c>
      <c r="L478" s="22">
        <f>FIND(".",J478,K478+1)</f>
        <v>38</v>
      </c>
      <c r="M478" s="22" t="str">
        <f>MID(J478,1,K478-1)</f>
        <v>ADS Purchase_ Contract Line Item</v>
      </c>
      <c r="N478" s="22" t="str">
        <f>IF(ISNUMBER(L478),
  MID(J478,K478+2,L478-K478-2),
  MID(J478,K478+2,LEN(J478)-K478-1))</f>
        <v>[X]</v>
      </c>
      <c r="O478" s="22" t="str">
        <f>IF(OR("BBIE"=D478,"IDBIE"=D478),IF(ISNUMBER(L478),MID(J478,L478+2,LEN(J478)-L478-1),""),"")</f>
        <v/>
      </c>
      <c r="P478" s="22" t="str">
        <f>IF("ASBIE"=D478,IF(ISNUMBER(L478),MID(J478,L478+2,LEN(J478)-L478-1),""),"")</f>
        <v/>
      </c>
      <c r="Q478" s="22" t="str">
        <f>IF("RLBIE"=D478,IF(ISNUMBER(L478),MID(J478,L478+2,LEN(J478)-L478-1),""),"")</f>
        <v>ADS Business Segment_ Code</v>
      </c>
    </row>
    <row r="479" spans="1:17">
      <c r="A479" s="22">
        <v>40</v>
      </c>
      <c r="B479" s="37" t="s">
        <v>576</v>
      </c>
      <c r="C479" s="39">
        <v>0</v>
      </c>
      <c r="D479" s="39" t="s">
        <v>8</v>
      </c>
      <c r="E479" s="39">
        <v>0</v>
      </c>
      <c r="F479" s="41" t="s">
        <v>123</v>
      </c>
      <c r="G479" s="39" t="s">
        <v>10</v>
      </c>
      <c r="H479" s="39" t="s">
        <v>10</v>
      </c>
      <c r="I479" s="41" t="s">
        <v>124</v>
      </c>
      <c r="J479" s="41" t="s">
        <v>125</v>
      </c>
      <c r="K479" s="22">
        <f>FIND(".",J479)</f>
        <v>38</v>
      </c>
      <c r="L479" s="22" t="e">
        <f>FIND(".",J479,K479+1)</f>
        <v>#VALUE!</v>
      </c>
      <c r="M479" s="22" t="str">
        <f>MID(J479,1,K479-1)</f>
        <v>ADS Purchase Order_ Trade Transaction</v>
      </c>
      <c r="N479" s="22" t="str">
        <f>IF(ISNUMBER(L479),
  MID(J479,K479+2,L479-K479-2),
  MID(J479,K479+2,LEN(J479)-K479-1))</f>
        <v>Details</v>
      </c>
      <c r="O479" s="22" t="str">
        <f>IF(OR("BBIE"=D479,"IDBIE"=D479),IF(ISNUMBER(L479),MID(J479,L479+2,LEN(J479)-L479-1),""),"")</f>
        <v/>
      </c>
      <c r="P479" s="22" t="str">
        <f>IF("ASBIE"=D479,IF(ISNUMBER(L479),MID(J479,L479+2,LEN(J479)-L479-1),""),"")</f>
        <v/>
      </c>
      <c r="Q479" s="22" t="str">
        <f>IF("RLBIE"=D479,IF(ISNUMBER(L479),MID(J479,L479+2,LEN(J479)-L479-1),""),"")</f>
        <v/>
      </c>
    </row>
    <row r="480" spans="1:17">
      <c r="A480" s="22">
        <v>41</v>
      </c>
      <c r="B480" s="37" t="s">
        <v>576</v>
      </c>
      <c r="C480" s="42">
        <v>1</v>
      </c>
      <c r="D480" s="42" t="s">
        <v>13</v>
      </c>
      <c r="E480" s="42">
        <v>1</v>
      </c>
      <c r="F480" s="44" t="s">
        <v>126</v>
      </c>
      <c r="G480" s="42" t="s">
        <v>15</v>
      </c>
      <c r="H480" s="42" t="s">
        <v>16</v>
      </c>
      <c r="I480" s="44" t="s">
        <v>127</v>
      </c>
      <c r="J480" s="44" t="s">
        <v>128</v>
      </c>
      <c r="K480" s="22">
        <f>FIND(".",J480)</f>
        <v>38</v>
      </c>
      <c r="L480" s="22">
        <f>FIND(".",J480,K480+1)</f>
        <v>54</v>
      </c>
      <c r="M480" s="22" t="str">
        <f>MID(J480,1,K480-1)</f>
        <v>ADS Purchase Order_ Trade Transaction</v>
      </c>
      <c r="N480" s="22" t="str">
        <f>IF(ISNUMBER(L480),
  MID(J480,K480+2,L480-K480-2),
  MID(J480,K480+2,LEN(J480)-K480-1))</f>
        <v>Identification</v>
      </c>
      <c r="O480" s="22" t="str">
        <f>IF(OR("BBIE"=D480,"IDBIE"=D480),IF(ISNUMBER(L480),MID(J480,L480+2,LEN(J480)-L480-1),""),"")</f>
        <v>Identifier</v>
      </c>
      <c r="P480" s="22" t="str">
        <f>IF("ASBIE"=D480,IF(ISNUMBER(L480),MID(J480,L480+2,LEN(J480)-L480-1),""),"")</f>
        <v/>
      </c>
      <c r="Q480" s="22" t="str">
        <f>IF("RLBIE"=D480,IF(ISNUMBER(L480),MID(J480,L480+2,LEN(J480)-L480-1),""),"")</f>
        <v/>
      </c>
    </row>
    <row r="481" spans="1:17">
      <c r="A481" s="22">
        <v>42</v>
      </c>
      <c r="B481" s="37" t="s">
        <v>576</v>
      </c>
      <c r="C481" s="45">
        <v>2</v>
      </c>
      <c r="D481" s="45" t="s">
        <v>19</v>
      </c>
      <c r="E481" s="45">
        <v>1</v>
      </c>
      <c r="F481" s="49" t="s">
        <v>129</v>
      </c>
      <c r="G481" s="45" t="s">
        <v>21</v>
      </c>
      <c r="H481" s="45" t="s">
        <v>16</v>
      </c>
      <c r="I481" s="48" t="s">
        <v>130</v>
      </c>
      <c r="J481" s="49" t="s">
        <v>131</v>
      </c>
      <c r="K481" s="22">
        <f>FIND(".",J481)</f>
        <v>38</v>
      </c>
      <c r="L481" s="22">
        <f>FIND(".",J481,K481+1)</f>
        <v>59</v>
      </c>
      <c r="M481" s="22" t="str">
        <f>MID(J481,1,K481-1)</f>
        <v>ADS Purchase Order_ Trade Transaction</v>
      </c>
      <c r="N481" s="22" t="str">
        <f>IF(ISNUMBER(L481),
  MID(J481,K481+2,L481-K481-2),
  MID(J481,K481+2,LEN(J481)-K481-1))</f>
        <v>Number_ Information</v>
      </c>
      <c r="O481" s="22" t="str">
        <f>IF(OR("BBIE"=D481,"IDBIE"=D481),IF(ISNUMBER(L481),MID(J481,L481+2,LEN(J481)-L481-1),""),"")</f>
        <v>Text</v>
      </c>
      <c r="P481" s="22" t="str">
        <f>IF("ASBIE"=D481,IF(ISNUMBER(L481),MID(J481,L481+2,LEN(J481)-L481-1),""),"")</f>
        <v/>
      </c>
      <c r="Q481" s="22" t="str">
        <f>IF("RLBIE"=D481,IF(ISNUMBER(L481),MID(J481,L481+2,LEN(J481)-L481-1),""),"")</f>
        <v/>
      </c>
    </row>
    <row r="482" spans="1:17">
      <c r="A482" s="22">
        <v>43</v>
      </c>
      <c r="B482" s="37" t="s">
        <v>576</v>
      </c>
      <c r="C482" s="54">
        <v>3</v>
      </c>
      <c r="D482" s="54" t="s">
        <v>62</v>
      </c>
      <c r="E482" s="54">
        <v>1</v>
      </c>
      <c r="F482" s="56" t="s">
        <v>132</v>
      </c>
      <c r="G482" s="54" t="s">
        <v>10</v>
      </c>
      <c r="H482" s="54" t="s">
        <v>16</v>
      </c>
      <c r="I482" s="56" t="s">
        <v>133</v>
      </c>
      <c r="J482" s="56" t="s">
        <v>134</v>
      </c>
      <c r="K482" s="22">
        <f>FIND(".",J482)</f>
        <v>38</v>
      </c>
      <c r="L482" s="22">
        <f>FIND(".",J482,K482+1)</f>
        <v>47</v>
      </c>
      <c r="M482" s="22" t="str">
        <f>MID(J482,1,K482-1)</f>
        <v>ADS Purchase Order_ Trade Transaction</v>
      </c>
      <c r="N482" s="22" t="str">
        <f>IF(ISNUMBER(L482),
  MID(J482,K482+2,L482-K482-2),
  MID(J482,K482+2,LEN(J482)-K482-1))</f>
        <v>Defined</v>
      </c>
      <c r="O482" s="22" t="str">
        <f>IF(OR("BBIE"=D482,"IDBIE"=D482),IF(ISNUMBER(L482),MID(J482,L482+2,LEN(J482)-L482-1),""),"")</f>
        <v/>
      </c>
      <c r="P482" s="22" t="str">
        <f>IF("ASBIE"=D482,IF(ISNUMBER(L482),MID(J482,L482+2,LEN(J482)-L482-1),""),"")</f>
        <v>ADS_ Fiscal Period</v>
      </c>
      <c r="Q482" s="22" t="str">
        <f>IF("RLBIE"=D482,IF(ISNUMBER(L482),MID(J482,L482+2,LEN(J482)-L482-1),""),"")</f>
        <v/>
      </c>
    </row>
    <row r="483" spans="1:17">
      <c r="A483" s="22">
        <v>44</v>
      </c>
      <c r="B483" s="37" t="s">
        <v>576</v>
      </c>
      <c r="C483" s="45">
        <v>4</v>
      </c>
      <c r="D483" s="45" t="s">
        <v>19</v>
      </c>
      <c r="E483" s="45">
        <v>2</v>
      </c>
      <c r="F483" s="48" t="s">
        <v>135</v>
      </c>
      <c r="G483" s="45" t="s">
        <v>136</v>
      </c>
      <c r="H483" s="45" t="s">
        <v>16</v>
      </c>
      <c r="I483" s="48" t="s">
        <v>137</v>
      </c>
      <c r="J483" s="48" t="s">
        <v>138</v>
      </c>
      <c r="K483" s="22">
        <f>FIND(".",J483)</f>
        <v>19</v>
      </c>
      <c r="L483" s="22">
        <f>FIND(".",J483,K483+1)</f>
        <v>32</v>
      </c>
      <c r="M483" s="22" t="str">
        <f>MID(J483,1,K483-1)</f>
        <v>ADS_ Fiscal Period</v>
      </c>
      <c r="N483" s="22" t="str">
        <f>IF(ISNUMBER(L483),
  MID(J483,K483+2,L483-K483-2),
  MID(J483,K483+2,LEN(J483)-K483-1))</f>
        <v>Fiscal Year</v>
      </c>
      <c r="O483" s="22" t="str">
        <f>IF(OR("BBIE"=D483,"IDBIE"=D483),IF(ISNUMBER(L483),MID(J483,L483+2,LEN(J483)-L483-1),""),"")</f>
        <v>Code</v>
      </c>
      <c r="P483" s="22" t="str">
        <f>IF("ASBIE"=D483,IF(ISNUMBER(L483),MID(J483,L483+2,LEN(J483)-L483-1),""),"")</f>
        <v/>
      </c>
      <c r="Q483" s="22" t="str">
        <f>IF("RLBIE"=D483,IF(ISNUMBER(L483),MID(J483,L483+2,LEN(J483)-L483-1),""),"")</f>
        <v/>
      </c>
    </row>
    <row r="484" spans="1:17">
      <c r="A484" s="22">
        <v>45</v>
      </c>
      <c r="B484" s="37" t="s">
        <v>576</v>
      </c>
      <c r="C484" s="45">
        <v>5</v>
      </c>
      <c r="D484" s="45" t="s">
        <v>19</v>
      </c>
      <c r="E484" s="45">
        <v>2</v>
      </c>
      <c r="F484" s="48" t="s">
        <v>139</v>
      </c>
      <c r="G484" s="45" t="s">
        <v>25</v>
      </c>
      <c r="H484" s="45" t="s">
        <v>16</v>
      </c>
      <c r="I484" s="48" t="s">
        <v>140</v>
      </c>
      <c r="J484" s="48" t="s">
        <v>141</v>
      </c>
      <c r="K484" s="22">
        <f>FIND(".",J484)</f>
        <v>19</v>
      </c>
      <c r="L484" s="22">
        <f>FIND(".",J484,K484+1)</f>
        <v>43</v>
      </c>
      <c r="M484" s="22" t="str">
        <f>MID(J484,1,K484-1)</f>
        <v>ADS_ Fiscal Period</v>
      </c>
      <c r="N484" s="22" t="str">
        <f>IF(ISNUMBER(L484),
  MID(J484,K484+2,L484-K484-2),
  MID(J484,K484+2,LEN(J484)-K484-1))</f>
        <v>Accounting ADS_ Period</v>
      </c>
      <c r="O484" s="22" t="str">
        <f>IF(OR("BBIE"=D484,"IDBIE"=D484),IF(ISNUMBER(L484),MID(J484,L484+2,LEN(J484)-L484-1),""),"")</f>
        <v>Code</v>
      </c>
      <c r="P484" s="22" t="str">
        <f>IF("ASBIE"=D484,IF(ISNUMBER(L484),MID(J484,L484+2,LEN(J484)-L484-1),""),"")</f>
        <v/>
      </c>
      <c r="Q484" s="22" t="str">
        <f>IF("RLBIE"=D484,IF(ISNUMBER(L484),MID(J484,L484+2,LEN(J484)-L484-1),""),"")</f>
        <v/>
      </c>
    </row>
    <row r="485" spans="1:17">
      <c r="A485" s="22">
        <v>46</v>
      </c>
      <c r="B485" s="37" t="s">
        <v>576</v>
      </c>
      <c r="C485" s="45">
        <v>6</v>
      </c>
      <c r="D485" s="45" t="s">
        <v>19</v>
      </c>
      <c r="E485" s="45">
        <v>1</v>
      </c>
      <c r="F485" s="48" t="s">
        <v>142</v>
      </c>
      <c r="G485" s="45" t="s">
        <v>25</v>
      </c>
      <c r="H485" s="45" t="s">
        <v>16</v>
      </c>
      <c r="I485" s="48" t="s">
        <v>143</v>
      </c>
      <c r="J485" s="48" t="s">
        <v>144</v>
      </c>
      <c r="K485" s="22">
        <f>FIND(".",J485)</f>
        <v>38</v>
      </c>
      <c r="L485" s="22">
        <f>FIND(".",J485,K485+1)</f>
        <v>44</v>
      </c>
      <c r="M485" s="22" t="str">
        <f>MID(J485,1,K485-1)</f>
        <v>ADS Purchase Order_ Trade Transaction</v>
      </c>
      <c r="N485" s="22" t="str">
        <f>IF(ISNUMBER(L485),
  MID(J485,K485+2,L485-K485-2),
  MID(J485,K485+2,LEN(J485)-K485-1))</f>
        <v>Type</v>
      </c>
      <c r="O485" s="22" t="str">
        <f>IF(OR("BBIE"=D485,"IDBIE"=D485),IF(ISNUMBER(L485),MID(J485,L485+2,LEN(J485)-L485-1),""),"")</f>
        <v>Code</v>
      </c>
      <c r="P485" s="22" t="str">
        <f>IF("ASBIE"=D485,IF(ISNUMBER(L485),MID(J485,L485+2,LEN(J485)-L485-1),""),"")</f>
        <v/>
      </c>
      <c r="Q485" s="22" t="str">
        <f>IF("RLBIE"=D485,IF(ISNUMBER(L485),MID(J485,L485+2,LEN(J485)-L485-1),""),"")</f>
        <v/>
      </c>
    </row>
    <row r="486" spans="1:17">
      <c r="A486" s="22">
        <v>47</v>
      </c>
      <c r="B486" s="37" t="s">
        <v>576</v>
      </c>
      <c r="C486" s="45">
        <v>7</v>
      </c>
      <c r="D486" s="45" t="s">
        <v>19</v>
      </c>
      <c r="E486" s="45">
        <v>1</v>
      </c>
      <c r="F486" s="49" t="s">
        <v>145</v>
      </c>
      <c r="G486" s="45" t="s">
        <v>37</v>
      </c>
      <c r="H486" s="45" t="s">
        <v>16</v>
      </c>
      <c r="I486" s="48" t="s">
        <v>146</v>
      </c>
      <c r="J486" s="49" t="s">
        <v>147</v>
      </c>
      <c r="K486" s="22">
        <f>FIND(".",J486)</f>
        <v>38</v>
      </c>
      <c r="L486" s="22">
        <f>FIND(".",J486,K486+1)</f>
        <v>45</v>
      </c>
      <c r="M486" s="22" t="str">
        <f>MID(J486,1,K486-1)</f>
        <v>ADS Purchase Order_ Trade Transaction</v>
      </c>
      <c r="N486" s="22" t="str">
        <f>IF(ISNUMBER(L486),
  MID(J486,K486+2,L486-K486-2),
  MID(J486,K486+2,LEN(J486)-K486-1))</f>
        <v>Issue</v>
      </c>
      <c r="O486" s="22" t="str">
        <f>IF(OR("BBIE"=D486,"IDBIE"=D486),IF(ISNUMBER(L486),MID(J486,L486+2,LEN(J486)-L486-1),""),"")</f>
        <v>Date Time</v>
      </c>
      <c r="P486" s="22" t="str">
        <f>IF("ASBIE"=D486,IF(ISNUMBER(L486),MID(J486,L486+2,LEN(J486)-L486-1),""),"")</f>
        <v/>
      </c>
      <c r="Q486" s="22" t="str">
        <f>IF("RLBIE"=D486,IF(ISNUMBER(L486),MID(J486,L486+2,LEN(J486)-L486-1),""),"")</f>
        <v/>
      </c>
    </row>
    <row r="487" spans="1:17">
      <c r="A487" s="22">
        <v>48</v>
      </c>
      <c r="B487" s="37" t="s">
        <v>576</v>
      </c>
      <c r="C487" s="51">
        <v>8</v>
      </c>
      <c r="D487" s="51" t="s">
        <v>28</v>
      </c>
      <c r="E487" s="51">
        <v>1</v>
      </c>
      <c r="F487" s="52" t="s">
        <v>148</v>
      </c>
      <c r="G487" s="51" t="s">
        <v>30</v>
      </c>
      <c r="H487" s="51" t="s">
        <v>16</v>
      </c>
      <c r="I487" s="53" t="s">
        <v>149</v>
      </c>
      <c r="J487" s="52" t="s">
        <v>150</v>
      </c>
      <c r="K487" s="22">
        <f>FIND(".",J487)</f>
        <v>38</v>
      </c>
      <c r="L487" s="22">
        <f>FIND(".",J487,K487+1)</f>
        <v>61</v>
      </c>
      <c r="M487" s="22" t="str">
        <f>MID(J487,1,K487-1)</f>
        <v>ADS Purchase Order_ Trade Transaction</v>
      </c>
      <c r="N487" s="22" t="str">
        <f>IF(ISNUMBER(L487),
  MID(J487,K487+2,L487-K487-2),
  MID(J487,K487+2,LEN(J487)-K487-1))</f>
        <v>Purchase Organization</v>
      </c>
      <c r="O487" s="22" t="str">
        <f>IF(OR("BBIE"=D487,"IDBIE"=D487),IF(ISNUMBER(L487),MID(J487,L487+2,LEN(J487)-L487-1),""),"")</f>
        <v/>
      </c>
      <c r="P487" s="22" t="str">
        <f>IF("ASBIE"=D487,IF(ISNUMBER(L487),MID(J487,L487+2,LEN(J487)-L487-1),""),"")</f>
        <v/>
      </c>
      <c r="Q487" s="22" t="str">
        <f>IF("RLBIE"=D487,IF(ISNUMBER(L487),MID(J487,L487+2,LEN(J487)-L487-1),""),"")</f>
        <v>ADS_ Business Segment</v>
      </c>
    </row>
    <row r="488" spans="1:17">
      <c r="A488" s="22">
        <v>49</v>
      </c>
      <c r="B488" s="37" t="s">
        <v>576</v>
      </c>
      <c r="C488" s="51">
        <v>9</v>
      </c>
      <c r="D488" s="51" t="s">
        <v>28</v>
      </c>
      <c r="E488" s="51">
        <v>1</v>
      </c>
      <c r="F488" s="52" t="s">
        <v>151</v>
      </c>
      <c r="G488" s="51" t="s">
        <v>30</v>
      </c>
      <c r="H488" s="51" t="s">
        <v>44</v>
      </c>
      <c r="I488" s="53" t="s">
        <v>152</v>
      </c>
      <c r="J488" s="52" t="s">
        <v>153</v>
      </c>
      <c r="K488" s="22">
        <f>FIND(".",J488)</f>
        <v>38</v>
      </c>
      <c r="L488" s="22">
        <f>FIND(".",J488,K488+1)</f>
        <v>49</v>
      </c>
      <c r="M488" s="22" t="str">
        <f>MID(J488,1,K488-1)</f>
        <v>ADS Purchase Order_ Trade Transaction</v>
      </c>
      <c r="N488" s="22" t="str">
        <f>IF(ISNUMBER(L488),
  MID(J488,K488+2,L488-K488-2),
  MID(J488,K488+2,LEN(J488)-K488-1))</f>
        <v>Purchaser</v>
      </c>
      <c r="O488" s="22" t="str">
        <f>IF(OR("BBIE"=D488,"IDBIE"=D488),IF(ISNUMBER(L488),MID(J488,L488+2,LEN(J488)-L488-1),""),"")</f>
        <v/>
      </c>
      <c r="P488" s="22" t="str">
        <f>IF("ASBIE"=D488,IF(ISNUMBER(L488),MID(J488,L488+2,LEN(J488)-L488-1),""),"")</f>
        <v/>
      </c>
      <c r="Q488" s="22" t="str">
        <f>IF("RLBIE"=D488,IF(ISNUMBER(L488),MID(J488,L488+2,LEN(J488)-L488-1),""),"")</f>
        <v>ADS_ Employee</v>
      </c>
    </row>
    <row r="489" spans="1:17">
      <c r="A489" s="22">
        <v>50</v>
      </c>
      <c r="B489" s="37" t="s">
        <v>576</v>
      </c>
      <c r="C489" s="51">
        <v>10</v>
      </c>
      <c r="D489" s="51" t="s">
        <v>28</v>
      </c>
      <c r="E489" s="51">
        <v>1</v>
      </c>
      <c r="F489" s="52" t="s">
        <v>154</v>
      </c>
      <c r="G489" s="51" t="s">
        <v>30</v>
      </c>
      <c r="H489" s="51" t="s">
        <v>16</v>
      </c>
      <c r="I489" s="53" t="s">
        <v>155</v>
      </c>
      <c r="J489" s="52" t="s">
        <v>156</v>
      </c>
      <c r="K489" s="22">
        <f>FIND(".",J489)</f>
        <v>38</v>
      </c>
      <c r="L489" s="22">
        <f>FIND(".",J489,K489+1)</f>
        <v>49</v>
      </c>
      <c r="M489" s="22" t="str">
        <f>MID(J489,1,K489-1)</f>
        <v>ADS Purchase Order_ Trade Transaction</v>
      </c>
      <c r="N489" s="22" t="str">
        <f>IF(ISNUMBER(L489),
  MID(J489,K489+2,L489-K489-2),
  MID(J489,K489+2,LEN(J489)-K489-1))</f>
        <v>Specified</v>
      </c>
      <c r="O489" s="22" t="str">
        <f>IF(OR("BBIE"=D489,"IDBIE"=D489),IF(ISNUMBER(L489),MID(J489,L489+2,LEN(J489)-L489-1),""),"")</f>
        <v/>
      </c>
      <c r="P489" s="22" t="str">
        <f>IF("ASBIE"=D489,IF(ISNUMBER(L489),MID(J489,L489+2,LEN(J489)-L489-1),""),"")</f>
        <v/>
      </c>
      <c r="Q489" s="22" t="str">
        <f>IF("RLBIE"=D489,IF(ISNUMBER(L489),MID(J489,L489+2,LEN(J489)-L489-1),""),"")</f>
        <v>ADS Supplier_ Party</v>
      </c>
    </row>
    <row r="490" spans="1:17">
      <c r="A490" s="22">
        <v>51</v>
      </c>
      <c r="B490" s="37" t="s">
        <v>576</v>
      </c>
      <c r="C490" s="51">
        <v>11</v>
      </c>
      <c r="D490" s="51" t="s">
        <v>28</v>
      </c>
      <c r="E490" s="51">
        <v>1</v>
      </c>
      <c r="F490" s="52" t="s">
        <v>157</v>
      </c>
      <c r="G490" s="51" t="s">
        <v>30</v>
      </c>
      <c r="H490" s="51" t="s">
        <v>16</v>
      </c>
      <c r="I490" s="53" t="s">
        <v>158</v>
      </c>
      <c r="J490" s="52" t="s">
        <v>159</v>
      </c>
      <c r="K490" s="22">
        <f>FIND(".",J490)</f>
        <v>38</v>
      </c>
      <c r="L490" s="22">
        <f>FIND(".",J490,K490+1)</f>
        <v>49</v>
      </c>
      <c r="M490" s="22" t="str">
        <f>MID(J490,1,K490-1)</f>
        <v>ADS Purchase Order_ Trade Transaction</v>
      </c>
      <c r="N490" s="22" t="str">
        <f>IF(ISNUMBER(L490),
  MID(J490,K490+2,L490-K490-2),
  MID(J490,K490+2,LEN(J490)-K490-1))</f>
        <v>Specified</v>
      </c>
      <c r="O490" s="22" t="str">
        <f>IF(OR("BBIE"=D490,"IDBIE"=D490),IF(ISNUMBER(L490),MID(J490,L490+2,LEN(J490)-L490-1),""),"")</f>
        <v/>
      </c>
      <c r="P490" s="22" t="str">
        <f>IF("ASBIE"=D490,IF(ISNUMBER(L490),MID(J490,L490+2,LEN(J490)-L490-1),""),"")</f>
        <v/>
      </c>
      <c r="Q490" s="22" t="str">
        <f>IF("RLBIE"=D490,IF(ISNUMBER(L490),MID(J490,L490+2,LEN(J490)-L490-1),""),"")</f>
        <v>ADS Settlement Method_ Code</v>
      </c>
    </row>
    <row r="491" spans="1:17">
      <c r="A491" s="22">
        <v>52</v>
      </c>
      <c r="B491" s="37" t="s">
        <v>576</v>
      </c>
      <c r="C491" s="51">
        <v>12</v>
      </c>
      <c r="D491" s="51" t="s">
        <v>28</v>
      </c>
      <c r="E491" s="51">
        <v>1</v>
      </c>
      <c r="F491" s="52" t="s">
        <v>160</v>
      </c>
      <c r="G491" s="51" t="s">
        <v>30</v>
      </c>
      <c r="H491" s="51" t="s">
        <v>16</v>
      </c>
      <c r="I491" s="53" t="s">
        <v>161</v>
      </c>
      <c r="J491" s="52" t="s">
        <v>162</v>
      </c>
      <c r="K491" s="22">
        <f>FIND(".",J491)</f>
        <v>38</v>
      </c>
      <c r="L491" s="22">
        <f>FIND(".",J491,K491+1)</f>
        <v>49</v>
      </c>
      <c r="M491" s="22" t="str">
        <f>MID(J491,1,K491-1)</f>
        <v>ADS Purchase Order_ Trade Transaction</v>
      </c>
      <c r="N491" s="22" t="str">
        <f>IF(ISNUMBER(L491),
  MID(J491,K491+2,L491-K491-2),
  MID(J491,K491+2,LEN(J491)-K491-1))</f>
        <v>Specified</v>
      </c>
      <c r="O491" s="22" t="str">
        <f>IF(OR("BBIE"=D491,"IDBIE"=D491),IF(ISNUMBER(L491),MID(J491,L491+2,LEN(J491)-L491-1),""),"")</f>
        <v/>
      </c>
      <c r="P491" s="22" t="str">
        <f>IF("ASBIE"=D491,IF(ISNUMBER(L491),MID(J491,L491+2,LEN(J491)-L491-1),""),"")</f>
        <v/>
      </c>
      <c r="Q491" s="22" t="str">
        <f>IF("RLBIE"=D491,IF(ISNUMBER(L491),MID(J491,L491+2,LEN(J491)-L491-1),""),"")</f>
        <v>ADS Payment Term_ Document</v>
      </c>
    </row>
    <row r="492" spans="1:17">
      <c r="A492" s="22">
        <v>53</v>
      </c>
      <c r="B492" s="37" t="s">
        <v>576</v>
      </c>
      <c r="C492" s="45">
        <v>14</v>
      </c>
      <c r="D492" s="45" t="s">
        <v>19</v>
      </c>
      <c r="E492" s="45">
        <v>2</v>
      </c>
      <c r="F492" s="49" t="s">
        <v>163</v>
      </c>
      <c r="G492" s="45" t="s">
        <v>109</v>
      </c>
      <c r="H492" s="45" t="s">
        <v>16</v>
      </c>
      <c r="I492" s="48" t="s">
        <v>164</v>
      </c>
      <c r="J492" s="49" t="s">
        <v>165</v>
      </c>
      <c r="K492" s="22">
        <f>FIND(".",J492)</f>
        <v>38</v>
      </c>
      <c r="L492" s="22">
        <f>FIND(".",J492,K492+1)</f>
        <v>60</v>
      </c>
      <c r="M492" s="22" t="str">
        <f>MID(J492,1,K492-1)</f>
        <v>ADS Purchase Order_ Trade Transaction</v>
      </c>
      <c r="N492" s="22" t="str">
        <f>IF(ISNUMBER(L492),
  MID(J492,K492+2,L492-K492-2),
  MID(J492,K492+2,LEN(J492)-K492-1))</f>
        <v>Transaction Currency</v>
      </c>
      <c r="O492" s="22" t="str">
        <f>IF(OR("BBIE"=D492,"IDBIE"=D492),IF(ISNUMBER(L492),MID(J492,L492+2,LEN(J492)-L492-1),""),"")</f>
        <v>Amount</v>
      </c>
      <c r="P492" s="22" t="str">
        <f>IF("ASBIE"=D492,IF(ISNUMBER(L492),MID(J492,L492+2,LEN(J492)-L492-1),""),"")</f>
        <v/>
      </c>
      <c r="Q492" s="22" t="str">
        <f>IF("RLBIE"=D492,IF(ISNUMBER(L492),MID(J492,L492+2,LEN(J492)-L492-1),""),"")</f>
        <v/>
      </c>
    </row>
    <row r="493" spans="1:17">
      <c r="A493" s="22">
        <v>54</v>
      </c>
      <c r="B493" s="37" t="s">
        <v>576</v>
      </c>
      <c r="C493" s="54">
        <v>15</v>
      </c>
      <c r="D493" s="54" t="s">
        <v>62</v>
      </c>
      <c r="E493" s="54">
        <v>1</v>
      </c>
      <c r="F493" s="55" t="s">
        <v>63</v>
      </c>
      <c r="G493" s="54" t="s">
        <v>10</v>
      </c>
      <c r="H493" s="54" t="s">
        <v>16</v>
      </c>
      <c r="I493" s="56" t="s">
        <v>64</v>
      </c>
      <c r="J493" s="55" t="s">
        <v>166</v>
      </c>
      <c r="K493" s="22">
        <f>FIND(".",J493)</f>
        <v>38</v>
      </c>
      <c r="L493" s="22">
        <f>FIND(".",J493,K493+1)</f>
        <v>49</v>
      </c>
      <c r="M493" s="22" t="str">
        <f>MID(J493,1,K493-1)</f>
        <v>ADS Purchase Order_ Trade Transaction</v>
      </c>
      <c r="N493" s="22" t="str">
        <f>IF(ISNUMBER(L493),
  MID(J493,K493+2,L493-K493-2),
  MID(J493,K493+2,LEN(J493)-K493-1))</f>
        <v>Specified</v>
      </c>
      <c r="O493" s="22" t="str">
        <f>IF(OR("BBIE"=D493,"IDBIE"=D493),IF(ISNUMBER(L493),MID(J493,L493+2,LEN(J493)-L493-1),""),"")</f>
        <v/>
      </c>
      <c r="P493" s="22" t="str">
        <f>IF("ASBIE"=D493,IF(ISNUMBER(L493),MID(J493,L493+2,LEN(J493)-L493-1),""),"")</f>
        <v>ADS Created_ Activity</v>
      </c>
      <c r="Q493" s="22" t="str">
        <f>IF("RLBIE"=D493,IF(ISNUMBER(L493),MID(J493,L493+2,LEN(J493)-L493-1),""),"")</f>
        <v/>
      </c>
    </row>
    <row r="494" spans="1:17">
      <c r="A494" s="22">
        <v>55</v>
      </c>
      <c r="B494" s="37" t="s">
        <v>576</v>
      </c>
      <c r="C494" s="51">
        <v>16</v>
      </c>
      <c r="D494" s="51" t="s">
        <v>28</v>
      </c>
      <c r="E494" s="51">
        <v>2</v>
      </c>
      <c r="F494" s="53" t="s">
        <v>66</v>
      </c>
      <c r="G494" s="51" t="s">
        <v>30</v>
      </c>
      <c r="H494" s="51" t="s">
        <v>16</v>
      </c>
      <c r="I494" s="57" t="s">
        <v>67</v>
      </c>
      <c r="J494" s="53" t="s">
        <v>167</v>
      </c>
      <c r="K494" s="22">
        <f>FIND(".",J494)</f>
        <v>23</v>
      </c>
      <c r="L494" s="22">
        <f>FIND(".",J494,K494+1)</f>
        <v>37</v>
      </c>
      <c r="M494" s="22" t="str">
        <f>MID(J494,1,K494-1)</f>
        <v>ADS_ Created_ Activity</v>
      </c>
      <c r="N494" s="22" t="str">
        <f>IF(ISNUMBER(L494),
  MID(J494,K494+2,L494-K494-2),
  MID(J494,K494+2,LEN(J494)-K494-1))</f>
        <v>Performed By</v>
      </c>
      <c r="O494" s="22" t="str">
        <f>IF(OR("BBIE"=D494,"IDBIE"=D494),IF(ISNUMBER(L494),MID(J494,L494+2,LEN(J494)-L494-1),""),"")</f>
        <v/>
      </c>
      <c r="P494" s="22" t="str">
        <f>IF("ASBIE"=D494,IF(ISNUMBER(L494),MID(J494,L494+2,LEN(J494)-L494-1),""),"")</f>
        <v/>
      </c>
      <c r="Q494" s="22" t="str">
        <f>IF("RLBIE"=D494,IF(ISNUMBER(L494),MID(J494,L494+2,LEN(J494)-L494-1),""),"")</f>
        <v>ADS_ System User</v>
      </c>
    </row>
    <row r="495" spans="1:17">
      <c r="A495" s="22">
        <v>56</v>
      </c>
      <c r="B495" s="37" t="s">
        <v>576</v>
      </c>
      <c r="C495" s="45">
        <v>17</v>
      </c>
      <c r="D495" s="45" t="s">
        <v>19</v>
      </c>
      <c r="E495" s="45">
        <v>2</v>
      </c>
      <c r="F495" s="48" t="s">
        <v>69</v>
      </c>
      <c r="G495" s="45" t="s">
        <v>37</v>
      </c>
      <c r="H495" s="45" t="s">
        <v>16</v>
      </c>
      <c r="I495" s="48" t="s">
        <v>70</v>
      </c>
      <c r="J495" s="48" t="s">
        <v>168</v>
      </c>
      <c r="K495" s="22">
        <f>FIND(".",J495)</f>
        <v>23</v>
      </c>
      <c r="L495" s="22">
        <f>FIND(".",J495,K495+1)</f>
        <v>33</v>
      </c>
      <c r="M495" s="22" t="str">
        <f>MID(J495,1,K495-1)</f>
        <v>ADS_ Created_ Activity</v>
      </c>
      <c r="N495" s="22" t="str">
        <f>IF(ISNUMBER(L495),
  MID(J495,K495+2,L495-K495-2),
  MID(J495,K495+2,LEN(J495)-K495-1))</f>
        <v>Occurred</v>
      </c>
      <c r="O495" s="22" t="str">
        <f>IF(OR("BBIE"=D495,"IDBIE"=D495),IF(ISNUMBER(L495),MID(J495,L495+2,LEN(J495)-L495-1),""),"")</f>
        <v>Date</v>
      </c>
      <c r="P495" s="22" t="str">
        <f>IF("ASBIE"=D495,IF(ISNUMBER(L495),MID(J495,L495+2,LEN(J495)-L495-1),""),"")</f>
        <v/>
      </c>
      <c r="Q495" s="22" t="str">
        <f>IF("RLBIE"=D495,IF(ISNUMBER(L495),MID(J495,L495+2,LEN(J495)-L495-1),""),"")</f>
        <v/>
      </c>
    </row>
    <row r="496" spans="1:17">
      <c r="A496" s="22">
        <v>57</v>
      </c>
      <c r="B496" s="37" t="s">
        <v>576</v>
      </c>
      <c r="C496" s="45">
        <v>18</v>
      </c>
      <c r="D496" s="45" t="s">
        <v>19</v>
      </c>
      <c r="E496" s="45">
        <v>2</v>
      </c>
      <c r="F496" s="48" t="s">
        <v>169</v>
      </c>
      <c r="G496" s="45" t="s">
        <v>170</v>
      </c>
      <c r="H496" s="45" t="s">
        <v>44</v>
      </c>
      <c r="I496" s="48" t="s">
        <v>171</v>
      </c>
      <c r="J496" s="48" t="s">
        <v>172</v>
      </c>
      <c r="K496" s="22">
        <f>FIND(".",J496)</f>
        <v>23</v>
      </c>
      <c r="L496" s="22">
        <f>FIND(".",J496,K496+1)</f>
        <v>33</v>
      </c>
      <c r="M496" s="22" t="str">
        <f>MID(J496,1,K496-1)</f>
        <v>ADS_ Created_ Activity</v>
      </c>
      <c r="N496" s="22" t="str">
        <f>IF(ISNUMBER(L496),
  MID(J496,K496+2,L496-K496-2),
  MID(J496,K496+2,LEN(J496)-K496-1))</f>
        <v>Occurred</v>
      </c>
      <c r="O496" s="22" t="str">
        <f>IF(OR("BBIE"=D496,"IDBIE"=D496),IF(ISNUMBER(L496),MID(J496,L496+2,LEN(J496)-L496-1),""),"")</f>
        <v>Time</v>
      </c>
      <c r="P496" s="22" t="str">
        <f>IF("ASBIE"=D496,IF(ISNUMBER(L496),MID(J496,L496+2,LEN(J496)-L496-1),""),"")</f>
        <v/>
      </c>
      <c r="Q496" s="22" t="str">
        <f>IF("RLBIE"=D496,IF(ISNUMBER(L496),MID(J496,L496+2,LEN(J496)-L496-1),""),"")</f>
        <v/>
      </c>
    </row>
    <row r="497" spans="1:17">
      <c r="A497" s="22">
        <v>58</v>
      </c>
      <c r="B497" s="37" t="s">
        <v>576</v>
      </c>
      <c r="C497" s="54">
        <v>19</v>
      </c>
      <c r="D497" s="54" t="s">
        <v>62</v>
      </c>
      <c r="E497" s="54">
        <v>1</v>
      </c>
      <c r="F497" s="55" t="s">
        <v>72</v>
      </c>
      <c r="G497" s="54" t="s">
        <v>10</v>
      </c>
      <c r="H497" s="54" t="s">
        <v>44</v>
      </c>
      <c r="I497" s="56" t="s">
        <v>73</v>
      </c>
      <c r="J497" s="55" t="s">
        <v>173</v>
      </c>
      <c r="K497" s="22">
        <f>FIND(".",J497)</f>
        <v>38</v>
      </c>
      <c r="L497" s="22">
        <f>FIND(".",J497,K497+1)</f>
        <v>49</v>
      </c>
      <c r="M497" s="22" t="str">
        <f>MID(J497,1,K497-1)</f>
        <v>ADS Purchase Order_ Trade Transaction</v>
      </c>
      <c r="N497" s="22" t="str">
        <f>IF(ISNUMBER(L497),
  MID(J497,K497+2,L497-K497-2),
  MID(J497,K497+2,LEN(J497)-K497-1))</f>
        <v>Specified</v>
      </c>
      <c r="O497" s="22" t="str">
        <f>IF(OR("BBIE"=D497,"IDBIE"=D497),IF(ISNUMBER(L497),MID(J497,L497+2,LEN(J497)-L497-1),""),"")</f>
        <v/>
      </c>
      <c r="P497" s="22" t="str">
        <f>IF("ASBIE"=D497,IF(ISNUMBER(L497),MID(J497,L497+2,LEN(J497)-L497-1),""),"")</f>
        <v>ADS Approved_ Activity</v>
      </c>
      <c r="Q497" s="22" t="str">
        <f>IF("RLBIE"=D497,IF(ISNUMBER(L497),MID(J497,L497+2,LEN(J497)-L497-1),""),"")</f>
        <v/>
      </c>
    </row>
    <row r="498" spans="1:17">
      <c r="A498" s="22">
        <v>59</v>
      </c>
      <c r="B498" s="37" t="s">
        <v>576</v>
      </c>
      <c r="C498" s="51">
        <v>20</v>
      </c>
      <c r="D498" s="51" t="s">
        <v>28</v>
      </c>
      <c r="E498" s="51">
        <v>2</v>
      </c>
      <c r="F498" s="53" t="s">
        <v>75</v>
      </c>
      <c r="G498" s="51" t="s">
        <v>30</v>
      </c>
      <c r="H498" s="51" t="s">
        <v>44</v>
      </c>
      <c r="I498" s="53" t="s">
        <v>76</v>
      </c>
      <c r="J498" s="53" t="s">
        <v>174</v>
      </c>
      <c r="K498" s="22">
        <f>FIND(".",J498)</f>
        <v>24</v>
      </c>
      <c r="L498" s="22">
        <f>FIND(".",J498,K498+1)</f>
        <v>38</v>
      </c>
      <c r="M498" s="22" t="str">
        <f>MID(J498,1,K498-1)</f>
        <v>ADS_ Approved_ Activity</v>
      </c>
      <c r="N498" s="22" t="str">
        <f>IF(ISNUMBER(L498),
  MID(J498,K498+2,L498-K498-2),
  MID(J498,K498+2,LEN(J498)-K498-1))</f>
        <v>Performed By</v>
      </c>
      <c r="O498" s="22" t="str">
        <f>IF(OR("BBIE"=D498,"IDBIE"=D498),IF(ISNUMBER(L498),MID(J498,L498+2,LEN(J498)-L498-1),""),"")</f>
        <v/>
      </c>
      <c r="P498" s="22" t="str">
        <f>IF("ASBIE"=D498,IF(ISNUMBER(L498),MID(J498,L498+2,LEN(J498)-L498-1),""),"")</f>
        <v/>
      </c>
      <c r="Q498" s="22" t="str">
        <f>IF("RLBIE"=D498,IF(ISNUMBER(L498),MID(J498,L498+2,LEN(J498)-L498-1),""),"")</f>
        <v>ADS_ System User</v>
      </c>
    </row>
    <row r="499" spans="1:17">
      <c r="A499" s="22">
        <v>60</v>
      </c>
      <c r="B499" s="37" t="s">
        <v>576</v>
      </c>
      <c r="C499" s="45">
        <v>21</v>
      </c>
      <c r="D499" s="45" t="s">
        <v>19</v>
      </c>
      <c r="E499" s="45">
        <v>2</v>
      </c>
      <c r="F499" s="48" t="s">
        <v>175</v>
      </c>
      <c r="G499" s="45" t="s">
        <v>37</v>
      </c>
      <c r="H499" s="45" t="s">
        <v>16</v>
      </c>
      <c r="I499" s="48" t="s">
        <v>176</v>
      </c>
      <c r="J499" s="48" t="s">
        <v>177</v>
      </c>
      <c r="K499" s="22">
        <f>FIND(".",J499)</f>
        <v>24</v>
      </c>
      <c r="L499" s="22">
        <f>FIND(".",J499,K499+1)</f>
        <v>34</v>
      </c>
      <c r="M499" s="22" t="str">
        <f>MID(J499,1,K499-1)</f>
        <v>ADS_ Approved_ Activity</v>
      </c>
      <c r="N499" s="22" t="str">
        <f>IF(ISNUMBER(L499),
  MID(J499,K499+2,L499-K499-2),
  MID(J499,K499+2,LEN(J499)-K499-1))</f>
        <v>Occurred</v>
      </c>
      <c r="O499" s="22" t="str">
        <f>IF(OR("BBIE"=D499,"IDBIE"=D499),IF(ISNUMBER(L499),MID(J499,L499+2,LEN(J499)-L499-1),""),"")</f>
        <v>Date</v>
      </c>
      <c r="P499" s="22" t="str">
        <f>IF("ASBIE"=D499,IF(ISNUMBER(L499),MID(J499,L499+2,LEN(J499)-L499-1),""),"")</f>
        <v/>
      </c>
      <c r="Q499" s="22" t="str">
        <f>IF("RLBIE"=D499,IF(ISNUMBER(L499),MID(J499,L499+2,LEN(J499)-L499-1),""),"")</f>
        <v/>
      </c>
    </row>
    <row r="500" spans="1:17">
      <c r="A500" s="22">
        <v>61</v>
      </c>
      <c r="B500" s="37" t="s">
        <v>576</v>
      </c>
      <c r="C500" s="54">
        <v>22</v>
      </c>
      <c r="D500" s="54" t="s">
        <v>62</v>
      </c>
      <c r="E500" s="54">
        <v>1</v>
      </c>
      <c r="F500" s="55" t="s">
        <v>178</v>
      </c>
      <c r="G500" s="54" t="s">
        <v>10</v>
      </c>
      <c r="H500" s="54" t="s">
        <v>44</v>
      </c>
      <c r="I500" s="56" t="s">
        <v>2230</v>
      </c>
      <c r="J500" s="55" t="s">
        <v>180</v>
      </c>
      <c r="K500" s="22">
        <f>FIND(".",J500)</f>
        <v>38</v>
      </c>
      <c r="L500" s="22">
        <f>FIND(".",J500,K500+1)</f>
        <v>49</v>
      </c>
      <c r="M500" s="22" t="str">
        <f>MID(J500,1,K500-1)</f>
        <v>ADS Purchase Order_ Trade Transaction</v>
      </c>
      <c r="N500" s="22" t="str">
        <f>IF(ISNUMBER(L500),
  MID(J500,K500+2,L500-K500-2),
  MID(J500,K500+2,LEN(J500)-K500-1))</f>
        <v>Specified</v>
      </c>
      <c r="O500" s="22" t="str">
        <f>IF(OR("BBIE"=D500,"IDBIE"=D500),IF(ISNUMBER(L500),MID(J500,L500+2,LEN(J500)-L500-1),""),"")</f>
        <v/>
      </c>
      <c r="P500" s="22" t="str">
        <f>IF("ASBIE"=D500,IF(ISNUMBER(L500),MID(J500,L500+2,LEN(J500)-L500-1),""),"")</f>
        <v>ADS Last Modified_ Activity</v>
      </c>
      <c r="Q500" s="22" t="str">
        <f>IF("RLBIE"=D500,IF(ISNUMBER(L500),MID(J500,L500+2,LEN(J500)-L500-1),""),"")</f>
        <v/>
      </c>
    </row>
    <row r="501" spans="1:17">
      <c r="A501" s="22">
        <v>62</v>
      </c>
      <c r="B501" s="37" t="s">
        <v>576</v>
      </c>
      <c r="C501" s="51">
        <v>23</v>
      </c>
      <c r="D501" s="51" t="s">
        <v>28</v>
      </c>
      <c r="E501" s="51">
        <v>2</v>
      </c>
      <c r="F501" s="53" t="s">
        <v>181</v>
      </c>
      <c r="G501" s="51" t="s">
        <v>30</v>
      </c>
      <c r="H501" s="51" t="s">
        <v>44</v>
      </c>
      <c r="I501" s="53" t="s">
        <v>182</v>
      </c>
      <c r="J501" s="53" t="s">
        <v>183</v>
      </c>
      <c r="K501" s="22">
        <f>FIND(".",J501)</f>
        <v>29</v>
      </c>
      <c r="L501" s="22">
        <f>FIND(".",J501,K501+1)</f>
        <v>43</v>
      </c>
      <c r="M501" s="22" t="str">
        <f>MID(J501,1,K501-1)</f>
        <v>ADS_ Last Modified_ Activity</v>
      </c>
      <c r="N501" s="22" t="str">
        <f>IF(ISNUMBER(L501),
  MID(J501,K501+2,L501-K501-2),
  MID(J501,K501+2,LEN(J501)-K501-1))</f>
        <v>Performed By</v>
      </c>
      <c r="O501" s="22" t="str">
        <f>IF(OR("BBIE"=D501,"IDBIE"=D501),IF(ISNUMBER(L501),MID(J501,L501+2,LEN(J501)-L501-1),""),"")</f>
        <v/>
      </c>
      <c r="P501" s="22" t="str">
        <f>IF("ASBIE"=D501,IF(ISNUMBER(L501),MID(J501,L501+2,LEN(J501)-L501-1),""),"")</f>
        <v/>
      </c>
      <c r="Q501" s="22" t="str">
        <f>IF("RLBIE"=D501,IF(ISNUMBER(L501),MID(J501,L501+2,LEN(J501)-L501-1),""),"")</f>
        <v>ADS_ System User</v>
      </c>
    </row>
    <row r="502" spans="1:17">
      <c r="A502" s="22">
        <v>63</v>
      </c>
      <c r="B502" s="37" t="s">
        <v>576</v>
      </c>
      <c r="C502" s="45">
        <v>24</v>
      </c>
      <c r="D502" s="45" t="s">
        <v>19</v>
      </c>
      <c r="E502" s="45">
        <v>2</v>
      </c>
      <c r="F502" s="48" t="s">
        <v>184</v>
      </c>
      <c r="G502" s="45" t="s">
        <v>37</v>
      </c>
      <c r="H502" s="45" t="s">
        <v>16</v>
      </c>
      <c r="I502" s="48" t="s">
        <v>2231</v>
      </c>
      <c r="J502" s="48" t="s">
        <v>186</v>
      </c>
      <c r="K502" s="22">
        <f>FIND(".",J502)</f>
        <v>29</v>
      </c>
      <c r="L502" s="22">
        <f>FIND(".",J502,K502+1)</f>
        <v>39</v>
      </c>
      <c r="M502" s="22" t="str">
        <f>MID(J502,1,K502-1)</f>
        <v>ADS_ Last Modified_ Activity</v>
      </c>
      <c r="N502" s="22" t="str">
        <f>IF(ISNUMBER(L502),
  MID(J502,K502+2,L502-K502-2),
  MID(J502,K502+2,LEN(J502)-K502-1))</f>
        <v>Occurred</v>
      </c>
      <c r="O502" s="22" t="str">
        <f>IF(OR("BBIE"=D502,"IDBIE"=D502),IF(ISNUMBER(L502),MID(J502,L502+2,LEN(J502)-L502-1),""),"")</f>
        <v>Time</v>
      </c>
      <c r="P502" s="22" t="str">
        <f>IF("ASBIE"=D502,IF(ISNUMBER(L502),MID(J502,L502+2,LEN(J502)-L502-1),""),"")</f>
        <v/>
      </c>
      <c r="Q502" s="22" t="str">
        <f>IF("RLBIE"=D502,IF(ISNUMBER(L502),MID(J502,L502+2,LEN(J502)-L502-1),""),"")</f>
        <v/>
      </c>
    </row>
    <row r="503" spans="1:17">
      <c r="A503" s="22">
        <v>64</v>
      </c>
      <c r="B503" s="37" t="s">
        <v>576</v>
      </c>
      <c r="C503" s="45">
        <v>25</v>
      </c>
      <c r="D503" s="45" t="s">
        <v>19</v>
      </c>
      <c r="E503" s="45">
        <v>1</v>
      </c>
      <c r="F503" s="48" t="s">
        <v>53</v>
      </c>
      <c r="G503" s="45" t="s">
        <v>25</v>
      </c>
      <c r="H503" s="45" t="s">
        <v>44</v>
      </c>
      <c r="I503" s="48" t="s">
        <v>187</v>
      </c>
      <c r="J503" s="48" t="s">
        <v>188</v>
      </c>
      <c r="K503" s="22">
        <f>FIND(".",J503)</f>
        <v>38</v>
      </c>
      <c r="L503" s="22">
        <f>FIND(".",J503,K503+1)</f>
        <v>47</v>
      </c>
      <c r="M503" s="22" t="str">
        <f>MID(J503,1,K503-1)</f>
        <v>ADS Purchase Order_ Trade Transaction</v>
      </c>
      <c r="N503" s="22" t="str">
        <f>IF(ISNUMBER(L503),
  MID(J503,K503+2,L503-K503-2),
  MID(J503,K503+2,LEN(J503)-K503-1))</f>
        <v>Stattus</v>
      </c>
      <c r="O503" s="22" t="str">
        <f>IF(OR("BBIE"=D503,"IDBIE"=D503),IF(ISNUMBER(L503),MID(J503,L503+2,LEN(J503)-L503-1),""),"")</f>
        <v>Code</v>
      </c>
      <c r="P503" s="22" t="str">
        <f>IF("ASBIE"=D503,IF(ISNUMBER(L503),MID(J503,L503+2,LEN(J503)-L503-1),""),"")</f>
        <v/>
      </c>
      <c r="Q503" s="22" t="str">
        <f>IF("RLBIE"=D503,IF(ISNUMBER(L503),MID(J503,L503+2,LEN(J503)-L503-1),""),"")</f>
        <v/>
      </c>
    </row>
    <row r="504" spans="1:17">
      <c r="A504" s="22">
        <v>65</v>
      </c>
      <c r="B504" s="37" t="s">
        <v>576</v>
      </c>
      <c r="C504" s="45">
        <v>26</v>
      </c>
      <c r="D504" s="45" t="s">
        <v>19</v>
      </c>
      <c r="E504" s="45">
        <v>1</v>
      </c>
      <c r="F504" s="49" t="s">
        <v>56</v>
      </c>
      <c r="G504" s="45" t="s">
        <v>21</v>
      </c>
      <c r="H504" s="45" t="s">
        <v>16</v>
      </c>
      <c r="I504" s="48" t="s">
        <v>189</v>
      </c>
      <c r="J504" s="49" t="s">
        <v>190</v>
      </c>
      <c r="K504" s="22">
        <f>FIND(".",J504)</f>
        <v>38</v>
      </c>
      <c r="L504" s="22">
        <f>FIND(".",J504,K504+1)</f>
        <v>46</v>
      </c>
      <c r="M504" s="22" t="str">
        <f>MID(J504,1,K504-1)</f>
        <v>ADS Purchase Order_ Trade Transaction</v>
      </c>
      <c r="N504" s="22" t="str">
        <f>IF(ISNUMBER(L504),
  MID(J504,K504+2,L504-K504-2),
  MID(J504,K504+2,LEN(J504)-K504-1))</f>
        <v>Remark</v>
      </c>
      <c r="O504" s="22" t="str">
        <f>IF(OR("BBIE"=D504,"IDBIE"=D504),IF(ISNUMBER(L504),MID(J504,L504+2,LEN(J504)-L504-1),""),"")</f>
        <v>Text</v>
      </c>
      <c r="P504" s="22" t="str">
        <f>IF("ASBIE"=D504,IF(ISNUMBER(L504),MID(J504,L504+2,LEN(J504)-L504-1),""),"")</f>
        <v/>
      </c>
      <c r="Q504" s="22" t="str">
        <f>IF("RLBIE"=D504,IF(ISNUMBER(L504),MID(J504,L504+2,LEN(J504)-L504-1),""),"")</f>
        <v/>
      </c>
    </row>
    <row r="505" spans="1:17" ht="19">
      <c r="A505" s="22">
        <v>66</v>
      </c>
      <c r="B505" s="37" t="s">
        <v>576</v>
      </c>
      <c r="C505" s="51">
        <v>27</v>
      </c>
      <c r="D505" s="51" t="s">
        <v>28</v>
      </c>
      <c r="E505" s="51">
        <v>1</v>
      </c>
      <c r="F505" s="53" t="s">
        <v>2221</v>
      </c>
      <c r="G505" s="51" t="s">
        <v>30</v>
      </c>
      <c r="H505" s="51" t="s">
        <v>16</v>
      </c>
      <c r="I505" s="53" t="s">
        <v>78</v>
      </c>
      <c r="J505" s="53" t="s">
        <v>191</v>
      </c>
      <c r="K505" s="22">
        <f>FIND(".",J505)</f>
        <v>38</v>
      </c>
      <c r="L505" s="22">
        <f>FIND(".",J505,K505+1)</f>
        <v>43</v>
      </c>
      <c r="M505" s="22" t="str">
        <f>MID(J505,1,K505-1)</f>
        <v>ADS Purchase Order_ Trade Transaction</v>
      </c>
      <c r="N505" s="22" t="str">
        <f>IF(ISNUMBER(L505),
  MID(J505,K505+2,L505-K505-2),
  MID(J505,K505+2,LEN(J505)-K505-1))</f>
        <v>[X]</v>
      </c>
      <c r="O505" s="22" t="str">
        <f>IF(OR("BBIE"=D505,"IDBIE"=D505),IF(ISNUMBER(L505),MID(J505,L505+2,LEN(J505)-L505-1),""),"")</f>
        <v/>
      </c>
      <c r="P505" s="22" t="str">
        <f>IF("ASBIE"=D505,IF(ISNUMBER(L505),MID(J505,L505+2,LEN(J505)-L505-1),""),"")</f>
        <v/>
      </c>
      <c r="Q505" s="22" t="str">
        <f>IF("RLBIE"=D505,IF(ISNUMBER(L505),MID(J505,L505+2,LEN(J505)-L505-1),""),"")</f>
        <v>ADS Business Segment_ Code</v>
      </c>
    </row>
    <row r="506" spans="1:17">
      <c r="A506" s="22">
        <v>67</v>
      </c>
      <c r="B506" s="37" t="s">
        <v>576</v>
      </c>
      <c r="C506" s="54">
        <v>28</v>
      </c>
      <c r="D506" s="54" t="s">
        <v>62</v>
      </c>
      <c r="E506" s="54">
        <v>1</v>
      </c>
      <c r="F506" s="55" t="s">
        <v>192</v>
      </c>
      <c r="G506" s="54" t="s">
        <v>10</v>
      </c>
      <c r="H506" s="54" t="s">
        <v>81</v>
      </c>
      <c r="I506" s="56" t="s">
        <v>193</v>
      </c>
      <c r="J506" s="55" t="s">
        <v>194</v>
      </c>
      <c r="K506" s="22">
        <f>FIND(".",J506)</f>
        <v>38</v>
      </c>
      <c r="L506" s="22">
        <f>FIND(".",J506,K506+1)</f>
        <v>47</v>
      </c>
      <c r="M506" s="22" t="str">
        <f>MID(J506,1,K506-1)</f>
        <v>ADS Purchase Order_ Trade Transaction</v>
      </c>
      <c r="N506" s="22" t="str">
        <f>IF(ISNUMBER(L506),
  MID(J506,K506+2,L506-K506-2),
  MID(J506,K506+2,LEN(J506)-K506-1))</f>
        <v>Defined</v>
      </c>
      <c r="O506" s="22" t="str">
        <f>IF(OR("BBIE"=D506,"IDBIE"=D506),IF(ISNUMBER(L506),MID(J506,L506+2,LEN(J506)-L506-1),""),"")</f>
        <v/>
      </c>
      <c r="P506" s="22" t="str">
        <f>IF("ASBIE"=D506,IF(ISNUMBER(L506),MID(J506,L506+2,LEN(J506)-L506-1),""),"")</f>
        <v>ADS Purchase Order_ Trade Line Item. Detail</v>
      </c>
      <c r="Q506" s="22" t="str">
        <f>IF("RLBIE"=D506,IF(ISNUMBER(L506),MID(J506,L506+2,LEN(J506)-L506-1),""),"")</f>
        <v/>
      </c>
    </row>
    <row r="507" spans="1:17" ht="19">
      <c r="A507" s="22">
        <v>68</v>
      </c>
      <c r="B507" s="37" t="s">
        <v>576</v>
      </c>
      <c r="C507" s="58">
        <v>0</v>
      </c>
      <c r="D507" s="58" t="s">
        <v>8</v>
      </c>
      <c r="E507" s="58">
        <v>0</v>
      </c>
      <c r="F507" s="59" t="s">
        <v>192</v>
      </c>
      <c r="G507" s="39" t="s">
        <v>10</v>
      </c>
      <c r="H507" s="58" t="s">
        <v>10</v>
      </c>
      <c r="I507" s="41" t="s">
        <v>193</v>
      </c>
      <c r="J507" s="59" t="s">
        <v>195</v>
      </c>
      <c r="K507" s="22">
        <f>FIND(".",J507)</f>
        <v>36</v>
      </c>
      <c r="L507" s="22" t="e">
        <f>FIND(".",J507,K507+1)</f>
        <v>#VALUE!</v>
      </c>
      <c r="M507" s="22" t="str">
        <f>MID(J507,1,K507-1)</f>
        <v>ADS Purchase Order_ Trade Line Item</v>
      </c>
      <c r="N507" s="22" t="str">
        <f>IF(ISNUMBER(L507),
  MID(J507,K507+2,L507-K507-2),
  MID(J507,K507+2,LEN(J507)-K507-1))</f>
        <v>Detail</v>
      </c>
      <c r="O507" s="22" t="str">
        <f>IF(OR("BBIE"=D507,"IDBIE"=D507),IF(ISNUMBER(L507),MID(J507,L507+2,LEN(J507)-L507-1),""),"")</f>
        <v/>
      </c>
      <c r="P507" s="22" t="str">
        <f>IF("ASBIE"=D507,IF(ISNUMBER(L507),MID(J507,L507+2,LEN(J507)-L507-1),""),"")</f>
        <v/>
      </c>
      <c r="Q507" s="22" t="str">
        <f>IF("RLBIE"=D507,IF(ISNUMBER(L507),MID(J507,L507+2,LEN(J507)-L507-1),""),"")</f>
        <v/>
      </c>
    </row>
    <row r="508" spans="1:17" ht="19">
      <c r="A508" s="22">
        <v>69</v>
      </c>
      <c r="B508" s="37" t="s">
        <v>576</v>
      </c>
      <c r="C508" s="60">
        <v>1</v>
      </c>
      <c r="D508" s="60" t="s">
        <v>28</v>
      </c>
      <c r="E508" s="60">
        <v>1</v>
      </c>
      <c r="F508" s="61" t="s">
        <v>126</v>
      </c>
      <c r="G508" s="51" t="s">
        <v>30</v>
      </c>
      <c r="H508" s="60" t="s">
        <v>16</v>
      </c>
      <c r="I508" s="53" t="s">
        <v>196</v>
      </c>
      <c r="J508" s="62" t="s">
        <v>197</v>
      </c>
      <c r="K508" s="22">
        <f>FIND(".",J508)</f>
        <v>36</v>
      </c>
      <c r="L508" s="22">
        <f>FIND(".",J508,K508+1)</f>
        <v>44</v>
      </c>
      <c r="M508" s="22" t="str">
        <f>MID(J508,1,K508-1)</f>
        <v>ADS Purchase Order_ Trade Line Item</v>
      </c>
      <c r="N508" s="22" t="str">
        <f>IF(ISNUMBER(L508),
  MID(J508,K508+2,L508-K508-2),
  MID(J508,K508+2,LEN(J508)-K508-1))</f>
        <v>Header</v>
      </c>
      <c r="O508" s="22" t="str">
        <f>IF(OR("BBIE"=D508,"IDBIE"=D508),IF(ISNUMBER(L508),MID(J508,L508+2,LEN(J508)-L508-1),""),"")</f>
        <v/>
      </c>
      <c r="P508" s="22" t="str">
        <f>IF("ASBIE"=D508,IF(ISNUMBER(L508),MID(J508,L508+2,LEN(J508)-L508-1),""),"")</f>
        <v/>
      </c>
      <c r="Q508" s="22" t="str">
        <f>IF("RLBIE"=D508,IF(ISNUMBER(L508),MID(J508,L508+2,LEN(J508)-L508-1),""),"")</f>
        <v>ADS Purchase Order_ Trade Transaction</v>
      </c>
    </row>
    <row r="509" spans="1:17" ht="19">
      <c r="A509" s="22">
        <v>70</v>
      </c>
      <c r="B509" s="37" t="s">
        <v>576</v>
      </c>
      <c r="C509" s="63">
        <v>2</v>
      </c>
      <c r="D509" s="63" t="s">
        <v>13</v>
      </c>
      <c r="E509" s="63">
        <v>1</v>
      </c>
      <c r="F509" s="64" t="s">
        <v>198</v>
      </c>
      <c r="G509" s="42" t="s">
        <v>15</v>
      </c>
      <c r="H509" s="63" t="s">
        <v>16</v>
      </c>
      <c r="I509" s="44" t="s">
        <v>199</v>
      </c>
      <c r="J509" s="64" t="s">
        <v>200</v>
      </c>
      <c r="K509" s="22">
        <f>FIND(".",J509)</f>
        <v>36</v>
      </c>
      <c r="L509" s="22">
        <f>FIND(".",J509,K509+1)</f>
        <v>52</v>
      </c>
      <c r="M509" s="22" t="str">
        <f>MID(J509,1,K509-1)</f>
        <v>ADS Purchase Order_ Trade Line Item</v>
      </c>
      <c r="N509" s="22" t="str">
        <f>IF(ISNUMBER(L509),
  MID(J509,K509+2,L509-K509-2),
  MID(J509,K509+2,LEN(J509)-K509-1))</f>
        <v>Identification</v>
      </c>
      <c r="O509" s="22" t="str">
        <f>IF(OR("BBIE"=D509,"IDBIE"=D509),IF(ISNUMBER(L509),MID(J509,L509+2,LEN(J509)-L509-1),""),"")</f>
        <v>Identifier</v>
      </c>
      <c r="P509" s="22" t="str">
        <f>IF("ASBIE"=D509,IF(ISNUMBER(L509),MID(J509,L509+2,LEN(J509)-L509-1),""),"")</f>
        <v/>
      </c>
      <c r="Q509" s="22" t="str">
        <f>IF("RLBIE"=D509,IF(ISNUMBER(L509),MID(J509,L509+2,LEN(J509)-L509-1),""),"")</f>
        <v/>
      </c>
    </row>
    <row r="510" spans="1:17" ht="19">
      <c r="A510" s="22">
        <v>71</v>
      </c>
      <c r="B510" s="37" t="s">
        <v>576</v>
      </c>
      <c r="C510" s="65">
        <v>3</v>
      </c>
      <c r="D510" s="65" t="s">
        <v>19</v>
      </c>
      <c r="E510" s="65">
        <v>1</v>
      </c>
      <c r="F510" s="66" t="s">
        <v>201</v>
      </c>
      <c r="G510" s="45" t="s">
        <v>136</v>
      </c>
      <c r="H510" s="65" t="s">
        <v>44</v>
      </c>
      <c r="I510" s="48" t="s">
        <v>202</v>
      </c>
      <c r="J510" s="66" t="s">
        <v>203</v>
      </c>
      <c r="K510" s="22">
        <f>FIND(".",J510)</f>
        <v>36</v>
      </c>
      <c r="L510" s="22">
        <f>FIND(".",J510,K510+1)</f>
        <v>46</v>
      </c>
      <c r="M510" s="22" t="str">
        <f>MID(J510,1,K510-1)</f>
        <v>ADS Purchase Order_ Trade Line Item</v>
      </c>
      <c r="N510" s="22" t="str">
        <f>IF(ISNUMBER(L510),
  MID(J510,K510+2,L510-K510-2),
  MID(J510,K510+2,LEN(J510)-K510-1))</f>
        <v>Sequence</v>
      </c>
      <c r="O510" s="22" t="str">
        <f>IF(OR("BBIE"=D510,"IDBIE"=D510),IF(ISNUMBER(L510),MID(J510,L510+2,LEN(J510)-L510-1),""),"")</f>
        <v>Numeric</v>
      </c>
      <c r="P510" s="22" t="str">
        <f>IF("ASBIE"=D510,IF(ISNUMBER(L510),MID(J510,L510+2,LEN(J510)-L510-1),""),"")</f>
        <v/>
      </c>
      <c r="Q510" s="22" t="str">
        <f>IF("RLBIE"=D510,IF(ISNUMBER(L510),MID(J510,L510+2,LEN(J510)-L510-1),""),"")</f>
        <v/>
      </c>
    </row>
    <row r="511" spans="1:17" ht="19">
      <c r="A511" s="22">
        <v>72</v>
      </c>
      <c r="B511" s="37" t="s">
        <v>576</v>
      </c>
      <c r="C511" s="60">
        <v>4</v>
      </c>
      <c r="D511" s="60" t="s">
        <v>28</v>
      </c>
      <c r="E511" s="60">
        <v>1</v>
      </c>
      <c r="F511" s="61" t="s">
        <v>14</v>
      </c>
      <c r="G511" s="51" t="s">
        <v>30</v>
      </c>
      <c r="H511" s="60" t="s">
        <v>44</v>
      </c>
      <c r="I511" s="53" t="s">
        <v>204</v>
      </c>
      <c r="J511" s="61" t="s">
        <v>205</v>
      </c>
      <c r="K511" s="22">
        <f>FIND(".",J511)</f>
        <v>36</v>
      </c>
      <c r="L511" s="22">
        <f>FIND(".",J511,K511+1)</f>
        <v>45</v>
      </c>
      <c r="M511" s="22" t="str">
        <f>MID(J511,1,K511-1)</f>
        <v>ADS Purchase Order_ Trade Line Item</v>
      </c>
      <c r="N511" s="22" t="str">
        <f>IF(ISNUMBER(L511),
  MID(J511,K511+2,L511-K511-2),
  MID(J511,K511+2,LEN(J511)-K511-1))</f>
        <v>Defined</v>
      </c>
      <c r="O511" s="22" t="str">
        <f>IF(OR("BBIE"=D511,"IDBIE"=D511),IF(ISNUMBER(L511),MID(J511,L511+2,LEN(J511)-L511-1),""),"")</f>
        <v/>
      </c>
      <c r="P511" s="22" t="str">
        <f>IF("ASBIE"=D511,IF(ISNUMBER(L511),MID(J511,L511+2,LEN(J511)-L511-1),""),"")</f>
        <v/>
      </c>
      <c r="Q511" s="22" t="str">
        <f>IF("RLBIE"=D511,IF(ISNUMBER(L511),MID(J511,L511+2,LEN(J511)-L511-1),""),"")</f>
        <v>ADS Purchase_ Contract</v>
      </c>
    </row>
    <row r="512" spans="1:17" ht="19">
      <c r="A512" s="22">
        <v>73</v>
      </c>
      <c r="B512" s="37" t="s">
        <v>576</v>
      </c>
      <c r="C512" s="60">
        <v>5</v>
      </c>
      <c r="D512" s="60" t="s">
        <v>28</v>
      </c>
      <c r="E512" s="60">
        <v>1</v>
      </c>
      <c r="F512" s="61" t="s">
        <v>87</v>
      </c>
      <c r="G512" s="51" t="s">
        <v>30</v>
      </c>
      <c r="H512" s="60" t="s">
        <v>44</v>
      </c>
      <c r="I512" s="53" t="s">
        <v>206</v>
      </c>
      <c r="J512" s="61" t="s">
        <v>207</v>
      </c>
      <c r="K512" s="22">
        <f>FIND(".",J512)</f>
        <v>36</v>
      </c>
      <c r="L512" s="22">
        <f>FIND(".",J512,K512+1)</f>
        <v>45</v>
      </c>
      <c r="M512" s="22" t="str">
        <f>MID(J512,1,K512-1)</f>
        <v>ADS Purchase Order_ Trade Line Item</v>
      </c>
      <c r="N512" s="22" t="str">
        <f>IF(ISNUMBER(L512),
  MID(J512,K512+2,L512-K512-2),
  MID(J512,K512+2,LEN(J512)-K512-1))</f>
        <v>Defined</v>
      </c>
      <c r="O512" s="22" t="str">
        <f>IF(OR("BBIE"=D512,"IDBIE"=D512),IF(ISNUMBER(L512),MID(J512,L512+2,LEN(J512)-L512-1),""),"")</f>
        <v/>
      </c>
      <c r="P512" s="22" t="str">
        <f>IF("ASBIE"=D512,IF(ISNUMBER(L512),MID(J512,L512+2,LEN(J512)-L512-1),""),"")</f>
        <v/>
      </c>
      <c r="Q512" s="22" t="str">
        <f>IF("RLBIE"=D512,IF(ISNUMBER(L512),MID(J512,L512+2,LEN(J512)-L512-1),""),"")</f>
        <v>ADS Purchase_ Contract Line Item</v>
      </c>
    </row>
    <row r="513" spans="1:17" ht="38">
      <c r="A513" s="22">
        <v>74</v>
      </c>
      <c r="B513" s="37" t="s">
        <v>576</v>
      </c>
      <c r="C513" s="60">
        <v>6</v>
      </c>
      <c r="D513" s="60" t="s">
        <v>28</v>
      </c>
      <c r="E513" s="60">
        <v>1</v>
      </c>
      <c r="F513" s="61" t="s">
        <v>208</v>
      </c>
      <c r="G513" s="51" t="s">
        <v>30</v>
      </c>
      <c r="H513" s="60" t="s">
        <v>44</v>
      </c>
      <c r="I513" s="53" t="s">
        <v>209</v>
      </c>
      <c r="J513" s="61" t="s">
        <v>210</v>
      </c>
      <c r="K513" s="22">
        <f>FIND(".",J513)</f>
        <v>36</v>
      </c>
      <c r="L513" s="22">
        <f>FIND(".",J513,K513+1)</f>
        <v>45</v>
      </c>
      <c r="M513" s="22" t="str">
        <f>MID(J513,1,K513-1)</f>
        <v>ADS Purchase Order_ Trade Line Item</v>
      </c>
      <c r="N513" s="22" t="str">
        <f>IF(ISNUMBER(L513),
  MID(J513,K513+2,L513-K513-2),
  MID(J513,K513+2,LEN(J513)-K513-1))</f>
        <v>Defined</v>
      </c>
      <c r="O513" s="22" t="str">
        <f>IF(OR("BBIE"=D513,"IDBIE"=D513),IF(ISNUMBER(L513),MID(J513,L513+2,LEN(J513)-L513-1),""),"")</f>
        <v/>
      </c>
      <c r="P513" s="22" t="str">
        <f>IF("ASBIE"=D513,IF(ISNUMBER(L513),MID(J513,L513+2,LEN(J513)-L513-1),""),"")</f>
        <v/>
      </c>
      <c r="Q513" s="22" t="str">
        <f>IF("RLBIE"=D513,IF(ISNUMBER(L513),MID(J513,L513+2,LEN(J513)-L513-1),""),"")</f>
        <v>ADS Purchase Requisition_ Trade Transaction</v>
      </c>
    </row>
    <row r="514" spans="1:17" ht="38">
      <c r="A514" s="22">
        <v>75</v>
      </c>
      <c r="B514" s="37" t="s">
        <v>576</v>
      </c>
      <c r="C514" s="60">
        <v>7</v>
      </c>
      <c r="D514" s="60" t="s">
        <v>28</v>
      </c>
      <c r="E514" s="60">
        <v>1</v>
      </c>
      <c r="F514" s="61" t="s">
        <v>211</v>
      </c>
      <c r="G514" s="51" t="s">
        <v>30</v>
      </c>
      <c r="H514" s="60" t="s">
        <v>44</v>
      </c>
      <c r="I514" s="53" t="s">
        <v>212</v>
      </c>
      <c r="J514" s="61" t="s">
        <v>213</v>
      </c>
      <c r="K514" s="22">
        <f>FIND(".",J514)</f>
        <v>36</v>
      </c>
      <c r="L514" s="22">
        <f>FIND(".",J514,K514+1)</f>
        <v>45</v>
      </c>
      <c r="M514" s="22" t="str">
        <f>MID(J514,1,K514-1)</f>
        <v>ADS Purchase Order_ Trade Line Item</v>
      </c>
      <c r="N514" s="22" t="str">
        <f>IF(ISNUMBER(L514),
  MID(J514,K514+2,L514-K514-2),
  MID(J514,K514+2,LEN(J514)-K514-1))</f>
        <v>Defined</v>
      </c>
      <c r="O514" s="22" t="str">
        <f>IF(OR("BBIE"=D514,"IDBIE"=D514),IF(ISNUMBER(L514),MID(J514,L514+2,LEN(J514)-L514-1),""),"")</f>
        <v/>
      </c>
      <c r="P514" s="22" t="str">
        <f>IF("ASBIE"=D514,IF(ISNUMBER(L514),MID(J514,L514+2,LEN(J514)-L514-1),""),"")</f>
        <v/>
      </c>
      <c r="Q514" s="22" t="str">
        <f>IF("RLBIE"=D514,IF(ISNUMBER(L514),MID(J514,L514+2,LEN(J514)-L514-1),""),"")</f>
        <v>ADS Purchase Requisition_ Trade Line Item</v>
      </c>
    </row>
    <row r="515" spans="1:17" ht="20">
      <c r="A515" s="22">
        <v>76</v>
      </c>
      <c r="B515" s="37" t="s">
        <v>576</v>
      </c>
      <c r="C515" s="60">
        <v>8</v>
      </c>
      <c r="D515" s="60" t="s">
        <v>28</v>
      </c>
      <c r="E515" s="60">
        <v>1</v>
      </c>
      <c r="F515" s="61" t="s">
        <v>2232</v>
      </c>
      <c r="G515" s="51" t="s">
        <v>30</v>
      </c>
      <c r="H515" s="60" t="s">
        <v>44</v>
      </c>
      <c r="I515" s="53" t="s">
        <v>214</v>
      </c>
      <c r="J515" s="61" t="s">
        <v>215</v>
      </c>
      <c r="K515" s="22">
        <f>FIND(".",J515)</f>
        <v>36</v>
      </c>
      <c r="L515" s="22">
        <f>FIND(".",J515,K515+1)</f>
        <v>61</v>
      </c>
      <c r="M515" s="22" t="str">
        <f>MID(J515,1,K515-1)</f>
        <v>ADS Purchase Order_ Trade Line Item</v>
      </c>
      <c r="N515" s="22" t="str">
        <f>IF(ISNUMBER(L515),
  MID(J515,K515+2,L515-K515-2),
  MID(J515,K515+2,LEN(J515)-K515-1))</f>
        <v>Settlement Organization</v>
      </c>
      <c r="O515" s="22" t="str">
        <f>IF(OR("BBIE"=D515,"IDBIE"=D515),IF(ISNUMBER(L515),MID(J515,L515+2,LEN(J515)-L515-1),""),"")</f>
        <v/>
      </c>
      <c r="P515" s="22" t="str">
        <f>IF("ASBIE"=D515,IF(ISNUMBER(L515),MID(J515,L515+2,LEN(J515)-L515-1),""),"")</f>
        <v/>
      </c>
      <c r="Q515" s="22" t="str">
        <f>IF("RLBIE"=D515,IF(ISNUMBER(L515),MID(J515,L515+2,LEN(J515)-L515-1),""),"")</f>
        <v>ADS_ Business Segment</v>
      </c>
    </row>
    <row r="516" spans="1:17" ht="20">
      <c r="A516" s="22">
        <v>77</v>
      </c>
      <c r="B516" s="37" t="s">
        <v>576</v>
      </c>
      <c r="C516" s="60">
        <v>9</v>
      </c>
      <c r="D516" s="60" t="s">
        <v>28</v>
      </c>
      <c r="E516" s="60">
        <v>1</v>
      </c>
      <c r="F516" s="61" t="s">
        <v>2233</v>
      </c>
      <c r="G516" s="51" t="s">
        <v>30</v>
      </c>
      <c r="H516" s="60" t="s">
        <v>16</v>
      </c>
      <c r="I516" s="53" t="s">
        <v>216</v>
      </c>
      <c r="J516" s="61" t="s">
        <v>217</v>
      </c>
      <c r="K516" s="22">
        <f>FIND(".",J516)</f>
        <v>36</v>
      </c>
      <c r="L516" s="22">
        <f>FIND(".",J516,K516+1)</f>
        <v>58</v>
      </c>
      <c r="M516" s="22" t="str">
        <f>MID(J516,1,K516-1)</f>
        <v>ADS Purchase Order_ Trade Line Item</v>
      </c>
      <c r="N516" s="22" t="str">
        <f>IF(ISNUMBER(L516),
  MID(J516,K516+2,L516-K516-2),
  MID(J516,K516+2,LEN(J516)-K516-1))</f>
        <v>Receipt Organization</v>
      </c>
      <c r="O516" s="22" t="str">
        <f>IF(OR("BBIE"=D516,"IDBIE"=D516),IF(ISNUMBER(L516),MID(J516,L516+2,LEN(J516)-L516-1),""),"")</f>
        <v/>
      </c>
      <c r="P516" s="22" t="str">
        <f>IF("ASBIE"=D516,IF(ISNUMBER(L516),MID(J516,L516+2,LEN(J516)-L516-1),""),"")</f>
        <v/>
      </c>
      <c r="Q516" s="22" t="str">
        <f>IF("RLBIE"=D516,IF(ISNUMBER(L516),MID(J516,L516+2,LEN(J516)-L516-1),""),"")</f>
        <v>ADS_ Business Segment</v>
      </c>
    </row>
    <row r="517" spans="1:17" ht="19">
      <c r="A517" s="22">
        <v>78</v>
      </c>
      <c r="B517" s="37" t="s">
        <v>576</v>
      </c>
      <c r="C517" s="60">
        <v>10</v>
      </c>
      <c r="D517" s="60" t="s">
        <v>28</v>
      </c>
      <c r="E517" s="60">
        <v>1</v>
      </c>
      <c r="F517" s="61" t="s">
        <v>218</v>
      </c>
      <c r="G517" s="51" t="s">
        <v>30</v>
      </c>
      <c r="H517" s="60" t="s">
        <v>44</v>
      </c>
      <c r="I517" s="53" t="s">
        <v>219</v>
      </c>
      <c r="J517" s="61" t="s">
        <v>220</v>
      </c>
      <c r="K517" s="22">
        <f>FIND(".",J517)</f>
        <v>36</v>
      </c>
      <c r="L517" s="22">
        <f>FIND(".",J517,K517+1)</f>
        <v>45</v>
      </c>
      <c r="M517" s="22" t="str">
        <f>MID(J517,1,K517-1)</f>
        <v>ADS Purchase Order_ Trade Line Item</v>
      </c>
      <c r="N517" s="22" t="str">
        <f>IF(ISNUMBER(L517),
  MID(J517,K517+2,L517-K517-2),
  MID(J517,K517+2,LEN(J517)-K517-1))</f>
        <v>Defined</v>
      </c>
      <c r="O517" s="22" t="str">
        <f>IF(OR("BBIE"=D517,"IDBIE"=D517),IF(ISNUMBER(L517),MID(J517,L517+2,LEN(J517)-L517-1),""),"")</f>
        <v/>
      </c>
      <c r="P517" s="22" t="str">
        <f>IF("ASBIE"=D517,IF(ISNUMBER(L517),MID(J517,L517+2,LEN(J517)-L517-1),""),"")</f>
        <v/>
      </c>
      <c r="Q517" s="22" t="str">
        <f>IF("RLBIE"=D517,IF(ISNUMBER(L517),MID(J517,L517+2,LEN(J517)-L517-1),""),"")</f>
        <v>ADS Project_ List</v>
      </c>
    </row>
    <row r="518" spans="1:17" ht="19">
      <c r="A518" s="22">
        <v>79</v>
      </c>
      <c r="B518" s="37" t="s">
        <v>576</v>
      </c>
      <c r="C518" s="60">
        <v>11</v>
      </c>
      <c r="D518" s="60" t="s">
        <v>28</v>
      </c>
      <c r="E518" s="60">
        <v>2</v>
      </c>
      <c r="F518" s="61" t="s">
        <v>96</v>
      </c>
      <c r="G518" s="51" t="s">
        <v>30</v>
      </c>
      <c r="H518" s="60" t="s">
        <v>16</v>
      </c>
      <c r="I518" s="53" t="s">
        <v>221</v>
      </c>
      <c r="J518" s="61" t="s">
        <v>222</v>
      </c>
      <c r="K518" s="22">
        <f>FIND(".",J518)</f>
        <v>36</v>
      </c>
      <c r="L518" s="22">
        <f>FIND(".",J518,K518+1)</f>
        <v>45</v>
      </c>
      <c r="M518" s="22" t="str">
        <f>MID(J518,1,K518-1)</f>
        <v>ADS Purchase Order_ Trade Line Item</v>
      </c>
      <c r="N518" s="22" t="str">
        <f>IF(ISNUMBER(L518),
  MID(J518,K518+2,L518-K518-2),
  MID(J518,K518+2,LEN(J518)-K518-1))</f>
        <v>Defined</v>
      </c>
      <c r="O518" s="22" t="str">
        <f>IF(OR("BBIE"=D518,"IDBIE"=D518),IF(ISNUMBER(L518),MID(J518,L518+2,LEN(J518)-L518-1),""),"")</f>
        <v/>
      </c>
      <c r="P518" s="22" t="str">
        <f>IF("ASBIE"=D518,IF(ISNUMBER(L518),MID(J518,L518+2,LEN(J518)-L518-1),""),"")</f>
        <v/>
      </c>
      <c r="Q518" s="22" t="str">
        <f>IF("RLBIE"=D518,IF(ISNUMBER(L518),MID(J518,L518+2,LEN(J518)-L518-1),""),"")</f>
        <v>ADS_ Product</v>
      </c>
    </row>
    <row r="519" spans="1:17" ht="19">
      <c r="A519" s="22">
        <v>80</v>
      </c>
      <c r="B519" s="37" t="s">
        <v>576</v>
      </c>
      <c r="C519" s="65">
        <v>12</v>
      </c>
      <c r="D519" s="65" t="s">
        <v>19</v>
      </c>
      <c r="E519" s="65">
        <v>1</v>
      </c>
      <c r="F519" s="66" t="s">
        <v>223</v>
      </c>
      <c r="G519" s="45" t="s">
        <v>37</v>
      </c>
      <c r="H519" s="65" t="s">
        <v>16</v>
      </c>
      <c r="I519" s="48" t="s">
        <v>224</v>
      </c>
      <c r="J519" s="66" t="s">
        <v>225</v>
      </c>
      <c r="K519" s="22">
        <f>FIND(".",J519)</f>
        <v>36</v>
      </c>
      <c r="L519" s="22">
        <f>FIND(".",J519,K519+1)</f>
        <v>41</v>
      </c>
      <c r="M519" s="22" t="str">
        <f>MID(J519,1,K519-1)</f>
        <v>ADS Purchase Order_ Trade Line Item</v>
      </c>
      <c r="N519" s="22" t="str">
        <f>IF(ISNUMBER(L519),
  MID(J519,K519+2,L519-K519-2),
  MID(J519,K519+2,LEN(J519)-K519-1))</f>
        <v>Due</v>
      </c>
      <c r="O519" s="22" t="str">
        <f>IF(OR("BBIE"=D519,"IDBIE"=D519),IF(ISNUMBER(L519),MID(J519,L519+2,LEN(J519)-L519-1),""),"")</f>
        <v>Date</v>
      </c>
      <c r="P519" s="22" t="str">
        <f>IF("ASBIE"=D519,IF(ISNUMBER(L519),MID(J519,L519+2,LEN(J519)-L519-1),""),"")</f>
        <v/>
      </c>
      <c r="Q519" s="22" t="str">
        <f>IF("RLBIE"=D519,IF(ISNUMBER(L519),MID(J519,L519+2,LEN(J519)-L519-1),""),"")</f>
        <v/>
      </c>
    </row>
    <row r="520" spans="1:17" ht="19">
      <c r="A520" s="22">
        <v>81</v>
      </c>
      <c r="B520" s="37" t="s">
        <v>576</v>
      </c>
      <c r="C520" s="65">
        <v>13</v>
      </c>
      <c r="D520" s="65" t="s">
        <v>19</v>
      </c>
      <c r="E520" s="65">
        <v>1</v>
      </c>
      <c r="F520" s="66" t="s">
        <v>226</v>
      </c>
      <c r="G520" s="45" t="s">
        <v>99</v>
      </c>
      <c r="H520" s="65" t="s">
        <v>16</v>
      </c>
      <c r="I520" s="48" t="s">
        <v>227</v>
      </c>
      <c r="J520" s="66" t="s">
        <v>228</v>
      </c>
      <c r="K520" s="22">
        <f>FIND(".",J520)</f>
        <v>36</v>
      </c>
      <c r="L520" s="22">
        <f>FIND(".",J520,K520+1)</f>
        <v>47</v>
      </c>
      <c r="M520" s="22" t="str">
        <f>MID(J520,1,K520-1)</f>
        <v>ADS Purchase Order_ Trade Line Item</v>
      </c>
      <c r="N520" s="22" t="str">
        <f>IF(ISNUMBER(L520),
  MID(J520,K520+2,L520-K520-2),
  MID(J520,K520+2,LEN(J520)-K520-1))</f>
        <v>Basic UOM</v>
      </c>
      <c r="O520" s="22" t="str">
        <f>IF(OR("BBIE"=D520,"IDBIE"=D520),IF(ISNUMBER(L520),MID(J520,L520+2,LEN(J520)-L520-1),""),"")</f>
        <v>Quantity</v>
      </c>
      <c r="P520" s="22" t="str">
        <f>IF("ASBIE"=D520,IF(ISNUMBER(L520),MID(J520,L520+2,LEN(J520)-L520-1),""),"")</f>
        <v/>
      </c>
      <c r="Q520" s="22" t="str">
        <f>IF("RLBIE"=D520,IF(ISNUMBER(L520),MID(J520,L520+2,LEN(J520)-L520-1),""),"")</f>
        <v/>
      </c>
    </row>
    <row r="521" spans="1:17" ht="19">
      <c r="A521" s="22">
        <v>82</v>
      </c>
      <c r="B521" s="37" t="s">
        <v>576</v>
      </c>
      <c r="C521" s="65">
        <v>14</v>
      </c>
      <c r="D521" s="65" t="s">
        <v>19</v>
      </c>
      <c r="E521" s="65">
        <v>1</v>
      </c>
      <c r="F521" s="66" t="s">
        <v>229</v>
      </c>
      <c r="G521" s="45" t="s">
        <v>99</v>
      </c>
      <c r="H521" s="65" t="s">
        <v>16</v>
      </c>
      <c r="I521" s="48" t="s">
        <v>230</v>
      </c>
      <c r="J521" s="66" t="s">
        <v>231</v>
      </c>
      <c r="K521" s="22">
        <f>FIND(".",J521)</f>
        <v>36</v>
      </c>
      <c r="L521" s="22">
        <f>FIND(".",J521,K521+1)</f>
        <v>45</v>
      </c>
      <c r="M521" s="22" t="str">
        <f>MID(J521,1,K521-1)</f>
        <v>ADS Purchase Order_ Trade Line Item</v>
      </c>
      <c r="N521" s="22" t="str">
        <f>IF(ISNUMBER(L521),
  MID(J521,K521+2,L521-K521-2),
  MID(J521,K521+2,LEN(J521)-K521-1))</f>
        <v>Defined</v>
      </c>
      <c r="O521" s="22" t="str">
        <f>IF(OR("BBIE"=D521,"IDBIE"=D521),IF(ISNUMBER(L521),MID(J521,L521+2,LEN(J521)-L521-1),""),"")</f>
        <v>Quantity</v>
      </c>
      <c r="P521" s="22" t="str">
        <f>IF("ASBIE"=D521,IF(ISNUMBER(L521),MID(J521,L521+2,LEN(J521)-L521-1),""),"")</f>
        <v/>
      </c>
      <c r="Q521" s="22" t="str">
        <f>IF("RLBIE"=D521,IF(ISNUMBER(L521),MID(J521,L521+2,LEN(J521)-L521-1),""),"")</f>
        <v/>
      </c>
    </row>
    <row r="522" spans="1:17" ht="19">
      <c r="A522" s="22">
        <v>83</v>
      </c>
      <c r="B522" s="37" t="s">
        <v>576</v>
      </c>
      <c r="C522" s="65">
        <v>15</v>
      </c>
      <c r="D522" s="65" t="s">
        <v>19</v>
      </c>
      <c r="E522" s="65">
        <v>1</v>
      </c>
      <c r="F522" s="66" t="s">
        <v>232</v>
      </c>
      <c r="G522" s="45" t="s">
        <v>103</v>
      </c>
      <c r="H522" s="65" t="s">
        <v>16</v>
      </c>
      <c r="I522" s="48" t="s">
        <v>233</v>
      </c>
      <c r="J522" s="66" t="s">
        <v>234</v>
      </c>
      <c r="K522" s="22">
        <f>FIND(".",J522)</f>
        <v>36</v>
      </c>
      <c r="L522" s="22">
        <f>FIND(".",J522,K522+1)</f>
        <v>50</v>
      </c>
      <c r="M522" s="22" t="str">
        <f>MID(J522,1,K522-1)</f>
        <v>ADS Purchase Order_ Trade Line Item</v>
      </c>
      <c r="N522" s="22" t="str">
        <f>IF(ISNUMBER(L522),
  MID(J522,K522+2,L522-K522-2),
  MID(J522,K522+2,LEN(J522)-K522-1))</f>
        <v>Tax Excluded</v>
      </c>
      <c r="O522" s="22" t="str">
        <f>IF(OR("BBIE"=D522,"IDBIE"=D522),IF(ISNUMBER(L522),MID(J522,L522+2,LEN(J522)-L522-1),""),"")</f>
        <v>Unit Price</v>
      </c>
      <c r="P522" s="22" t="str">
        <f>IF("ASBIE"=D522,IF(ISNUMBER(L522),MID(J522,L522+2,LEN(J522)-L522-1),""),"")</f>
        <v/>
      </c>
      <c r="Q522" s="22" t="str">
        <f>IF("RLBIE"=D522,IF(ISNUMBER(L522),MID(J522,L522+2,LEN(J522)-L522-1),""),"")</f>
        <v/>
      </c>
    </row>
    <row r="523" spans="1:17" ht="19">
      <c r="A523" s="22">
        <v>84</v>
      </c>
      <c r="B523" s="37" t="s">
        <v>576</v>
      </c>
      <c r="C523" s="65">
        <v>16</v>
      </c>
      <c r="D523" s="65" t="s">
        <v>19</v>
      </c>
      <c r="E523" s="65">
        <v>1</v>
      </c>
      <c r="F523" s="66" t="s">
        <v>232</v>
      </c>
      <c r="G523" s="45" t="s">
        <v>103</v>
      </c>
      <c r="H523" s="65" t="s">
        <v>16</v>
      </c>
      <c r="I523" s="48" t="s">
        <v>235</v>
      </c>
      <c r="J523" s="66" t="s">
        <v>236</v>
      </c>
      <c r="K523" s="22">
        <f>FIND(".",J523)</f>
        <v>36</v>
      </c>
      <c r="L523" s="22">
        <f>FIND(".",J523,K523+1)</f>
        <v>50</v>
      </c>
      <c r="M523" s="22" t="str">
        <f>MID(J523,1,K523-1)</f>
        <v>ADS Purchase Order_ Trade Line Item</v>
      </c>
      <c r="N523" s="22" t="str">
        <f>IF(ISNUMBER(L523),
  MID(J523,K523+2,L523-K523-2),
  MID(J523,K523+2,LEN(J523)-K523-1))</f>
        <v>Tax Included</v>
      </c>
      <c r="O523" s="22" t="str">
        <f>IF(OR("BBIE"=D523,"IDBIE"=D523),IF(ISNUMBER(L523),MID(J523,L523+2,LEN(J523)-L523-1),""),"")</f>
        <v>Unit Price</v>
      </c>
      <c r="P523" s="22" t="str">
        <f>IF("ASBIE"=D523,IF(ISNUMBER(L523),MID(J523,L523+2,LEN(J523)-L523-1),""),"")</f>
        <v/>
      </c>
      <c r="Q523" s="22" t="str">
        <f>IF("RLBIE"=D523,IF(ISNUMBER(L523),MID(J523,L523+2,LEN(J523)-L523-1),""),"")</f>
        <v/>
      </c>
    </row>
    <row r="524" spans="1:17" ht="19">
      <c r="A524" s="22">
        <v>85</v>
      </c>
      <c r="B524" s="37" t="s">
        <v>576</v>
      </c>
      <c r="C524" s="65">
        <v>17</v>
      </c>
      <c r="D524" s="65" t="s">
        <v>19</v>
      </c>
      <c r="E524" s="65">
        <v>1</v>
      </c>
      <c r="F524" s="66" t="s">
        <v>108</v>
      </c>
      <c r="G524" s="45" t="s">
        <v>109</v>
      </c>
      <c r="H524" s="65" t="s">
        <v>16</v>
      </c>
      <c r="I524" s="48" t="s">
        <v>237</v>
      </c>
      <c r="J524" s="66" t="s">
        <v>238</v>
      </c>
      <c r="K524" s="22">
        <f>FIND(".",J524)</f>
        <v>36</v>
      </c>
      <c r="L524" s="22">
        <f>FIND(".",J524,K524+1)</f>
        <v>50</v>
      </c>
      <c r="M524" s="22" t="str">
        <f>MID(J524,1,K524-1)</f>
        <v>ADS Purchase Order_ Trade Line Item</v>
      </c>
      <c r="N524" s="22" t="str">
        <f>IF(ISNUMBER(L524),
  MID(J524,K524+2,L524-K524-2),
  MID(J524,K524+2,LEN(J524)-K524-1))</f>
        <v>Tax Excluded</v>
      </c>
      <c r="O524" s="22" t="str">
        <f>IF(OR("BBIE"=D524,"IDBIE"=D524),IF(ISNUMBER(L524),MID(J524,L524+2,LEN(J524)-L524-1),""),"")</f>
        <v>Amount</v>
      </c>
      <c r="P524" s="22" t="str">
        <f>IF("ASBIE"=D524,IF(ISNUMBER(L524),MID(J524,L524+2,LEN(J524)-L524-1),""),"")</f>
        <v/>
      </c>
      <c r="Q524" s="22" t="str">
        <f>IF("RLBIE"=D524,IF(ISNUMBER(L524),MID(J524,L524+2,LEN(J524)-L524-1),""),"")</f>
        <v/>
      </c>
    </row>
    <row r="525" spans="1:17" ht="19">
      <c r="A525" s="22">
        <v>86</v>
      </c>
      <c r="B525" s="37" t="s">
        <v>576</v>
      </c>
      <c r="C525" s="65">
        <v>18</v>
      </c>
      <c r="D525" s="65" t="s">
        <v>19</v>
      </c>
      <c r="E525" s="65">
        <v>1</v>
      </c>
      <c r="F525" s="66" t="s">
        <v>108</v>
      </c>
      <c r="G525" s="45" t="s">
        <v>109</v>
      </c>
      <c r="H525" s="65" t="s">
        <v>16</v>
      </c>
      <c r="I525" s="48" t="s">
        <v>239</v>
      </c>
      <c r="J525" s="66" t="s">
        <v>240</v>
      </c>
      <c r="K525" s="22">
        <f>FIND(".",J525)</f>
        <v>36</v>
      </c>
      <c r="L525" s="22">
        <f>FIND(".",J525,K525+1)</f>
        <v>50</v>
      </c>
      <c r="M525" s="22" t="str">
        <f>MID(J525,1,K525-1)</f>
        <v>ADS Purchase Order_ Trade Line Item</v>
      </c>
      <c r="N525" s="22" t="str">
        <f>IF(ISNUMBER(L525),
  MID(J525,K525+2,L525-K525-2),
  MID(J525,K525+2,LEN(J525)-K525-1))</f>
        <v>Tax Included</v>
      </c>
      <c r="O525" s="22" t="str">
        <f>IF(OR("BBIE"=D525,"IDBIE"=D525),IF(ISNUMBER(L525),MID(J525,L525+2,LEN(J525)-L525-1),""),"")</f>
        <v>Amount</v>
      </c>
      <c r="P525" s="22" t="str">
        <f>IF("ASBIE"=D525,IF(ISNUMBER(L525),MID(J525,L525+2,LEN(J525)-L525-1),""),"")</f>
        <v/>
      </c>
      <c r="Q525" s="22" t="str">
        <f>IF("RLBIE"=D525,IF(ISNUMBER(L525),MID(J525,L525+2,LEN(J525)-L525-1),""),"")</f>
        <v/>
      </c>
    </row>
    <row r="526" spans="1:17" ht="19">
      <c r="A526" s="22">
        <v>87</v>
      </c>
      <c r="B526" s="37" t="s">
        <v>576</v>
      </c>
      <c r="C526" s="67">
        <v>19</v>
      </c>
      <c r="D526" s="67" t="s">
        <v>62</v>
      </c>
      <c r="E526" s="67">
        <v>1</v>
      </c>
      <c r="F526" s="68" t="s">
        <v>113</v>
      </c>
      <c r="G526" s="54" t="s">
        <v>10</v>
      </c>
      <c r="H526" s="67" t="s">
        <v>241</v>
      </c>
      <c r="I526" s="56" t="s">
        <v>242</v>
      </c>
      <c r="J526" s="68" t="s">
        <v>244</v>
      </c>
      <c r="K526" s="22">
        <f>FIND(".",J526)</f>
        <v>36</v>
      </c>
      <c r="L526" s="22">
        <f>FIND(".",J526,K526+1)</f>
        <v>45</v>
      </c>
      <c r="M526" s="22" t="str">
        <f>MID(J526,1,K526-1)</f>
        <v>ADS Purchase Order_ Trade Line Item</v>
      </c>
      <c r="N526" s="22" t="str">
        <f>IF(ISNUMBER(L526),
  MID(J526,K526+2,L526-K526-2),
  MID(J526,K526+2,LEN(J526)-K526-1))</f>
        <v>Charged</v>
      </c>
      <c r="O526" s="22" t="str">
        <f>IF(OR("BBIE"=D526,"IDBIE"=D526),IF(ISNUMBER(L526),MID(J526,L526+2,LEN(J526)-L526-1),""),"")</f>
        <v/>
      </c>
      <c r="P526" s="22" t="str">
        <f>IF("ASBIE"=D526,IF(ISNUMBER(L526),MID(J526,L526+2,LEN(J526)-L526-1),""),"")</f>
        <v>ADS_ Tax</v>
      </c>
      <c r="Q526" s="22" t="str">
        <f>IF("RLBIE"=D526,IF(ISNUMBER(L526),MID(J526,L526+2,LEN(J526)-L526-1),""),"")</f>
        <v/>
      </c>
    </row>
    <row r="527" spans="1:17" ht="19">
      <c r="A527" s="22">
        <v>88</v>
      </c>
      <c r="B527" s="37" t="s">
        <v>576</v>
      </c>
      <c r="C527" s="65">
        <v>20</v>
      </c>
      <c r="D527" s="65" t="s">
        <v>19</v>
      </c>
      <c r="E527" s="65">
        <v>2</v>
      </c>
      <c r="F527" s="66" t="s">
        <v>116</v>
      </c>
      <c r="G527" s="45" t="s">
        <v>25</v>
      </c>
      <c r="H527" s="65" t="s">
        <v>16</v>
      </c>
      <c r="I527" s="48" t="s">
        <v>245</v>
      </c>
      <c r="J527" s="66" t="s">
        <v>118</v>
      </c>
      <c r="K527" s="22">
        <f>FIND(".",J527)</f>
        <v>9</v>
      </c>
      <c r="L527" s="22">
        <f>FIND(".",J527,K527+1)</f>
        <v>15</v>
      </c>
      <c r="M527" s="22" t="str">
        <f>MID(J527,1,K527-1)</f>
        <v>ADS_ Tax</v>
      </c>
      <c r="N527" s="22" t="str">
        <f>IF(ISNUMBER(L527),
  MID(J527,K527+2,L527-K527-2),
  MID(J527,K527+2,LEN(J527)-K527-1))</f>
        <v>Type</v>
      </c>
      <c r="O527" s="22" t="str">
        <f>IF(OR("BBIE"=D527,"IDBIE"=D527),IF(ISNUMBER(L527),MID(J527,L527+2,LEN(J527)-L527-1),""),"")</f>
        <v>Code</v>
      </c>
      <c r="P527" s="22" t="str">
        <f>IF("ASBIE"=D527,IF(ISNUMBER(L527),MID(J527,L527+2,LEN(J527)-L527-1),""),"")</f>
        <v/>
      </c>
      <c r="Q527" s="22" t="str">
        <f>IF("RLBIE"=D527,IF(ISNUMBER(L527),MID(J527,L527+2,LEN(J527)-L527-1),""),"")</f>
        <v/>
      </c>
    </row>
    <row r="528" spans="1:17" ht="19">
      <c r="A528" s="22">
        <v>89</v>
      </c>
      <c r="B528" s="37" t="s">
        <v>576</v>
      </c>
      <c r="C528" s="65">
        <v>21</v>
      </c>
      <c r="D528" s="65" t="s">
        <v>19</v>
      </c>
      <c r="E528" s="65">
        <v>2</v>
      </c>
      <c r="F528" s="66" t="s">
        <v>119</v>
      </c>
      <c r="G528" s="45" t="s">
        <v>109</v>
      </c>
      <c r="H528" s="65" t="s">
        <v>16</v>
      </c>
      <c r="I528" s="48" t="s">
        <v>246</v>
      </c>
      <c r="J528" s="66" t="s">
        <v>120</v>
      </c>
      <c r="K528" s="22">
        <f>FIND(".",J528)</f>
        <v>9</v>
      </c>
      <c r="L528" s="22">
        <f>FIND(".",J528,K528+1)</f>
        <v>21</v>
      </c>
      <c r="M528" s="22" t="str">
        <f>MID(J528,1,K528-1)</f>
        <v>ADS_ Tax</v>
      </c>
      <c r="N528" s="22" t="str">
        <f>IF(ISNUMBER(L528),
  MID(J528,K528+2,L528-K528-2),
  MID(J528,K528+2,LEN(J528)-K528-1))</f>
        <v>Calculated</v>
      </c>
      <c r="O528" s="22" t="str">
        <f>IF(OR("BBIE"=D528,"IDBIE"=D528),IF(ISNUMBER(L528),MID(J528,L528+2,LEN(J528)-L528-1),""),"")</f>
        <v>Amount</v>
      </c>
      <c r="P528" s="22" t="str">
        <f>IF("ASBIE"=D528,IF(ISNUMBER(L528),MID(J528,L528+2,LEN(J528)-L528-1),""),"")</f>
        <v/>
      </c>
      <c r="Q528" s="22" t="str">
        <f>IF("RLBIE"=D528,IF(ISNUMBER(L528),MID(J528,L528+2,LEN(J528)-L528-1),""),"")</f>
        <v/>
      </c>
    </row>
    <row r="529" spans="1:17" ht="19">
      <c r="A529" s="22">
        <v>90</v>
      </c>
      <c r="B529" s="37" t="s">
        <v>576</v>
      </c>
      <c r="C529" s="65">
        <v>22</v>
      </c>
      <c r="D529" s="65" t="s">
        <v>19</v>
      </c>
      <c r="E529" s="65">
        <v>1</v>
      </c>
      <c r="F529" s="66" t="s">
        <v>53</v>
      </c>
      <c r="G529" s="45" t="s">
        <v>247</v>
      </c>
      <c r="H529" s="65" t="s">
        <v>44</v>
      </c>
      <c r="I529" s="48" t="s">
        <v>248</v>
      </c>
      <c r="J529" s="66" t="s">
        <v>249</v>
      </c>
      <c r="K529" s="22">
        <f>FIND(".",J529)</f>
        <v>36</v>
      </c>
      <c r="L529" s="22">
        <f>FIND(".",J529,K529+1)</f>
        <v>44</v>
      </c>
      <c r="M529" s="22" t="str">
        <f>MID(J529,1,K529-1)</f>
        <v>ADS Purchase Order_ Trade Line Item</v>
      </c>
      <c r="N529" s="22" t="str">
        <f>IF(ISNUMBER(L529),
  MID(J529,K529+2,L529-K529-2),
  MID(J529,K529+2,LEN(J529)-K529-1))</f>
        <v>Status</v>
      </c>
      <c r="O529" s="22" t="str">
        <f>IF(OR("BBIE"=D529,"IDBIE"=D529),IF(ISNUMBER(L529),MID(J529,L529+2,LEN(J529)-L529-1),""),"")</f>
        <v>Code</v>
      </c>
      <c r="P529" s="22" t="str">
        <f>IF("ASBIE"=D529,IF(ISNUMBER(L529),MID(J529,L529+2,LEN(J529)-L529-1),""),"")</f>
        <v/>
      </c>
      <c r="Q529" s="22" t="str">
        <f>IF("RLBIE"=D529,IF(ISNUMBER(L529),MID(J529,L529+2,LEN(J529)-L529-1),""),"")</f>
        <v/>
      </c>
    </row>
    <row r="530" spans="1:17" ht="20">
      <c r="A530" s="22">
        <v>91</v>
      </c>
      <c r="B530" s="37" t="s">
        <v>576</v>
      </c>
      <c r="C530" s="60">
        <v>23</v>
      </c>
      <c r="D530" s="60" t="s">
        <v>28</v>
      </c>
      <c r="E530" s="60">
        <v>1</v>
      </c>
      <c r="F530" s="61" t="s">
        <v>2229</v>
      </c>
      <c r="G530" s="51" t="s">
        <v>30</v>
      </c>
      <c r="H530" s="60" t="s">
        <v>16</v>
      </c>
      <c r="I530" s="53" t="s">
        <v>78</v>
      </c>
      <c r="J530" s="61" t="s">
        <v>250</v>
      </c>
      <c r="K530" s="22">
        <f>FIND(".",J530)</f>
        <v>36</v>
      </c>
      <c r="L530" s="22">
        <f>FIND(".",J530,K530+1)</f>
        <v>41</v>
      </c>
      <c r="M530" s="22" t="str">
        <f>MID(J530,1,K530-1)</f>
        <v>ADS Purchase Order_ Trade Line Item</v>
      </c>
      <c r="N530" s="22" t="str">
        <f>IF(ISNUMBER(L530),
  MID(J530,K530+2,L530-K530-2),
  MID(J530,K530+2,LEN(J530)-K530-1))</f>
        <v>[X]</v>
      </c>
      <c r="O530" s="22" t="str">
        <f>IF(OR("BBIE"=D530,"IDBIE"=D530),IF(ISNUMBER(L530),MID(J530,L530+2,LEN(J530)-L530-1),""),"")</f>
        <v/>
      </c>
      <c r="P530" s="22" t="str">
        <f>IF("ASBIE"=D530,IF(ISNUMBER(L530),MID(J530,L530+2,LEN(J530)-L530-1),""),"")</f>
        <v/>
      </c>
      <c r="Q530" s="22" t="str">
        <f>IF("RLBIE"=D530,IF(ISNUMBER(L530),MID(J530,L530+2,LEN(J530)-L530-1),""),"")</f>
        <v>ADS Business Segment_ Code</v>
      </c>
    </row>
    <row r="531" spans="1:17">
      <c r="A531" s="22">
        <v>92</v>
      </c>
      <c r="B531" s="37" t="s">
        <v>576</v>
      </c>
      <c r="C531" s="24">
        <v>0</v>
      </c>
      <c r="D531" s="24" t="s">
        <v>8</v>
      </c>
      <c r="E531" s="24">
        <v>0</v>
      </c>
      <c r="F531" s="25" t="s">
        <v>251</v>
      </c>
      <c r="G531" s="24" t="s">
        <v>252</v>
      </c>
      <c r="H531" s="24" t="s">
        <v>252</v>
      </c>
      <c r="I531" s="25" t="s">
        <v>253</v>
      </c>
      <c r="J531" s="25" t="s">
        <v>254</v>
      </c>
      <c r="K531" s="22">
        <f>FIND(".",J531)</f>
        <v>41</v>
      </c>
      <c r="L531" s="22" t="e">
        <f>FIND(".",J531,K531+1)</f>
        <v>#VALUE!</v>
      </c>
      <c r="M531" s="22" t="str">
        <f>MID(J531,1,K531-1)</f>
        <v>ADS Material Received_ Trade Transaction</v>
      </c>
      <c r="N531" s="22" t="str">
        <f>IF(ISNUMBER(L531),
  MID(J531,K531+2,L531-K531-2),
  MID(J531,K531+2,LEN(J531)-K531-1))</f>
        <v>Detail</v>
      </c>
      <c r="O531" s="22" t="str">
        <f>IF(OR("BBIE"=D531,"IDBIE"=D531),IF(ISNUMBER(L531),MID(J531,L531+2,LEN(J531)-L531-1),""),"")</f>
        <v/>
      </c>
      <c r="P531" s="22" t="str">
        <f>IF("ASBIE"=D531,IF(ISNUMBER(L531),MID(J531,L531+2,LEN(J531)-L531-1),""),"")</f>
        <v/>
      </c>
      <c r="Q531" s="22" t="str">
        <f>IF("RLBIE"=D531,IF(ISNUMBER(L531),MID(J531,L531+2,LEN(J531)-L531-1),""),"")</f>
        <v/>
      </c>
    </row>
    <row r="532" spans="1:17">
      <c r="A532" s="22">
        <v>93</v>
      </c>
      <c r="B532" s="37" t="s">
        <v>576</v>
      </c>
      <c r="C532" s="28">
        <v>1</v>
      </c>
      <c r="D532" s="28" t="s">
        <v>13</v>
      </c>
      <c r="E532" s="28">
        <v>1</v>
      </c>
      <c r="F532" s="29" t="s">
        <v>255</v>
      </c>
      <c r="G532" s="28" t="s">
        <v>15</v>
      </c>
      <c r="H532" s="28" t="s">
        <v>16</v>
      </c>
      <c r="I532" s="29" t="s">
        <v>256</v>
      </c>
      <c r="J532" s="29" t="s">
        <v>257</v>
      </c>
      <c r="K532" s="22">
        <f>FIND(".",J532)</f>
        <v>41</v>
      </c>
      <c r="L532" s="22">
        <f>FIND(".",J532,K532+1)</f>
        <v>57</v>
      </c>
      <c r="M532" s="22" t="str">
        <f>MID(J532,1,K532-1)</f>
        <v>ADS Material Received_ Trade Transaction</v>
      </c>
      <c r="N532" s="22" t="str">
        <f>IF(ISNUMBER(L532),
  MID(J532,K532+2,L532-K532-2),
  MID(J532,K532+2,LEN(J532)-K532-1))</f>
        <v>Identification</v>
      </c>
      <c r="O532" s="22" t="str">
        <f>IF(OR("BBIE"=D532,"IDBIE"=D532),IF(ISNUMBER(L532),MID(J532,L532+2,LEN(J532)-L532-1),""),"")</f>
        <v>Identifier</v>
      </c>
      <c r="P532" s="22" t="str">
        <f>IF("ASBIE"=D532,IF(ISNUMBER(L532),MID(J532,L532+2,LEN(J532)-L532-1),""),"")</f>
        <v/>
      </c>
      <c r="Q532" s="22" t="str">
        <f>IF("RLBIE"=D532,IF(ISNUMBER(L532),MID(J532,L532+2,LEN(J532)-L532-1),""),"")</f>
        <v/>
      </c>
    </row>
    <row r="533" spans="1:17">
      <c r="A533" s="22">
        <v>94</v>
      </c>
      <c r="B533" s="37" t="s">
        <v>576</v>
      </c>
      <c r="C533" s="30">
        <v>2</v>
      </c>
      <c r="D533" s="30" t="s">
        <v>19</v>
      </c>
      <c r="E533" s="30">
        <v>1</v>
      </c>
      <c r="F533" s="31" t="s">
        <v>258</v>
      </c>
      <c r="G533" s="30" t="s">
        <v>136</v>
      </c>
      <c r="H533" s="30" t="s">
        <v>16</v>
      </c>
      <c r="I533" s="31" t="s">
        <v>259</v>
      </c>
      <c r="J533" s="31" t="s">
        <v>260</v>
      </c>
      <c r="K533" s="22">
        <f>FIND(".",J533)</f>
        <v>41</v>
      </c>
      <c r="L533" s="22">
        <f>FIND(".",J533,K533+1)</f>
        <v>50</v>
      </c>
      <c r="M533" s="22" t="str">
        <f>MID(J533,1,K533-1)</f>
        <v>ADS Material Received_ Trade Transaction</v>
      </c>
      <c r="N533" s="22" t="str">
        <f>IF(ISNUMBER(L533),
  MID(J533,K533+2,L533-K533-2),
  MID(J533,K533+2,LEN(J533)-K533-1))</f>
        <v>Receipt</v>
      </c>
      <c r="O533" s="22" t="str">
        <f>IF(OR("BBIE"=D533,"IDBIE"=D533),IF(ISNUMBER(L533),MID(J533,L533+2,LEN(J533)-L533-1),""),"")</f>
        <v>Numeric</v>
      </c>
      <c r="P533" s="22" t="str">
        <f>IF("ASBIE"=D533,IF(ISNUMBER(L533),MID(J533,L533+2,LEN(J533)-L533-1),""),"")</f>
        <v/>
      </c>
      <c r="Q533" s="22" t="str">
        <f>IF("RLBIE"=D533,IF(ISNUMBER(L533),MID(J533,L533+2,LEN(J533)-L533-1),""),"")</f>
        <v/>
      </c>
    </row>
    <row r="534" spans="1:17">
      <c r="A534" s="22">
        <v>95</v>
      </c>
      <c r="B534" s="37" t="s">
        <v>576</v>
      </c>
      <c r="C534" s="69">
        <v>3</v>
      </c>
      <c r="D534" s="69" t="s">
        <v>62</v>
      </c>
      <c r="E534" s="69">
        <v>1</v>
      </c>
      <c r="F534" s="70" t="s">
        <v>132</v>
      </c>
      <c r="G534" s="32" t="s">
        <v>10</v>
      </c>
      <c r="H534" s="69" t="s">
        <v>16</v>
      </c>
      <c r="I534" s="33" t="s">
        <v>261</v>
      </c>
      <c r="J534" s="70" t="s">
        <v>262</v>
      </c>
      <c r="K534" s="22">
        <f>FIND(".",J534)</f>
        <v>41</v>
      </c>
      <c r="L534" s="22">
        <f>FIND(".",J534,K534+1)</f>
        <v>50</v>
      </c>
      <c r="M534" s="22" t="str">
        <f>MID(J534,1,K534-1)</f>
        <v>ADS Invoices Received_ Trade Transaction</v>
      </c>
      <c r="N534" s="22" t="str">
        <f>IF(ISNUMBER(L534),
  MID(J534,K534+2,L534-K534-2),
  MID(J534,K534+2,LEN(J534)-K534-1))</f>
        <v>Defined</v>
      </c>
      <c r="O534" s="22" t="str">
        <f>IF(OR("BBIE"=D534,"IDBIE"=D534),IF(ISNUMBER(L534),MID(J534,L534+2,LEN(J534)-L534-1),""),"")</f>
        <v/>
      </c>
      <c r="P534" s="22" t="str">
        <f>IF("ASBIE"=D534,IF(ISNUMBER(L534),MID(J534,L534+2,LEN(J534)-L534-1),""),"")</f>
        <v>ADS_ Fiscal Period</v>
      </c>
      <c r="Q534" s="22" t="str">
        <f>IF("RLBIE"=D534,IF(ISNUMBER(L534),MID(J534,L534+2,LEN(J534)-L534-1),""),"")</f>
        <v/>
      </c>
    </row>
    <row r="535" spans="1:17">
      <c r="A535" s="22">
        <v>96</v>
      </c>
      <c r="B535" s="37" t="s">
        <v>576</v>
      </c>
      <c r="C535" s="71">
        <v>4</v>
      </c>
      <c r="D535" s="71" t="s">
        <v>19</v>
      </c>
      <c r="E535" s="71">
        <v>2</v>
      </c>
      <c r="F535" s="72" t="s">
        <v>135</v>
      </c>
      <c r="G535" s="30" t="s">
        <v>136</v>
      </c>
      <c r="H535" s="71" t="s">
        <v>16</v>
      </c>
      <c r="I535" s="31" t="s">
        <v>137</v>
      </c>
      <c r="J535" s="72" t="s">
        <v>138</v>
      </c>
      <c r="K535" s="22">
        <f>FIND(".",J535)</f>
        <v>19</v>
      </c>
      <c r="L535" s="22">
        <f>FIND(".",J535,K535+1)</f>
        <v>32</v>
      </c>
      <c r="M535" s="22" t="str">
        <f>MID(J535,1,K535-1)</f>
        <v>ADS_ Fiscal Period</v>
      </c>
      <c r="N535" s="22" t="str">
        <f>IF(ISNUMBER(L535),
  MID(J535,K535+2,L535-K535-2),
  MID(J535,K535+2,LEN(J535)-K535-1))</f>
        <v>Fiscal Year</v>
      </c>
      <c r="O535" s="22" t="str">
        <f>IF(OR("BBIE"=D535,"IDBIE"=D535),IF(ISNUMBER(L535),MID(J535,L535+2,LEN(J535)-L535-1),""),"")</f>
        <v>Code</v>
      </c>
      <c r="P535" s="22" t="str">
        <f>IF("ASBIE"=D535,IF(ISNUMBER(L535),MID(J535,L535+2,LEN(J535)-L535-1),""),"")</f>
        <v/>
      </c>
      <c r="Q535" s="22" t="str">
        <f>IF("RLBIE"=D535,IF(ISNUMBER(L535),MID(J535,L535+2,LEN(J535)-L535-1),""),"")</f>
        <v/>
      </c>
    </row>
    <row r="536" spans="1:17">
      <c r="A536" s="22">
        <v>97</v>
      </c>
      <c r="B536" s="37" t="s">
        <v>576</v>
      </c>
      <c r="C536" s="71">
        <v>5</v>
      </c>
      <c r="D536" s="71" t="s">
        <v>19</v>
      </c>
      <c r="E536" s="71">
        <v>2</v>
      </c>
      <c r="F536" s="72" t="s">
        <v>139</v>
      </c>
      <c r="G536" s="30" t="s">
        <v>25</v>
      </c>
      <c r="H536" s="71" t="s">
        <v>16</v>
      </c>
      <c r="I536" s="31" t="s">
        <v>140</v>
      </c>
      <c r="J536" s="72" t="s">
        <v>141</v>
      </c>
      <c r="K536" s="22">
        <f>FIND(".",J536)</f>
        <v>19</v>
      </c>
      <c r="L536" s="22">
        <f>FIND(".",J536,K536+1)</f>
        <v>43</v>
      </c>
      <c r="M536" s="22" t="str">
        <f>MID(J536,1,K536-1)</f>
        <v>ADS_ Fiscal Period</v>
      </c>
      <c r="N536" s="22" t="str">
        <f>IF(ISNUMBER(L536),
  MID(J536,K536+2,L536-K536-2),
  MID(J536,K536+2,LEN(J536)-K536-1))</f>
        <v>Accounting ADS_ Period</v>
      </c>
      <c r="O536" s="22" t="str">
        <f>IF(OR("BBIE"=D536,"IDBIE"=D536),IF(ISNUMBER(L536),MID(J536,L536+2,LEN(J536)-L536-1),""),"")</f>
        <v>Code</v>
      </c>
      <c r="P536" s="22" t="str">
        <f>IF("ASBIE"=D536,IF(ISNUMBER(L536),MID(J536,L536+2,LEN(J536)-L536-1),""),"")</f>
        <v/>
      </c>
      <c r="Q536" s="22" t="str">
        <f>IF("RLBIE"=D536,IF(ISNUMBER(L536),MID(J536,L536+2,LEN(J536)-L536-1),""),"")</f>
        <v/>
      </c>
    </row>
    <row r="537" spans="1:17" ht="19">
      <c r="A537" s="22">
        <v>98</v>
      </c>
      <c r="B537" s="37" t="s">
        <v>576</v>
      </c>
      <c r="C537" s="26">
        <v>5</v>
      </c>
      <c r="D537" s="26" t="s">
        <v>28</v>
      </c>
      <c r="E537" s="26">
        <v>1</v>
      </c>
      <c r="F537" s="73" t="s">
        <v>2234</v>
      </c>
      <c r="G537" s="26" t="s">
        <v>30</v>
      </c>
      <c r="H537" s="26" t="s">
        <v>16</v>
      </c>
      <c r="I537" s="27" t="s">
        <v>263</v>
      </c>
      <c r="J537" s="73" t="s">
        <v>264</v>
      </c>
      <c r="K537" s="22">
        <f>FIND(".",J537)</f>
        <v>41</v>
      </c>
      <c r="L537" s="22">
        <f>FIND(".",J537,K537+1)</f>
        <v>50</v>
      </c>
      <c r="M537" s="22" t="str">
        <f>MID(J537,1,K537-1)</f>
        <v>ADS Material Received_ Trade Transaction</v>
      </c>
      <c r="N537" s="22" t="str">
        <f>IF(ISNUMBER(L537),
  MID(J537,K537+2,L537-K537-2),
  MID(J537,K537+2,LEN(J537)-K537-1))</f>
        <v>Receipt</v>
      </c>
      <c r="O537" s="22" t="str">
        <f>IF(OR("BBIE"=D537,"IDBIE"=D537),IF(ISNUMBER(L537),MID(J537,L537+2,LEN(J537)-L537-1),""),"")</f>
        <v/>
      </c>
      <c r="P537" s="22" t="str">
        <f>IF("ASBIE"=D537,IF(ISNUMBER(L537),MID(J537,L537+2,LEN(J537)-L537-1),""),"")</f>
        <v/>
      </c>
      <c r="Q537" s="22" t="str">
        <f>IF("RLBIE"=D537,IF(ISNUMBER(L537),MID(J537,L537+2,LEN(J537)-L537-1),""),"")</f>
        <v>ADS Business Segment_ Code</v>
      </c>
    </row>
    <row r="538" spans="1:17">
      <c r="A538" s="22">
        <v>99</v>
      </c>
      <c r="B538" s="37" t="s">
        <v>576</v>
      </c>
      <c r="C538" s="30">
        <v>6</v>
      </c>
      <c r="D538" s="30" t="s">
        <v>19</v>
      </c>
      <c r="E538" s="30">
        <v>1</v>
      </c>
      <c r="F538" s="74" t="s">
        <v>265</v>
      </c>
      <c r="G538" s="30" t="s">
        <v>37</v>
      </c>
      <c r="H538" s="30" t="s">
        <v>16</v>
      </c>
      <c r="I538" s="31" t="s">
        <v>266</v>
      </c>
      <c r="J538" s="74" t="s">
        <v>267</v>
      </c>
      <c r="K538" s="22">
        <f>FIND(".",J538)</f>
        <v>41</v>
      </c>
      <c r="L538" s="22">
        <f>FIND(".",J538,K538+1)</f>
        <v>50</v>
      </c>
      <c r="M538" s="22" t="str">
        <f>MID(J538,1,K538-1)</f>
        <v>ADS Material Received_ Trade Transaction</v>
      </c>
      <c r="N538" s="22" t="str">
        <f>IF(ISNUMBER(L538),
  MID(J538,K538+2,L538-K538-2),
  MID(J538,K538+2,LEN(J538)-K538-1))</f>
        <v>Receipt</v>
      </c>
      <c r="O538" s="22" t="str">
        <f>IF(OR("BBIE"=D538,"IDBIE"=D538),IF(ISNUMBER(L538),MID(J538,L538+2,LEN(J538)-L538-1),""),"")</f>
        <v>Date</v>
      </c>
      <c r="P538" s="22" t="str">
        <f>IF("ASBIE"=D538,IF(ISNUMBER(L538),MID(J538,L538+2,LEN(J538)-L538-1),""),"")</f>
        <v/>
      </c>
      <c r="Q538" s="22" t="str">
        <f>IF("RLBIE"=D538,IF(ISNUMBER(L538),MID(J538,L538+2,LEN(J538)-L538-1),""),"")</f>
        <v/>
      </c>
    </row>
    <row r="539" spans="1:17">
      <c r="A539" s="22">
        <v>100</v>
      </c>
      <c r="B539" s="37" t="s">
        <v>576</v>
      </c>
      <c r="C539" s="30">
        <v>7</v>
      </c>
      <c r="D539" s="30" t="s">
        <v>19</v>
      </c>
      <c r="E539" s="30">
        <v>1</v>
      </c>
      <c r="F539" s="74" t="s">
        <v>268</v>
      </c>
      <c r="G539" s="30" t="s">
        <v>21</v>
      </c>
      <c r="H539" s="30" t="s">
        <v>16</v>
      </c>
      <c r="I539" s="31" t="s">
        <v>269</v>
      </c>
      <c r="J539" s="74" t="s">
        <v>270</v>
      </c>
      <c r="K539" s="22">
        <f>FIND(".",J539)</f>
        <v>41</v>
      </c>
      <c r="L539" s="22">
        <f>FIND(".",J539,K539+1)</f>
        <v>60</v>
      </c>
      <c r="M539" s="22" t="str">
        <f>MID(J539,1,K539-1)</f>
        <v>ADS Material Received_ Trade Transaction</v>
      </c>
      <c r="N539" s="22" t="str">
        <f>IF(ISNUMBER(L539),
  MID(J539,K539+2,L539-K539-2),
  MID(J539,K539+2,LEN(J539)-K539-1))</f>
        <v>Receipt Reference</v>
      </c>
      <c r="O539" s="22" t="str">
        <f>IF(OR("BBIE"=D539,"IDBIE"=D539),IF(ISNUMBER(L539),MID(J539,L539+2,LEN(J539)-L539-1),""),"")</f>
        <v>Numeric</v>
      </c>
      <c r="P539" s="22" t="str">
        <f>IF("ASBIE"=D539,IF(ISNUMBER(L539),MID(J539,L539+2,LEN(J539)-L539-1),""),"")</f>
        <v/>
      </c>
      <c r="Q539" s="22" t="str">
        <f>IF("RLBIE"=D539,IF(ISNUMBER(L539),MID(J539,L539+2,LEN(J539)-L539-1),""),"")</f>
        <v/>
      </c>
    </row>
    <row r="540" spans="1:17">
      <c r="A540" s="22">
        <v>101</v>
      </c>
      <c r="B540" s="37" t="s">
        <v>576</v>
      </c>
      <c r="C540" s="30">
        <v>9</v>
      </c>
      <c r="D540" s="30" t="s">
        <v>19</v>
      </c>
      <c r="E540" s="30">
        <v>1</v>
      </c>
      <c r="F540" s="74" t="s">
        <v>163</v>
      </c>
      <c r="G540" s="30" t="s">
        <v>109</v>
      </c>
      <c r="H540" s="30" t="s">
        <v>16</v>
      </c>
      <c r="I540" s="31" t="s">
        <v>271</v>
      </c>
      <c r="J540" s="74" t="s">
        <v>272</v>
      </c>
      <c r="K540" s="22">
        <f>FIND(".",J540)</f>
        <v>41</v>
      </c>
      <c r="L540" s="22">
        <f>FIND(".",J540,K540+1)</f>
        <v>63</v>
      </c>
      <c r="M540" s="22" t="str">
        <f>MID(J540,1,K540-1)</f>
        <v>ADS Material Received_ Trade Transaction</v>
      </c>
      <c r="N540" s="22" t="str">
        <f>IF(ISNUMBER(L540),
  MID(J540,K540+2,L540-K540-2),
  MID(J540,K540+2,LEN(J540)-K540-1))</f>
        <v>Transaction Currency</v>
      </c>
      <c r="O540" s="22" t="str">
        <f>IF(OR("BBIE"=D540,"IDBIE"=D540),IF(ISNUMBER(L540),MID(J540,L540+2,LEN(J540)-L540-1),""),"")</f>
        <v>Amount</v>
      </c>
      <c r="P540" s="22" t="str">
        <f>IF("ASBIE"=D540,IF(ISNUMBER(L540),MID(J540,L540+2,LEN(J540)-L540-1),""),"")</f>
        <v/>
      </c>
      <c r="Q540" s="22" t="str">
        <f>IF("RLBIE"=D540,IF(ISNUMBER(L540),MID(J540,L540+2,LEN(J540)-L540-1),""),"")</f>
        <v/>
      </c>
    </row>
    <row r="541" spans="1:17">
      <c r="A541" s="22">
        <v>102</v>
      </c>
      <c r="B541" s="37" t="s">
        <v>576</v>
      </c>
      <c r="C541" s="30">
        <v>10</v>
      </c>
      <c r="D541" s="30" t="s">
        <v>19</v>
      </c>
      <c r="E541" s="30">
        <v>1</v>
      </c>
      <c r="F541" s="74" t="s">
        <v>273</v>
      </c>
      <c r="G541" s="30" t="s">
        <v>21</v>
      </c>
      <c r="H541" s="30" t="s">
        <v>16</v>
      </c>
      <c r="I541" s="31" t="s">
        <v>274</v>
      </c>
      <c r="J541" s="74" t="s">
        <v>275</v>
      </c>
      <c r="K541" s="22">
        <f>FIND(".",J541)</f>
        <v>41</v>
      </c>
      <c r="L541" s="22">
        <f>FIND(".",J541,K541+1)</f>
        <v>58</v>
      </c>
      <c r="M541" s="22" t="str">
        <f>MID(J541,1,K541-1)</f>
        <v>ADS Material Received_ Trade Transaction</v>
      </c>
      <c r="N541" s="22" t="str">
        <f>IF(ISNUMBER(L541),
  MID(J541,K541+2,L541-K541-2),
  MID(J541,K541+2,LEN(J541)-K541-1))</f>
        <v>Shipping Method</v>
      </c>
      <c r="O541" s="22" t="str">
        <f>IF(OR("BBIE"=D541,"IDBIE"=D541),IF(ISNUMBER(L541),MID(J541,L541+2,LEN(J541)-L541-1),""),"")</f>
        <v>Text</v>
      </c>
      <c r="P541" s="22" t="str">
        <f>IF("ASBIE"=D541,IF(ISNUMBER(L541),MID(J541,L541+2,LEN(J541)-L541-1),""),"")</f>
        <v/>
      </c>
      <c r="Q541" s="22" t="str">
        <f>IF("RLBIE"=D541,IF(ISNUMBER(L541),MID(J541,L541+2,LEN(J541)-L541-1),""),"")</f>
        <v/>
      </c>
    </row>
    <row r="542" spans="1:17">
      <c r="A542" s="22">
        <v>103</v>
      </c>
      <c r="B542" s="37" t="s">
        <v>576</v>
      </c>
      <c r="C542" s="30">
        <v>11</v>
      </c>
      <c r="D542" s="30" t="s">
        <v>19</v>
      </c>
      <c r="E542" s="30">
        <v>1</v>
      </c>
      <c r="F542" s="74" t="s">
        <v>276</v>
      </c>
      <c r="G542" s="30" t="s">
        <v>21</v>
      </c>
      <c r="H542" s="30" t="s">
        <v>16</v>
      </c>
      <c r="I542" s="31" t="s">
        <v>277</v>
      </c>
      <c r="J542" s="74" t="s">
        <v>278</v>
      </c>
      <c r="K542" s="22">
        <f>FIND(".",J542)</f>
        <v>41</v>
      </c>
      <c r="L542" s="22">
        <f>FIND(".",J542,K542+1)</f>
        <v>50</v>
      </c>
      <c r="M542" s="22" t="str">
        <f>MID(J542,1,K542-1)</f>
        <v>ADS Material Received_ Trade Transaction</v>
      </c>
      <c r="N542" s="22" t="str">
        <f>IF(ISNUMBER(L542),
  MID(J542,K542+2,L542-K542-2),
  MID(J542,K542+2,LEN(J542)-K542-1))</f>
        <v>Shipper</v>
      </c>
      <c r="O542" s="22" t="str">
        <f>IF(OR("BBIE"=D542,"IDBIE"=D542),IF(ISNUMBER(L542),MID(J542,L542+2,LEN(J542)-L542-1),""),"")</f>
        <v>Text</v>
      </c>
      <c r="P542" s="22" t="str">
        <f>IF("ASBIE"=D542,IF(ISNUMBER(L542),MID(J542,L542+2,LEN(J542)-L542-1),""),"")</f>
        <v/>
      </c>
      <c r="Q542" s="22" t="str">
        <f>IF("RLBIE"=D542,IF(ISNUMBER(L542),MID(J542,L542+2,LEN(J542)-L542-1),""),"")</f>
        <v/>
      </c>
    </row>
    <row r="543" spans="1:17">
      <c r="A543" s="22">
        <v>104</v>
      </c>
      <c r="B543" s="37" t="s">
        <v>576</v>
      </c>
      <c r="C543" s="30">
        <v>12</v>
      </c>
      <c r="D543" s="30" t="s">
        <v>19</v>
      </c>
      <c r="E543" s="30">
        <v>1</v>
      </c>
      <c r="F543" s="74" t="s">
        <v>279</v>
      </c>
      <c r="G543" s="30" t="s">
        <v>280</v>
      </c>
      <c r="H543" s="30" t="s">
        <v>16</v>
      </c>
      <c r="I543" s="31" t="s">
        <v>281</v>
      </c>
      <c r="J543" s="74" t="s">
        <v>282</v>
      </c>
      <c r="K543" s="22">
        <f>FIND(".",J543)</f>
        <v>41</v>
      </c>
      <c r="L543" s="22">
        <f>FIND(".",J543,K543+1)</f>
        <v>53</v>
      </c>
      <c r="M543" s="22" t="str">
        <f>MID(J543,1,K543-1)</f>
        <v>ADS Material Received_ Trade Transaction</v>
      </c>
      <c r="N543" s="22" t="str">
        <f>IF(ISNUMBER(L543),
  MID(J543,K543+2,L543-K543-2),
  MID(J543,K543+2,LEN(J543)-K543-1))</f>
        <v>Adjustment</v>
      </c>
      <c r="O543" s="22" t="str">
        <f>IF(OR("BBIE"=D543,"IDBIE"=D543),IF(ISNUMBER(L543),MID(J543,L543+2,LEN(J543)-L543-1),""),"")</f>
        <v>Indicator</v>
      </c>
      <c r="P543" s="22" t="str">
        <f>IF("ASBIE"=D543,IF(ISNUMBER(L543),MID(J543,L543+2,LEN(J543)-L543-1),""),"")</f>
        <v/>
      </c>
      <c r="Q543" s="22" t="str">
        <f>IF("RLBIE"=D543,IF(ISNUMBER(L543),MID(J543,L543+2,LEN(J543)-L543-1),""),"")</f>
        <v/>
      </c>
    </row>
    <row r="544" spans="1:17">
      <c r="A544" s="22">
        <v>105</v>
      </c>
      <c r="B544" s="37" t="s">
        <v>576</v>
      </c>
      <c r="C544" s="30">
        <v>13</v>
      </c>
      <c r="D544" s="30" t="s">
        <v>19</v>
      </c>
      <c r="E544" s="30">
        <v>1</v>
      </c>
      <c r="F544" s="74" t="s">
        <v>283</v>
      </c>
      <c r="G544" s="30" t="s">
        <v>21</v>
      </c>
      <c r="H544" s="30" t="s">
        <v>16</v>
      </c>
      <c r="I544" s="31" t="s">
        <v>284</v>
      </c>
      <c r="J544" s="74" t="s">
        <v>285</v>
      </c>
      <c r="K544" s="22">
        <f>FIND(".",J544)</f>
        <v>41</v>
      </c>
      <c r="L544" s="22">
        <f>FIND(".",J544,K544+1)</f>
        <v>53</v>
      </c>
      <c r="M544" s="22" t="str">
        <f>MID(J544,1,K544-1)</f>
        <v>ADS Material Received_ Trade Transaction</v>
      </c>
      <c r="N544" s="22" t="str">
        <f>IF(ISNUMBER(L544),
  MID(J544,K544+2,L544-K544-2),
  MID(J544,K544+2,LEN(J544)-K544-1))</f>
        <v>Adjustment</v>
      </c>
      <c r="O544" s="22" t="str">
        <f>IF(OR("BBIE"=D544,"IDBIE"=D544),IF(ISNUMBER(L544),MID(J544,L544+2,LEN(J544)-L544-1),""),"")</f>
        <v>Text</v>
      </c>
      <c r="P544" s="22" t="str">
        <f>IF("ASBIE"=D544,IF(ISNUMBER(L544),MID(J544,L544+2,LEN(J544)-L544-1),""),"")</f>
        <v/>
      </c>
      <c r="Q544" s="22" t="str">
        <f>IF("RLBIE"=D544,IF(ISNUMBER(L544),MID(J544,L544+2,LEN(J544)-L544-1),""),"")</f>
        <v/>
      </c>
    </row>
    <row r="545" spans="1:17">
      <c r="A545" s="22">
        <v>106</v>
      </c>
      <c r="B545" s="37" t="s">
        <v>576</v>
      </c>
      <c r="C545" s="26">
        <v>14</v>
      </c>
      <c r="D545" s="26" t="s">
        <v>28</v>
      </c>
      <c r="E545" s="26">
        <v>1</v>
      </c>
      <c r="F545" s="73" t="s">
        <v>154</v>
      </c>
      <c r="G545" s="26" t="s">
        <v>30</v>
      </c>
      <c r="H545" s="26" t="s">
        <v>16</v>
      </c>
      <c r="I545" s="27" t="s">
        <v>286</v>
      </c>
      <c r="J545" s="73" t="s">
        <v>287</v>
      </c>
      <c r="K545" s="22">
        <f>FIND(".",J545)</f>
        <v>41</v>
      </c>
      <c r="L545" s="22">
        <f>FIND(".",J545,K545+1)</f>
        <v>52</v>
      </c>
      <c r="M545" s="22" t="str">
        <f>MID(J545,1,K545-1)</f>
        <v>ADS Material Received_ Trade Transaction</v>
      </c>
      <c r="N545" s="22" t="str">
        <f>IF(ISNUMBER(L545),
  MID(J545,K545+2,L545-K545-2),
  MID(J545,K545+2,LEN(J545)-K545-1))</f>
        <v>Specified</v>
      </c>
      <c r="O545" s="22" t="str">
        <f>IF(OR("BBIE"=D545,"IDBIE"=D545),IF(ISNUMBER(L545),MID(J545,L545+2,LEN(J545)-L545-1),""),"")</f>
        <v/>
      </c>
      <c r="P545" s="22" t="str">
        <f>IF("ASBIE"=D545,IF(ISNUMBER(L545),MID(J545,L545+2,LEN(J545)-L545-1),""),"")</f>
        <v/>
      </c>
      <c r="Q545" s="22" t="str">
        <f>IF("RLBIE"=D545,IF(ISNUMBER(L545),MID(J545,L545+2,LEN(J545)-L545-1),""),"")</f>
        <v>ADS Supplier_ Party</v>
      </c>
    </row>
    <row r="546" spans="1:17">
      <c r="A546" s="22">
        <v>107</v>
      </c>
      <c r="B546" s="37" t="s">
        <v>576</v>
      </c>
      <c r="C546" s="26">
        <v>15</v>
      </c>
      <c r="D546" s="26" t="s">
        <v>28</v>
      </c>
      <c r="E546" s="26">
        <v>1</v>
      </c>
      <c r="F546" s="73" t="s">
        <v>126</v>
      </c>
      <c r="G546" s="26" t="s">
        <v>30</v>
      </c>
      <c r="H546" s="26" t="s">
        <v>44</v>
      </c>
      <c r="I546" s="27" t="s">
        <v>127</v>
      </c>
      <c r="J546" s="73" t="s">
        <v>288</v>
      </c>
      <c r="K546" s="22">
        <f>FIND(".",J546)</f>
        <v>41</v>
      </c>
      <c r="L546" s="22">
        <f>FIND(".",J546,K546+1)</f>
        <v>52</v>
      </c>
      <c r="M546" s="22" t="str">
        <f>MID(J546,1,K546-1)</f>
        <v>ADS Material Received_ Trade Transaction</v>
      </c>
      <c r="N546" s="22" t="str">
        <f>IF(ISNUMBER(L546),
  MID(J546,K546+2,L546-K546-2),
  MID(J546,K546+2,LEN(J546)-K546-1))</f>
        <v>Specified</v>
      </c>
      <c r="O546" s="22" t="str">
        <f>IF(OR("BBIE"=D546,"IDBIE"=D546),IF(ISNUMBER(L546),MID(J546,L546+2,LEN(J546)-L546-1),""),"")</f>
        <v/>
      </c>
      <c r="P546" s="22" t="str">
        <f>IF("ASBIE"=D546,IF(ISNUMBER(L546),MID(J546,L546+2,LEN(J546)-L546-1),""),"")</f>
        <v/>
      </c>
      <c r="Q546" s="22" t="str">
        <f>IF("RLBIE"=D546,IF(ISNUMBER(L546),MID(J546,L546+2,LEN(J546)-L546-1),""),"")</f>
        <v>ADS Purchase Order_ Trade Transaction</v>
      </c>
    </row>
    <row r="547" spans="1:17">
      <c r="A547" s="22">
        <v>108</v>
      </c>
      <c r="B547" s="37" t="s">
        <v>576</v>
      </c>
      <c r="C547" s="69">
        <v>19</v>
      </c>
      <c r="D547" s="69" t="s">
        <v>62</v>
      </c>
      <c r="E547" s="69">
        <v>1</v>
      </c>
      <c r="F547" s="70" t="s">
        <v>63</v>
      </c>
      <c r="G547" s="32" t="s">
        <v>10</v>
      </c>
      <c r="H547" s="69" t="s">
        <v>16</v>
      </c>
      <c r="I547" s="33" t="s">
        <v>64</v>
      </c>
      <c r="J547" s="70" t="s">
        <v>289</v>
      </c>
      <c r="K547" s="22">
        <f>FIND(".",J547)</f>
        <v>41</v>
      </c>
      <c r="L547" s="22">
        <f>FIND(".",J547,K547+1)</f>
        <v>52</v>
      </c>
      <c r="M547" s="22" t="str">
        <f>MID(J547,1,K547-1)</f>
        <v>ADS Material Received_ Trade Transaction</v>
      </c>
      <c r="N547" s="22" t="str">
        <f>IF(ISNUMBER(L547),
  MID(J547,K547+2,L547-K547-2),
  MID(J547,K547+2,LEN(J547)-K547-1))</f>
        <v>Specified</v>
      </c>
      <c r="O547" s="22" t="str">
        <f>IF(OR("BBIE"=D547,"IDBIE"=D547),IF(ISNUMBER(L547),MID(J547,L547+2,LEN(J547)-L547-1),""),"")</f>
        <v/>
      </c>
      <c r="P547" s="22" t="str">
        <f>IF("ASBIE"=D547,IF(ISNUMBER(L547),MID(J547,L547+2,LEN(J547)-L547-1),""),"")</f>
        <v>ADS Created_ Activity</v>
      </c>
      <c r="Q547" s="22" t="str">
        <f>IF("RLBIE"=D547,IF(ISNUMBER(L547),MID(J547,L547+2,LEN(J547)-L547-1),""),"")</f>
        <v/>
      </c>
    </row>
    <row r="548" spans="1:17">
      <c r="A548" s="22">
        <v>109</v>
      </c>
      <c r="B548" s="37" t="s">
        <v>576</v>
      </c>
      <c r="C548" s="75">
        <v>20</v>
      </c>
      <c r="D548" s="75" t="s">
        <v>28</v>
      </c>
      <c r="E548" s="75">
        <v>2</v>
      </c>
      <c r="F548" s="76" t="s">
        <v>66</v>
      </c>
      <c r="G548" s="26" t="s">
        <v>30</v>
      </c>
      <c r="H548" s="75" t="s">
        <v>16</v>
      </c>
      <c r="I548" s="77" t="s">
        <v>67</v>
      </c>
      <c r="J548" s="76" t="s">
        <v>167</v>
      </c>
      <c r="K548" s="22">
        <f>FIND(".",J548)</f>
        <v>23</v>
      </c>
      <c r="L548" s="22">
        <f>FIND(".",J548,K548+1)</f>
        <v>37</v>
      </c>
      <c r="M548" s="22" t="str">
        <f>MID(J548,1,K548-1)</f>
        <v>ADS_ Created_ Activity</v>
      </c>
      <c r="N548" s="22" t="str">
        <f>IF(ISNUMBER(L548),
  MID(J548,K548+2,L548-K548-2),
  MID(J548,K548+2,LEN(J548)-K548-1))</f>
        <v>Performed By</v>
      </c>
      <c r="O548" s="22" t="str">
        <f>IF(OR("BBIE"=D548,"IDBIE"=D548),IF(ISNUMBER(L548),MID(J548,L548+2,LEN(J548)-L548-1),""),"")</f>
        <v/>
      </c>
      <c r="P548" s="22" t="str">
        <f>IF("ASBIE"=D548,IF(ISNUMBER(L548),MID(J548,L548+2,LEN(J548)-L548-1),""),"")</f>
        <v/>
      </c>
      <c r="Q548" s="22" t="str">
        <f>IF("RLBIE"=D548,IF(ISNUMBER(L548),MID(J548,L548+2,LEN(J548)-L548-1),""),"")</f>
        <v>ADS_ System User</v>
      </c>
    </row>
    <row r="549" spans="1:17">
      <c r="A549" s="22">
        <v>110</v>
      </c>
      <c r="B549" s="37" t="s">
        <v>576</v>
      </c>
      <c r="C549" s="71">
        <v>21</v>
      </c>
      <c r="D549" s="71" t="s">
        <v>19</v>
      </c>
      <c r="E549" s="71">
        <v>2</v>
      </c>
      <c r="F549" s="72" t="s">
        <v>69</v>
      </c>
      <c r="G549" s="30" t="s">
        <v>37</v>
      </c>
      <c r="H549" s="71" t="s">
        <v>16</v>
      </c>
      <c r="I549" s="31" t="s">
        <v>70</v>
      </c>
      <c r="J549" s="72" t="s">
        <v>168</v>
      </c>
      <c r="K549" s="22">
        <f>FIND(".",J549)</f>
        <v>23</v>
      </c>
      <c r="L549" s="22">
        <f>FIND(".",J549,K549+1)</f>
        <v>33</v>
      </c>
      <c r="M549" s="22" t="str">
        <f>MID(J549,1,K549-1)</f>
        <v>ADS_ Created_ Activity</v>
      </c>
      <c r="N549" s="22" t="str">
        <f>IF(ISNUMBER(L549),
  MID(J549,K549+2,L549-K549-2),
  MID(J549,K549+2,LEN(J549)-K549-1))</f>
        <v>Occurred</v>
      </c>
      <c r="O549" s="22" t="str">
        <f>IF(OR("BBIE"=D549,"IDBIE"=D549),IF(ISNUMBER(L549),MID(J549,L549+2,LEN(J549)-L549-1),""),"")</f>
        <v>Date</v>
      </c>
      <c r="P549" s="22" t="str">
        <f>IF("ASBIE"=D549,IF(ISNUMBER(L549),MID(J549,L549+2,LEN(J549)-L549-1),""),"")</f>
        <v/>
      </c>
      <c r="Q549" s="22" t="str">
        <f>IF("RLBIE"=D549,IF(ISNUMBER(L549),MID(J549,L549+2,LEN(J549)-L549-1),""),"")</f>
        <v/>
      </c>
    </row>
    <row r="550" spans="1:17">
      <c r="A550" s="22">
        <v>111</v>
      </c>
      <c r="B550" s="37" t="s">
        <v>576</v>
      </c>
      <c r="C550" s="71">
        <v>22</v>
      </c>
      <c r="D550" s="71" t="s">
        <v>19</v>
      </c>
      <c r="E550" s="71">
        <v>2</v>
      </c>
      <c r="F550" s="72" t="s">
        <v>169</v>
      </c>
      <c r="G550" s="30" t="s">
        <v>170</v>
      </c>
      <c r="H550" s="71" t="s">
        <v>44</v>
      </c>
      <c r="I550" s="31" t="s">
        <v>171</v>
      </c>
      <c r="J550" s="72" t="s">
        <v>172</v>
      </c>
      <c r="K550" s="22">
        <f>FIND(".",J550)</f>
        <v>23</v>
      </c>
      <c r="L550" s="22">
        <f>FIND(".",J550,K550+1)</f>
        <v>33</v>
      </c>
      <c r="M550" s="22" t="str">
        <f>MID(J550,1,K550-1)</f>
        <v>ADS_ Created_ Activity</v>
      </c>
      <c r="N550" s="22" t="str">
        <f>IF(ISNUMBER(L550),
  MID(J550,K550+2,L550-K550-2),
  MID(J550,K550+2,LEN(J550)-K550-1))</f>
        <v>Occurred</v>
      </c>
      <c r="O550" s="22" t="str">
        <f>IF(OR("BBIE"=D550,"IDBIE"=D550),IF(ISNUMBER(L550),MID(J550,L550+2,LEN(J550)-L550-1),""),"")</f>
        <v>Time</v>
      </c>
      <c r="P550" s="22" t="str">
        <f>IF("ASBIE"=D550,IF(ISNUMBER(L550),MID(J550,L550+2,LEN(J550)-L550-1),""),"")</f>
        <v/>
      </c>
      <c r="Q550" s="22" t="str">
        <f>IF("RLBIE"=D550,IF(ISNUMBER(L550),MID(J550,L550+2,LEN(J550)-L550-1),""),"")</f>
        <v/>
      </c>
    </row>
    <row r="551" spans="1:17">
      <c r="A551" s="22">
        <v>112</v>
      </c>
      <c r="B551" s="37" t="s">
        <v>576</v>
      </c>
      <c r="C551" s="69">
        <v>23</v>
      </c>
      <c r="D551" s="69" t="s">
        <v>62</v>
      </c>
      <c r="E551" s="69">
        <v>1</v>
      </c>
      <c r="F551" s="70" t="s">
        <v>72</v>
      </c>
      <c r="G551" s="32" t="s">
        <v>10</v>
      </c>
      <c r="H551" s="69" t="s">
        <v>44</v>
      </c>
      <c r="I551" s="33" t="s">
        <v>73</v>
      </c>
      <c r="J551" s="70" t="s">
        <v>290</v>
      </c>
      <c r="K551" s="22">
        <f>FIND(".",J551)</f>
        <v>41</v>
      </c>
      <c r="L551" s="22">
        <f>FIND(".",J551,K551+1)</f>
        <v>52</v>
      </c>
      <c r="M551" s="22" t="str">
        <f>MID(J551,1,K551-1)</f>
        <v>ADS Material Received_ Trade Transaction</v>
      </c>
      <c r="N551" s="22" t="str">
        <f>IF(ISNUMBER(L551),
  MID(J551,K551+2,L551-K551-2),
  MID(J551,K551+2,LEN(J551)-K551-1))</f>
        <v>Specified</v>
      </c>
      <c r="O551" s="22" t="str">
        <f>IF(OR("BBIE"=D551,"IDBIE"=D551),IF(ISNUMBER(L551),MID(J551,L551+2,LEN(J551)-L551-1),""),"")</f>
        <v/>
      </c>
      <c r="P551" s="22" t="str">
        <f>IF("ASBIE"=D551,IF(ISNUMBER(L551),MID(J551,L551+2,LEN(J551)-L551-1),""),"")</f>
        <v>ADS Approved_ Activity</v>
      </c>
      <c r="Q551" s="22" t="str">
        <f>IF("RLBIE"=D551,IF(ISNUMBER(L551),MID(J551,L551+2,LEN(J551)-L551-1),""),"")</f>
        <v/>
      </c>
    </row>
    <row r="552" spans="1:17">
      <c r="A552" s="22">
        <v>113</v>
      </c>
      <c r="B552" s="37" t="s">
        <v>576</v>
      </c>
      <c r="C552" s="75">
        <v>24</v>
      </c>
      <c r="D552" s="75" t="s">
        <v>28</v>
      </c>
      <c r="E552" s="75">
        <v>2</v>
      </c>
      <c r="F552" s="76" t="s">
        <v>75</v>
      </c>
      <c r="G552" s="26" t="s">
        <v>30</v>
      </c>
      <c r="H552" s="75" t="s">
        <v>16</v>
      </c>
      <c r="I552" s="27" t="s">
        <v>76</v>
      </c>
      <c r="J552" s="76" t="s">
        <v>174</v>
      </c>
      <c r="K552" s="22">
        <f>FIND(".",J552)</f>
        <v>24</v>
      </c>
      <c r="L552" s="22">
        <f>FIND(".",J552,K552+1)</f>
        <v>38</v>
      </c>
      <c r="M552" s="22" t="str">
        <f>MID(J552,1,K552-1)</f>
        <v>ADS_ Approved_ Activity</v>
      </c>
      <c r="N552" s="22" t="str">
        <f>IF(ISNUMBER(L552),
  MID(J552,K552+2,L552-K552-2),
  MID(J552,K552+2,LEN(J552)-K552-1))</f>
        <v>Performed By</v>
      </c>
      <c r="O552" s="22" t="str">
        <f>IF(OR("BBIE"=D552,"IDBIE"=D552),IF(ISNUMBER(L552),MID(J552,L552+2,LEN(J552)-L552-1),""),"")</f>
        <v/>
      </c>
      <c r="P552" s="22" t="str">
        <f>IF("ASBIE"=D552,IF(ISNUMBER(L552),MID(J552,L552+2,LEN(J552)-L552-1),""),"")</f>
        <v/>
      </c>
      <c r="Q552" s="22" t="str">
        <f>IF("RLBIE"=D552,IF(ISNUMBER(L552),MID(J552,L552+2,LEN(J552)-L552-1),""),"")</f>
        <v>ADS_ System User</v>
      </c>
    </row>
    <row r="553" spans="1:17">
      <c r="A553" s="22">
        <v>114</v>
      </c>
      <c r="B553" s="37" t="s">
        <v>576</v>
      </c>
      <c r="C553" s="71">
        <v>25</v>
      </c>
      <c r="D553" s="71" t="s">
        <v>19</v>
      </c>
      <c r="E553" s="71">
        <v>2</v>
      </c>
      <c r="F553" s="72" t="s">
        <v>175</v>
      </c>
      <c r="G553" s="30" t="s">
        <v>37</v>
      </c>
      <c r="H553" s="71" t="s">
        <v>16</v>
      </c>
      <c r="I553" s="31" t="s">
        <v>176</v>
      </c>
      <c r="J553" s="72" t="s">
        <v>177</v>
      </c>
      <c r="K553" s="22">
        <f>FIND(".",J553)</f>
        <v>24</v>
      </c>
      <c r="L553" s="22">
        <f>FIND(".",J553,K553+1)</f>
        <v>34</v>
      </c>
      <c r="M553" s="22" t="str">
        <f>MID(J553,1,K553-1)</f>
        <v>ADS_ Approved_ Activity</v>
      </c>
      <c r="N553" s="22" t="str">
        <f>IF(ISNUMBER(L553),
  MID(J553,K553+2,L553-K553-2),
  MID(J553,K553+2,LEN(J553)-K553-1))</f>
        <v>Occurred</v>
      </c>
      <c r="O553" s="22" t="str">
        <f>IF(OR("BBIE"=D553,"IDBIE"=D553),IF(ISNUMBER(L553),MID(J553,L553+2,LEN(J553)-L553-1),""),"")</f>
        <v>Date</v>
      </c>
      <c r="P553" s="22" t="str">
        <f>IF("ASBIE"=D553,IF(ISNUMBER(L553),MID(J553,L553+2,LEN(J553)-L553-1),""),"")</f>
        <v/>
      </c>
      <c r="Q553" s="22" t="str">
        <f>IF("RLBIE"=D553,IF(ISNUMBER(L553),MID(J553,L553+2,LEN(J553)-L553-1),""),"")</f>
        <v/>
      </c>
    </row>
    <row r="554" spans="1:17">
      <c r="A554" s="22">
        <v>115</v>
      </c>
      <c r="B554" s="37" t="s">
        <v>576</v>
      </c>
      <c r="C554" s="71">
        <v>26</v>
      </c>
      <c r="D554" s="71" t="s">
        <v>19</v>
      </c>
      <c r="E554" s="71">
        <v>2</v>
      </c>
      <c r="F554" s="72" t="s">
        <v>291</v>
      </c>
      <c r="G554" s="30" t="s">
        <v>170</v>
      </c>
      <c r="H554" s="71" t="s">
        <v>44</v>
      </c>
      <c r="I554" s="31" t="s">
        <v>292</v>
      </c>
      <c r="J554" s="72" t="s">
        <v>293</v>
      </c>
      <c r="K554" s="22">
        <f>FIND(".",J554)</f>
        <v>24</v>
      </c>
      <c r="L554" s="22">
        <f>FIND(".",J554,K554+1)</f>
        <v>34</v>
      </c>
      <c r="M554" s="22" t="str">
        <f>MID(J554,1,K554-1)</f>
        <v>ADS_ Approved_ Activity</v>
      </c>
      <c r="N554" s="22" t="str">
        <f>IF(ISNUMBER(L554),
  MID(J554,K554+2,L554-K554-2),
  MID(J554,K554+2,LEN(J554)-K554-1))</f>
        <v>Occurred</v>
      </c>
      <c r="O554" s="22" t="str">
        <f>IF(OR("BBIE"=D554,"IDBIE"=D554),IF(ISNUMBER(L554),MID(J554,L554+2,LEN(J554)-L554-1),""),"")</f>
        <v>Time</v>
      </c>
      <c r="P554" s="22" t="str">
        <f>IF("ASBIE"=D554,IF(ISNUMBER(L554),MID(J554,L554+2,LEN(J554)-L554-1),""),"")</f>
        <v/>
      </c>
      <c r="Q554" s="22" t="str">
        <f>IF("RLBIE"=D554,IF(ISNUMBER(L554),MID(J554,L554+2,LEN(J554)-L554-1),""),"")</f>
        <v/>
      </c>
    </row>
    <row r="555" spans="1:17">
      <c r="A555" s="22">
        <v>116</v>
      </c>
      <c r="B555" s="37" t="s">
        <v>576</v>
      </c>
      <c r="C555" s="69">
        <v>27</v>
      </c>
      <c r="D555" s="69" t="s">
        <v>62</v>
      </c>
      <c r="E555" s="69">
        <v>1</v>
      </c>
      <c r="F555" s="70" t="s">
        <v>178</v>
      </c>
      <c r="G555" s="32" t="s">
        <v>10</v>
      </c>
      <c r="H555" s="69" t="s">
        <v>44</v>
      </c>
      <c r="I555" s="33" t="s">
        <v>2235</v>
      </c>
      <c r="J555" s="70" t="s">
        <v>294</v>
      </c>
      <c r="K555" s="22">
        <f>FIND(".",J555)</f>
        <v>41</v>
      </c>
      <c r="L555" s="22">
        <f>FIND(".",J555,K555+1)</f>
        <v>52</v>
      </c>
      <c r="M555" s="22" t="str">
        <f>MID(J555,1,K555-1)</f>
        <v>ADS Material Received_ Trade Transaction</v>
      </c>
      <c r="N555" s="22" t="str">
        <f>IF(ISNUMBER(L555),
  MID(J555,K555+2,L555-K555-2),
  MID(J555,K555+2,LEN(J555)-K555-1))</f>
        <v>Specified</v>
      </c>
      <c r="O555" s="22" t="str">
        <f>IF(OR("BBIE"=D555,"IDBIE"=D555),IF(ISNUMBER(L555),MID(J555,L555+2,LEN(J555)-L555-1),""),"")</f>
        <v/>
      </c>
      <c r="P555" s="22" t="str">
        <f>IF("ASBIE"=D555,IF(ISNUMBER(L555),MID(J555,L555+2,LEN(J555)-L555-1),""),"")</f>
        <v>ADS Last Mofified_ Activity</v>
      </c>
      <c r="Q555" s="22" t="str">
        <f>IF("RLBIE"=D555,IF(ISNUMBER(L555),MID(J555,L555+2,LEN(J555)-L555-1),""),"")</f>
        <v/>
      </c>
    </row>
    <row r="556" spans="1:17">
      <c r="A556" s="22">
        <v>117</v>
      </c>
      <c r="B556" s="37" t="s">
        <v>576</v>
      </c>
      <c r="C556" s="75">
        <v>28</v>
      </c>
      <c r="D556" s="75" t="s">
        <v>28</v>
      </c>
      <c r="E556" s="75">
        <v>2</v>
      </c>
      <c r="F556" s="76" t="s">
        <v>181</v>
      </c>
      <c r="G556" s="26" t="s">
        <v>30</v>
      </c>
      <c r="H556" s="75" t="s">
        <v>16</v>
      </c>
      <c r="I556" s="27" t="s">
        <v>182</v>
      </c>
      <c r="J556" s="76" t="s">
        <v>183</v>
      </c>
      <c r="K556" s="22">
        <f>FIND(".",J556)</f>
        <v>29</v>
      </c>
      <c r="L556" s="22">
        <f>FIND(".",J556,K556+1)</f>
        <v>43</v>
      </c>
      <c r="M556" s="22" t="str">
        <f>MID(J556,1,K556-1)</f>
        <v>ADS_ Last Modified_ Activity</v>
      </c>
      <c r="N556" s="22" t="str">
        <f>IF(ISNUMBER(L556),
  MID(J556,K556+2,L556-K556-2),
  MID(J556,K556+2,LEN(J556)-K556-1))</f>
        <v>Performed By</v>
      </c>
      <c r="O556" s="22" t="str">
        <f>IF(OR("BBIE"=D556,"IDBIE"=D556),IF(ISNUMBER(L556),MID(J556,L556+2,LEN(J556)-L556-1),""),"")</f>
        <v/>
      </c>
      <c r="P556" s="22" t="str">
        <f>IF("ASBIE"=D556,IF(ISNUMBER(L556),MID(J556,L556+2,LEN(J556)-L556-1),""),"")</f>
        <v/>
      </c>
      <c r="Q556" s="22" t="str">
        <f>IF("RLBIE"=D556,IF(ISNUMBER(L556),MID(J556,L556+2,LEN(J556)-L556-1),""),"")</f>
        <v>ADS_ System User</v>
      </c>
    </row>
    <row r="557" spans="1:17">
      <c r="A557" s="22">
        <v>118</v>
      </c>
      <c r="B557" s="37" t="s">
        <v>576</v>
      </c>
      <c r="C557" s="71">
        <v>29</v>
      </c>
      <c r="D557" s="71" t="s">
        <v>19</v>
      </c>
      <c r="E557" s="71">
        <v>2</v>
      </c>
      <c r="F557" s="72" t="s">
        <v>184</v>
      </c>
      <c r="G557" s="30" t="s">
        <v>37</v>
      </c>
      <c r="H557" s="71" t="s">
        <v>16</v>
      </c>
      <c r="I557" s="31" t="s">
        <v>2236</v>
      </c>
      <c r="J557" s="72" t="s">
        <v>186</v>
      </c>
      <c r="K557" s="22">
        <f>FIND(".",J557)</f>
        <v>29</v>
      </c>
      <c r="L557" s="22">
        <f>FIND(".",J557,K557+1)</f>
        <v>39</v>
      </c>
      <c r="M557" s="22" t="str">
        <f>MID(J557,1,K557-1)</f>
        <v>ADS_ Last Modified_ Activity</v>
      </c>
      <c r="N557" s="22" t="str">
        <f>IF(ISNUMBER(L557),
  MID(J557,K557+2,L557-K557-2),
  MID(J557,K557+2,LEN(J557)-K557-1))</f>
        <v>Occurred</v>
      </c>
      <c r="O557" s="22" t="str">
        <f>IF(OR("BBIE"=D557,"IDBIE"=D557),IF(ISNUMBER(L557),MID(J557,L557+2,LEN(J557)-L557-1),""),"")</f>
        <v>Time</v>
      </c>
      <c r="P557" s="22" t="str">
        <f>IF("ASBIE"=D557,IF(ISNUMBER(L557),MID(J557,L557+2,LEN(J557)-L557-1),""),"")</f>
        <v/>
      </c>
      <c r="Q557" s="22" t="str">
        <f>IF("RLBIE"=D557,IF(ISNUMBER(L557),MID(J557,L557+2,LEN(J557)-L557-1),""),"")</f>
        <v/>
      </c>
    </row>
    <row r="558" spans="1:17">
      <c r="A558" s="22">
        <v>119</v>
      </c>
      <c r="B558" s="37" t="s">
        <v>576</v>
      </c>
      <c r="C558" s="71">
        <v>30</v>
      </c>
      <c r="D558" s="71" t="s">
        <v>19</v>
      </c>
      <c r="E558" s="71">
        <v>2</v>
      </c>
      <c r="F558" s="72" t="s">
        <v>295</v>
      </c>
      <c r="G558" s="30" t="s">
        <v>170</v>
      </c>
      <c r="H558" s="71" t="s">
        <v>44</v>
      </c>
      <c r="I558" s="31" t="s">
        <v>2237</v>
      </c>
      <c r="J558" s="72" t="s">
        <v>186</v>
      </c>
      <c r="K558" s="22">
        <f>FIND(".",J558)</f>
        <v>29</v>
      </c>
      <c r="L558" s="22">
        <f>FIND(".",J558,K558+1)</f>
        <v>39</v>
      </c>
      <c r="M558" s="22" t="str">
        <f>MID(J558,1,K558-1)</f>
        <v>ADS_ Last Modified_ Activity</v>
      </c>
      <c r="N558" s="22" t="str">
        <f>IF(ISNUMBER(L558),
  MID(J558,K558+2,L558-K558-2),
  MID(J558,K558+2,LEN(J558)-K558-1))</f>
        <v>Occurred</v>
      </c>
      <c r="O558" s="22" t="str">
        <f>IF(OR("BBIE"=D558,"IDBIE"=D558),IF(ISNUMBER(L558),MID(J558,L558+2,LEN(J558)-L558-1),""),"")</f>
        <v>Time</v>
      </c>
      <c r="P558" s="22" t="str">
        <f>IF("ASBIE"=D558,IF(ISNUMBER(L558),MID(J558,L558+2,LEN(J558)-L558-1),""),"")</f>
        <v/>
      </c>
      <c r="Q558" s="22" t="str">
        <f>IF("RLBIE"=D558,IF(ISNUMBER(L558),MID(J558,L558+2,LEN(J558)-L558-1),""),"")</f>
        <v/>
      </c>
    </row>
    <row r="559" spans="1:17" ht="20">
      <c r="A559" s="22">
        <v>120</v>
      </c>
      <c r="B559" s="37" t="s">
        <v>576</v>
      </c>
      <c r="C559" s="75">
        <v>31</v>
      </c>
      <c r="D559" s="75" t="s">
        <v>28</v>
      </c>
      <c r="E559" s="75">
        <v>1</v>
      </c>
      <c r="F559" s="76" t="s">
        <v>2238</v>
      </c>
      <c r="G559" s="26" t="s">
        <v>30</v>
      </c>
      <c r="H559" s="75" t="s">
        <v>16</v>
      </c>
      <c r="I559" s="27" t="s">
        <v>78</v>
      </c>
      <c r="J559" s="76" t="s">
        <v>297</v>
      </c>
      <c r="K559" s="22">
        <f>FIND(".",J559)</f>
        <v>41</v>
      </c>
      <c r="L559" s="22">
        <f>FIND(".",J559,K559+1)</f>
        <v>46</v>
      </c>
      <c r="M559" s="22" t="str">
        <f>MID(J559,1,K559-1)</f>
        <v>ADS Material Received_ Trade Transaction</v>
      </c>
      <c r="N559" s="22" t="str">
        <f>IF(ISNUMBER(L559),
  MID(J559,K559+2,L559-K559-2),
  MID(J559,K559+2,LEN(J559)-K559-1))</f>
        <v>[X]</v>
      </c>
      <c r="O559" s="22" t="str">
        <f>IF(OR("BBIE"=D559,"IDBIE"=D559),IF(ISNUMBER(L559),MID(J559,L559+2,LEN(J559)-L559-1),""),"")</f>
        <v/>
      </c>
      <c r="P559" s="22" t="str">
        <f>IF("ASBIE"=D559,IF(ISNUMBER(L559),MID(J559,L559+2,LEN(J559)-L559-1),""),"")</f>
        <v/>
      </c>
      <c r="Q559" s="22" t="str">
        <f>IF("RLBIE"=D559,IF(ISNUMBER(L559),MID(J559,L559+2,LEN(J559)-L559-1),""),"")</f>
        <v>ADS Business Segment_ Code</v>
      </c>
    </row>
    <row r="560" spans="1:17" ht="36">
      <c r="A560" s="22">
        <v>121</v>
      </c>
      <c r="B560" s="37" t="s">
        <v>576</v>
      </c>
      <c r="C560" s="69">
        <v>32</v>
      </c>
      <c r="D560" s="69" t="s">
        <v>62</v>
      </c>
      <c r="E560" s="69">
        <v>1</v>
      </c>
      <c r="F560" s="70" t="s">
        <v>298</v>
      </c>
      <c r="G560" s="32" t="s">
        <v>252</v>
      </c>
      <c r="H560" s="69" t="s">
        <v>299</v>
      </c>
      <c r="I560" s="33" t="s">
        <v>300</v>
      </c>
      <c r="J560" s="70" t="s">
        <v>301</v>
      </c>
      <c r="K560" s="22">
        <f>FIND(".",J560)</f>
        <v>41</v>
      </c>
      <c r="L560" s="22">
        <f>FIND(".",J560,K560+1)</f>
        <v>50</v>
      </c>
      <c r="M560" s="22" t="str">
        <f>MID(J560,1,K560-1)</f>
        <v>ADS Material Received_ Trade Transaction</v>
      </c>
      <c r="N560" s="22" t="str">
        <f>IF(ISNUMBER(L560),
  MID(J560,K560+2,L560-K560-2),
  MID(J560,K560+2,LEN(J560)-K560-1))</f>
        <v>Defined</v>
      </c>
      <c r="O560" s="22" t="str">
        <f>IF(OR("BBIE"=D560,"IDBIE"=D560),IF(ISNUMBER(L560),MID(J560,L560+2,LEN(J560)-L560-1),""),"")</f>
        <v/>
      </c>
      <c r="P560" s="22" t="str">
        <f>IF("ASBIE"=D560,IF(ISNUMBER(L560),MID(J560,L560+2,LEN(J560)-L560-1),""),"")</f>
        <v>ADS Material Received_ Trade Line Item. Detail</v>
      </c>
      <c r="Q560" s="22" t="str">
        <f>IF("RLBIE"=D560,IF(ISNUMBER(L560),MID(J560,L560+2,LEN(J560)-L560-1),""),"")</f>
        <v/>
      </c>
    </row>
    <row r="561" spans="1:17">
      <c r="A561" s="22">
        <v>122</v>
      </c>
      <c r="B561" s="37" t="s">
        <v>576</v>
      </c>
      <c r="C561" s="24">
        <v>0</v>
      </c>
      <c r="D561" s="24" t="s">
        <v>8</v>
      </c>
      <c r="E561" s="24">
        <v>0</v>
      </c>
      <c r="F561" s="25" t="s">
        <v>298</v>
      </c>
      <c r="G561" s="24" t="s">
        <v>252</v>
      </c>
      <c r="H561" s="24" t="s">
        <v>252</v>
      </c>
      <c r="I561" s="25" t="s">
        <v>300</v>
      </c>
      <c r="J561" s="25" t="s">
        <v>302</v>
      </c>
      <c r="K561" s="22">
        <f>FIND(".",J561)</f>
        <v>39</v>
      </c>
      <c r="L561" s="22" t="e">
        <f>FIND(".",J561,K561+1)</f>
        <v>#VALUE!</v>
      </c>
      <c r="M561" s="22" t="str">
        <f>MID(J561,1,K561-1)</f>
        <v>ADS Material Received_ Trade Line Item</v>
      </c>
      <c r="N561" s="22" t="str">
        <f>IF(ISNUMBER(L561),
  MID(J561,K561+2,L561-K561-2),
  MID(J561,K561+2,LEN(J561)-K561-1))</f>
        <v>Detail</v>
      </c>
      <c r="O561" s="22" t="str">
        <f>IF(OR("BBIE"=D561,"IDBIE"=D561),IF(ISNUMBER(L561),MID(J561,L561+2,LEN(J561)-L561-1),""),"")</f>
        <v/>
      </c>
      <c r="P561" s="22" t="str">
        <f>IF("ASBIE"=D561,IF(ISNUMBER(L561),MID(J561,L561+2,LEN(J561)-L561-1),""),"")</f>
        <v/>
      </c>
      <c r="Q561" s="22" t="str">
        <f>IF("RLBIE"=D561,IF(ISNUMBER(L561),MID(J561,L561+2,LEN(J561)-L561-1),""),"")</f>
        <v/>
      </c>
    </row>
    <row r="562" spans="1:17">
      <c r="A562" s="22">
        <v>123</v>
      </c>
      <c r="B562" s="37" t="s">
        <v>576</v>
      </c>
      <c r="C562" s="26">
        <v>1</v>
      </c>
      <c r="D562" s="26" t="s">
        <v>28</v>
      </c>
      <c r="E562" s="26">
        <v>1</v>
      </c>
      <c r="F562" s="27" t="s">
        <v>303</v>
      </c>
      <c r="G562" s="26" t="s">
        <v>30</v>
      </c>
      <c r="H562" s="26" t="s">
        <v>16</v>
      </c>
      <c r="I562" s="27" t="s">
        <v>256</v>
      </c>
      <c r="J562" s="27" t="s">
        <v>304</v>
      </c>
      <c r="K562" s="22">
        <f>FIND(".",J562)</f>
        <v>39</v>
      </c>
      <c r="L562" s="22">
        <f>FIND(".",J562,K562+1)</f>
        <v>47</v>
      </c>
      <c r="M562" s="22" t="str">
        <f>MID(J562,1,K562-1)</f>
        <v>ADS Material Received_ Trade Line Item</v>
      </c>
      <c r="N562" s="22" t="str">
        <f>IF(ISNUMBER(L562),
  MID(J562,K562+2,L562-K562-2),
  MID(J562,K562+2,LEN(J562)-K562-1))</f>
        <v>Header</v>
      </c>
      <c r="O562" s="22" t="str">
        <f>IF(OR("BBIE"=D562,"IDBIE"=D562),IF(ISNUMBER(L562),MID(J562,L562+2,LEN(J562)-L562-1),""),"")</f>
        <v/>
      </c>
      <c r="P562" s="22" t="str">
        <f>IF("ASBIE"=D562,IF(ISNUMBER(L562),MID(J562,L562+2,LEN(J562)-L562-1),""),"")</f>
        <v/>
      </c>
      <c r="Q562" s="22" t="str">
        <f>IF("RLBIE"=D562,IF(ISNUMBER(L562),MID(J562,L562+2,LEN(J562)-L562-1),""),"")</f>
        <v>ADS Material Received_ Trade Transaction</v>
      </c>
    </row>
    <row r="563" spans="1:17">
      <c r="A563" s="22">
        <v>124</v>
      </c>
      <c r="B563" s="37" t="s">
        <v>576</v>
      </c>
      <c r="C563" s="28">
        <v>2</v>
      </c>
      <c r="D563" s="28" t="s">
        <v>13</v>
      </c>
      <c r="E563" s="28">
        <v>1</v>
      </c>
      <c r="F563" s="29" t="s">
        <v>305</v>
      </c>
      <c r="G563" s="28" t="s">
        <v>15</v>
      </c>
      <c r="H563" s="28" t="s">
        <v>16</v>
      </c>
      <c r="I563" s="29" t="s">
        <v>306</v>
      </c>
      <c r="J563" s="29" t="s">
        <v>307</v>
      </c>
      <c r="K563" s="22">
        <f>FIND(".",J563)</f>
        <v>39</v>
      </c>
      <c r="L563" s="22">
        <f>FIND(".",J563,K563+1)</f>
        <v>54</v>
      </c>
      <c r="M563" s="22" t="str">
        <f>MID(J563,1,K563-1)</f>
        <v>ADS Material Received_ Trade Line Item</v>
      </c>
      <c r="N563" s="22" t="str">
        <f>IF(ISNUMBER(L563),
  MID(J563,K563+2,L563-K563-2),
  MID(J563,K563+2,LEN(J563)-K563-1))</f>
        <v>dentification</v>
      </c>
      <c r="O563" s="22" t="str">
        <f>IF(OR("BBIE"=D563,"IDBIE"=D563),IF(ISNUMBER(L563),MID(J563,L563+2,LEN(J563)-L563-1),""),"")</f>
        <v>Identifier</v>
      </c>
      <c r="P563" s="22" t="str">
        <f>IF("ASBIE"=D563,IF(ISNUMBER(L563),MID(J563,L563+2,LEN(J563)-L563-1),""),"")</f>
        <v/>
      </c>
      <c r="Q563" s="22" t="str">
        <f>IF("RLBIE"=D563,IF(ISNUMBER(L563),MID(J563,L563+2,LEN(J563)-L563-1),""),"")</f>
        <v/>
      </c>
    </row>
    <row r="564" spans="1:17">
      <c r="A564" s="22">
        <v>125</v>
      </c>
      <c r="B564" s="37" t="s">
        <v>576</v>
      </c>
      <c r="C564" s="30">
        <v>3</v>
      </c>
      <c r="D564" s="30" t="s">
        <v>19</v>
      </c>
      <c r="E564" s="30">
        <v>1</v>
      </c>
      <c r="F564" s="31" t="s">
        <v>90</v>
      </c>
      <c r="G564" s="30" t="s">
        <v>136</v>
      </c>
      <c r="H564" s="30" t="s">
        <v>44</v>
      </c>
      <c r="I564" s="31" t="s">
        <v>308</v>
      </c>
      <c r="J564" s="31" t="s">
        <v>309</v>
      </c>
      <c r="K564" s="22">
        <f>FIND(".",J564)</f>
        <v>39</v>
      </c>
      <c r="L564" s="22">
        <f>FIND(".",J564,K564+1)</f>
        <v>49</v>
      </c>
      <c r="M564" s="22" t="str">
        <f>MID(J564,1,K564-1)</f>
        <v>ADS Material Received_ Trade Line Item</v>
      </c>
      <c r="N564" s="22" t="str">
        <f>IF(ISNUMBER(L564),
  MID(J564,K564+2,L564-K564-2),
  MID(J564,K564+2,LEN(J564)-K564-1))</f>
        <v>Sequence</v>
      </c>
      <c r="O564" s="22" t="str">
        <f>IF(OR("BBIE"=D564,"IDBIE"=D564),IF(ISNUMBER(L564),MID(J564,L564+2,LEN(J564)-L564-1),""),"")</f>
        <v>Numeric</v>
      </c>
      <c r="P564" s="22" t="str">
        <f>IF("ASBIE"=D564,IF(ISNUMBER(L564),MID(J564,L564+2,LEN(J564)-L564-1),""),"")</f>
        <v/>
      </c>
      <c r="Q564" s="22" t="str">
        <f>IF("RLBIE"=D564,IF(ISNUMBER(L564),MID(J564,L564+2,LEN(J564)-L564-1),""),"")</f>
        <v/>
      </c>
    </row>
    <row r="565" spans="1:17">
      <c r="A565" s="22">
        <v>126</v>
      </c>
      <c r="B565" s="37" t="s">
        <v>576</v>
      </c>
      <c r="C565" s="32">
        <v>4</v>
      </c>
      <c r="D565" s="32" t="s">
        <v>62</v>
      </c>
      <c r="E565" s="32">
        <v>1</v>
      </c>
      <c r="F565" s="33" t="s">
        <v>310</v>
      </c>
      <c r="G565" s="32" t="s">
        <v>10</v>
      </c>
      <c r="H565" s="32" t="s">
        <v>16</v>
      </c>
      <c r="I565" s="33" t="s">
        <v>311</v>
      </c>
      <c r="J565" s="33" t="s">
        <v>312</v>
      </c>
      <c r="K565" s="22">
        <f>FIND(".",J565)</f>
        <v>39</v>
      </c>
      <c r="L565" s="22">
        <f>FIND(".",J565,K565+1)</f>
        <v>48</v>
      </c>
      <c r="M565" s="22" t="str">
        <f>MID(J565,1,K565-1)</f>
        <v>ADS Material Received_ Trade Line Item</v>
      </c>
      <c r="N565" s="22" t="str">
        <f>IF(ISNUMBER(L565),
  MID(J565,K565+2,L565-K565-2),
  MID(J565,K565+2,LEN(J565)-K565-1))</f>
        <v>Defined</v>
      </c>
      <c r="O565" s="22" t="str">
        <f>IF(OR("BBIE"=D565,"IDBIE"=D565),IF(ISNUMBER(L565),MID(J565,L565+2,LEN(J565)-L565-1),""),"")</f>
        <v/>
      </c>
      <c r="P565" s="22" t="str">
        <f>IF("ASBIE"=D565,IF(ISNUMBER(L565),MID(J565,L565+2,LEN(J565)-L565-1),""),"")</f>
        <v>ADS_ Product</v>
      </c>
      <c r="Q565" s="22" t="str">
        <f>IF("RLBIE"=D565,IF(ISNUMBER(L565),MID(J565,L565+2,LEN(J565)-L565-1),""),"")</f>
        <v/>
      </c>
    </row>
    <row r="566" spans="1:17">
      <c r="A566" s="22">
        <v>127</v>
      </c>
      <c r="B566" s="37" t="s">
        <v>576</v>
      </c>
      <c r="C566" s="28">
        <v>5</v>
      </c>
      <c r="D566" s="28" t="s">
        <v>13</v>
      </c>
      <c r="E566" s="28">
        <v>2</v>
      </c>
      <c r="F566" s="29" t="s">
        <v>96</v>
      </c>
      <c r="G566" s="28" t="s">
        <v>15</v>
      </c>
      <c r="H566" s="28" t="s">
        <v>16</v>
      </c>
      <c r="I566" s="29" t="s">
        <v>313</v>
      </c>
      <c r="J566" s="29" t="s">
        <v>314</v>
      </c>
      <c r="K566" s="22">
        <f>FIND(".",J566)</f>
        <v>13</v>
      </c>
      <c r="L566" s="22">
        <f>FIND(".",J566,K566+1)</f>
        <v>29</v>
      </c>
      <c r="M566" s="22" t="str">
        <f>MID(J566,1,K566-1)</f>
        <v>ADS_ Product</v>
      </c>
      <c r="N566" s="22" t="str">
        <f>IF(ISNUMBER(L566),
  MID(J566,K566+2,L566-K566-2),
  MID(J566,K566+2,LEN(J566)-K566-1))</f>
        <v>Identification</v>
      </c>
      <c r="O566" s="22" t="str">
        <f>IF(OR("BBIE"=D566,"IDBIE"=D566),IF(ISNUMBER(L566),MID(J566,L566+2,LEN(J566)-L566-1),""),"")</f>
        <v>Identifier</v>
      </c>
      <c r="P566" s="22" t="str">
        <f>IF("ASBIE"=D566,IF(ISNUMBER(L566),MID(J566,L566+2,LEN(J566)-L566-1),""),"")</f>
        <v/>
      </c>
      <c r="Q566" s="22" t="str">
        <f>IF("RLBIE"=D566,IF(ISNUMBER(L566),MID(J566,L566+2,LEN(J566)-L566-1),""),"")</f>
        <v/>
      </c>
    </row>
    <row r="567" spans="1:17">
      <c r="A567" s="22">
        <v>128</v>
      </c>
      <c r="B567" s="37" t="s">
        <v>576</v>
      </c>
      <c r="C567" s="30">
        <v>6</v>
      </c>
      <c r="D567" s="30" t="s">
        <v>19</v>
      </c>
      <c r="E567" s="30">
        <v>2</v>
      </c>
      <c r="F567" s="31" t="s">
        <v>315</v>
      </c>
      <c r="G567" s="30" t="s">
        <v>25</v>
      </c>
      <c r="H567" s="30" t="s">
        <v>16</v>
      </c>
      <c r="I567" s="31" t="s">
        <v>313</v>
      </c>
      <c r="J567" s="31" t="s">
        <v>316</v>
      </c>
      <c r="K567" s="22">
        <f>FIND(".",J567)</f>
        <v>13</v>
      </c>
      <c r="L567" s="22">
        <f>FIND(".",J567,K567+1)</f>
        <v>26</v>
      </c>
      <c r="M567" s="22" t="str">
        <f>MID(J567,1,K567-1)</f>
        <v>ADS_ Product</v>
      </c>
      <c r="N567" s="22" t="str">
        <f>IF(ISNUMBER(L567),
  MID(J567,K567+2,L567-K567-2),
  MID(J567,K567+2,LEN(J567)-K567-1))</f>
        <v>Measurement</v>
      </c>
      <c r="O567" s="22" t="str">
        <f>IF(OR("BBIE"=D567,"IDBIE"=D567),IF(ISNUMBER(L567),MID(J567,L567+2,LEN(J567)-L567-1),""),"")</f>
        <v>Code</v>
      </c>
      <c r="P567" s="22" t="str">
        <f>IF("ASBIE"=D567,IF(ISNUMBER(L567),MID(J567,L567+2,LEN(J567)-L567-1),""),"")</f>
        <v/>
      </c>
      <c r="Q567" s="22" t="str">
        <f>IF("RLBIE"=D567,IF(ISNUMBER(L567),MID(J567,L567+2,LEN(J567)-L567-1),""),"")</f>
        <v/>
      </c>
    </row>
    <row r="568" spans="1:17">
      <c r="A568" s="22">
        <v>129</v>
      </c>
      <c r="B568" s="37" t="s">
        <v>576</v>
      </c>
      <c r="C568" s="30">
        <v>7</v>
      </c>
      <c r="D568" s="30" t="s">
        <v>19</v>
      </c>
      <c r="E568" s="30">
        <v>2</v>
      </c>
      <c r="F568" s="31" t="s">
        <v>226</v>
      </c>
      <c r="G568" s="30" t="s">
        <v>99</v>
      </c>
      <c r="H568" s="30" t="s">
        <v>44</v>
      </c>
      <c r="I568" s="31" t="s">
        <v>313</v>
      </c>
      <c r="J568" s="31" t="s">
        <v>317</v>
      </c>
      <c r="K568" s="22">
        <f>FIND(".",J568)</f>
        <v>13</v>
      </c>
      <c r="L568" s="22">
        <f>FIND(".",J568,K568+1)</f>
        <v>24</v>
      </c>
      <c r="M568" s="22" t="str">
        <f>MID(J568,1,K568-1)</f>
        <v>ADS_ Product</v>
      </c>
      <c r="N568" s="22" t="str">
        <f>IF(ISNUMBER(L568),
  MID(J568,K568+2,L568-K568-2),
  MID(J568,K568+2,LEN(J568)-K568-1))</f>
        <v>Basic UOM</v>
      </c>
      <c r="O568" s="22" t="str">
        <f>IF(OR("BBIE"=D568,"IDBIE"=D568),IF(ISNUMBER(L568),MID(J568,L568+2,LEN(J568)-L568-1),""),"")</f>
        <v>Quantity</v>
      </c>
      <c r="P568" s="22" t="str">
        <f>IF("ASBIE"=D568,IF(ISNUMBER(L568),MID(J568,L568+2,LEN(J568)-L568-1),""),"")</f>
        <v/>
      </c>
      <c r="Q568" s="22" t="str">
        <f>IF("RLBIE"=D568,IF(ISNUMBER(L568),MID(J568,L568+2,LEN(J568)-L568-1),""),"")</f>
        <v/>
      </c>
    </row>
    <row r="569" spans="1:17">
      <c r="A569" s="22">
        <v>130</v>
      </c>
      <c r="B569" s="37" t="s">
        <v>576</v>
      </c>
      <c r="C569" s="26">
        <v>8</v>
      </c>
      <c r="D569" s="26" t="s">
        <v>28</v>
      </c>
      <c r="E569" s="26">
        <v>2</v>
      </c>
      <c r="F569" s="27" t="s">
        <v>318</v>
      </c>
      <c r="G569" s="26" t="s">
        <v>30</v>
      </c>
      <c r="H569" s="26" t="s">
        <v>44</v>
      </c>
      <c r="I569" s="78" t="s">
        <v>319</v>
      </c>
      <c r="J569" s="27" t="s">
        <v>320</v>
      </c>
      <c r="K569" s="22">
        <f>FIND(".",J569)</f>
        <v>13</v>
      </c>
      <c r="L569" s="22">
        <f>FIND(".",J569,K569+1)</f>
        <v>22</v>
      </c>
      <c r="M569" s="22" t="str">
        <f>MID(J569,1,K569-1)</f>
        <v>ADS_ Product</v>
      </c>
      <c r="N569" s="22" t="str">
        <f>IF(ISNUMBER(L569),
  MID(J569,K569+2,L569-K569-2),
  MID(J569,K569+2,LEN(J569)-K569-1))</f>
        <v>Defined</v>
      </c>
      <c r="O569" s="22" t="str">
        <f>IF(OR("BBIE"=D569,"IDBIE"=D569),IF(ISNUMBER(L569),MID(J569,L569+2,LEN(J569)-L569-1),""),"")</f>
        <v/>
      </c>
      <c r="P569" s="22" t="str">
        <f>IF("ASBIE"=D569,IF(ISNUMBER(L569),MID(J569,L569+2,LEN(J569)-L569-1),""),"")</f>
        <v/>
      </c>
      <c r="Q569" s="22" t="str">
        <f>IF("RLBIE"=D569,IF(ISNUMBER(L569),MID(J569,L569+2,LEN(J569)-L569-1),""),"")</f>
        <v>ADSMeasurement Unit_ Code</v>
      </c>
    </row>
    <row r="570" spans="1:17">
      <c r="A570" s="22">
        <v>131</v>
      </c>
      <c r="B570" s="37" t="s">
        <v>576</v>
      </c>
      <c r="C570" s="32">
        <v>9</v>
      </c>
      <c r="D570" s="32" t="s">
        <v>62</v>
      </c>
      <c r="E570" s="32">
        <v>2</v>
      </c>
      <c r="F570" s="33" t="s">
        <v>321</v>
      </c>
      <c r="G570" s="32" t="s">
        <v>10</v>
      </c>
      <c r="H570" s="32" t="s">
        <v>16</v>
      </c>
      <c r="I570" s="33" t="s">
        <v>322</v>
      </c>
      <c r="J570" s="33" t="s">
        <v>323</v>
      </c>
      <c r="K570" s="22">
        <f>FIND(".",J570)</f>
        <v>13</v>
      </c>
      <c r="L570" s="22">
        <f>FIND(".",J570,K570+1)</f>
        <v>25</v>
      </c>
      <c r="M570" s="22" t="str">
        <f>MID(J570,1,K570-1)</f>
        <v>ADS_ Product</v>
      </c>
      <c r="N570" s="22" t="str">
        <f>IF(ISNUMBER(L570),
  MID(J570,K570+2,L570-K570-2),
  MID(J570,K570+2,LEN(J570)-K570-1))</f>
        <v>Individual</v>
      </c>
      <c r="O570" s="22" t="str">
        <f>IF(OR("BBIE"=D570,"IDBIE"=D570),IF(ISNUMBER(L570),MID(J570,L570+2,LEN(J570)-L570-1),""),"")</f>
        <v/>
      </c>
      <c r="P570" s="22" t="str">
        <f>IF("ASBIE"=D570,IF(ISNUMBER(L570),MID(J570,L570+2,LEN(J570)-L570-1),""),"")</f>
        <v>ADS_ Product Instance</v>
      </c>
      <c r="Q570" s="22" t="str">
        <f>IF("RLBIE"=D570,IF(ISNUMBER(L570),MID(J570,L570+2,LEN(J570)-L570-1),""),"")</f>
        <v/>
      </c>
    </row>
    <row r="571" spans="1:17">
      <c r="A571" s="22">
        <v>132</v>
      </c>
      <c r="B571" s="37" t="s">
        <v>576</v>
      </c>
      <c r="C571" s="30">
        <v>10</v>
      </c>
      <c r="D571" s="30" t="s">
        <v>19</v>
      </c>
      <c r="E571" s="30">
        <v>3</v>
      </c>
      <c r="F571" s="31" t="s">
        <v>324</v>
      </c>
      <c r="G571" s="30" t="s">
        <v>99</v>
      </c>
      <c r="H571" s="30" t="s">
        <v>16</v>
      </c>
      <c r="I571" s="48" t="s">
        <v>325</v>
      </c>
      <c r="J571" s="31" t="s">
        <v>327</v>
      </c>
      <c r="K571" s="22">
        <f>FIND(".",J571)</f>
        <v>22</v>
      </c>
      <c r="L571" s="22">
        <f>FIND(".",J571,K571+1)</f>
        <v>30</v>
      </c>
      <c r="M571" s="22" t="str">
        <f>MID(J571,1,K571-1)</f>
        <v>ADS_ Product Instance</v>
      </c>
      <c r="N571" s="22" t="str">
        <f>IF(ISNUMBER(L571),
  MID(J571,K571+2,L571-K571-2),
  MID(J571,K571+2,LEN(J571)-K571-1))</f>
        <v>Actual</v>
      </c>
      <c r="O571" s="22" t="str">
        <f>IF(OR("BBIE"=D571,"IDBIE"=D571),IF(ISNUMBER(L571),MID(J571,L571+2,LEN(J571)-L571-1),""),"")</f>
        <v>Quantity</v>
      </c>
      <c r="P571" s="22" t="str">
        <f>IF("ASBIE"=D571,IF(ISNUMBER(L571),MID(J571,L571+2,LEN(J571)-L571-1),""),"")</f>
        <v/>
      </c>
      <c r="Q571" s="22" t="str">
        <f>IF("RLBIE"=D571,IF(ISNUMBER(L571),MID(J571,L571+2,LEN(J571)-L571-1),""),"")</f>
        <v/>
      </c>
    </row>
    <row r="572" spans="1:17">
      <c r="A572" s="22">
        <v>133</v>
      </c>
      <c r="B572" s="37" t="s">
        <v>576</v>
      </c>
      <c r="C572" s="30">
        <v>11</v>
      </c>
      <c r="D572" s="30" t="s">
        <v>19</v>
      </c>
      <c r="E572" s="30">
        <v>3</v>
      </c>
      <c r="F572" s="31" t="s">
        <v>328</v>
      </c>
      <c r="G572" s="30" t="s">
        <v>103</v>
      </c>
      <c r="H572" s="30" t="s">
        <v>44</v>
      </c>
      <c r="I572" s="79" t="s">
        <v>329</v>
      </c>
      <c r="J572" s="31" t="s">
        <v>330</v>
      </c>
      <c r="K572" s="22">
        <f>FIND(".",J572)</f>
        <v>22</v>
      </c>
      <c r="L572" s="22">
        <f>FIND(".",J572,K572+1)</f>
        <v>31</v>
      </c>
      <c r="M572" s="22" t="str">
        <f>MID(J572,1,K572-1)</f>
        <v>ADS_ Product Instance</v>
      </c>
      <c r="N572" s="22" t="str">
        <f>IF(ISNUMBER(L572),
  MID(J572,K572+2,L572-K572-2),
  MID(J572,K572+2,LEN(J572)-K572-1))</f>
        <v>Include</v>
      </c>
      <c r="O572" s="22" t="str">
        <f>IF(OR("BBIE"=D572,"IDBIE"=D572),IF(ISNUMBER(L572),MID(J572,L572+2,LEN(J572)-L572-1),""),"")</f>
        <v>Unit Price</v>
      </c>
      <c r="P572" s="22" t="str">
        <f>IF("ASBIE"=D572,IF(ISNUMBER(L572),MID(J572,L572+2,LEN(J572)-L572-1),""),"")</f>
        <v/>
      </c>
      <c r="Q572" s="22" t="str">
        <f>IF("RLBIE"=D572,IF(ISNUMBER(L572),MID(J572,L572+2,LEN(J572)-L572-1),""),"")</f>
        <v/>
      </c>
    </row>
    <row r="573" spans="1:17">
      <c r="A573" s="22">
        <v>134</v>
      </c>
      <c r="B573" s="37" t="s">
        <v>576</v>
      </c>
      <c r="C573" s="30">
        <v>12</v>
      </c>
      <c r="D573" s="30" t="s">
        <v>19</v>
      </c>
      <c r="E573" s="30">
        <v>1</v>
      </c>
      <c r="F573" s="31" t="s">
        <v>331</v>
      </c>
      <c r="G573" s="30" t="s">
        <v>109</v>
      </c>
      <c r="H573" s="30" t="s">
        <v>16</v>
      </c>
      <c r="I573" s="31" t="s">
        <v>332</v>
      </c>
      <c r="J573" s="31" t="s">
        <v>333</v>
      </c>
      <c r="K573" s="22">
        <f>FIND(".",J573)</f>
        <v>39</v>
      </c>
      <c r="L573" s="22">
        <f>FIND(".",J573,K573+1)</f>
        <v>61</v>
      </c>
      <c r="M573" s="22" t="str">
        <f>MID(J573,1,K573-1)</f>
        <v>ADS Material Received_ Trade Line Item</v>
      </c>
      <c r="N573" s="22" t="str">
        <f>IF(ISNUMBER(L573),
  MID(J573,K573+2,L573-K573-2),
  MID(J573,K573+2,LEN(J573)-K573-1))</f>
        <v>Transaction Currency</v>
      </c>
      <c r="O573" s="22" t="str">
        <f>IF(OR("BBIE"=D573,"IDBIE"=D573),IF(ISNUMBER(L573),MID(J573,L573+2,LEN(J573)-L573-1),""),"")</f>
        <v>Amount</v>
      </c>
      <c r="P573" s="22" t="str">
        <f>IF("ASBIE"=D573,IF(ISNUMBER(L573),MID(J573,L573+2,LEN(J573)-L573-1),""),"")</f>
        <v/>
      </c>
      <c r="Q573" s="22" t="str">
        <f>IF("RLBIE"=D573,IF(ISNUMBER(L573),MID(J573,L573+2,LEN(J573)-L573-1),""),"")</f>
        <v/>
      </c>
    </row>
    <row r="574" spans="1:17">
      <c r="A574" s="22">
        <v>135</v>
      </c>
      <c r="B574" s="37" t="s">
        <v>576</v>
      </c>
      <c r="C574" s="32">
        <v>13</v>
      </c>
      <c r="D574" s="32" t="s">
        <v>62</v>
      </c>
      <c r="E574" s="32">
        <v>1</v>
      </c>
      <c r="F574" s="33" t="s">
        <v>334</v>
      </c>
      <c r="G574" s="32" t="s">
        <v>10</v>
      </c>
      <c r="H574" s="32" t="s">
        <v>16</v>
      </c>
      <c r="I574" s="33" t="s">
        <v>335</v>
      </c>
      <c r="J574" s="33" t="s">
        <v>336</v>
      </c>
      <c r="K574" s="22">
        <f>FIND(".",J574)</f>
        <v>39</v>
      </c>
      <c r="L574" s="22">
        <f>FIND(".",J574,K574+1)</f>
        <v>48</v>
      </c>
      <c r="M574" s="22" t="str">
        <f>MID(J574,1,K574-1)</f>
        <v>ADS Material Received_ Trade Line Item</v>
      </c>
      <c r="N574" s="22" t="str">
        <f>IF(ISNUMBER(L574),
  MID(J574,K574+2,L574-K574-2),
  MID(J574,K574+2,LEN(J574)-K574-1))</f>
        <v>Defined</v>
      </c>
      <c r="O574" s="22" t="str">
        <f>IF(OR("BBIE"=D574,"IDBIE"=D574),IF(ISNUMBER(L574),MID(J574,L574+2,LEN(J574)-L574-1),""),"")</f>
        <v/>
      </c>
      <c r="P574" s="22" t="str">
        <f>IF("ASBIE"=D574,IF(ISNUMBER(L574),MID(J574,L574+2,LEN(J574)-L574-1),""),"")</f>
        <v>ADS Purchase Order_ Trade Line Item</v>
      </c>
      <c r="Q574" s="22" t="str">
        <f>IF("RLBIE"=D574,IF(ISNUMBER(L574),MID(J574,L574+2,LEN(J574)-L574-1),""),"")</f>
        <v/>
      </c>
    </row>
    <row r="575" spans="1:17">
      <c r="A575" s="22">
        <v>136</v>
      </c>
      <c r="B575" s="37" t="s">
        <v>576</v>
      </c>
      <c r="C575" s="28">
        <v>14</v>
      </c>
      <c r="D575" s="28" t="s">
        <v>13</v>
      </c>
      <c r="E575" s="28">
        <v>2</v>
      </c>
      <c r="F575" s="29" t="s">
        <v>198</v>
      </c>
      <c r="G575" s="28" t="s">
        <v>15</v>
      </c>
      <c r="H575" s="28" t="s">
        <v>16</v>
      </c>
      <c r="I575" s="29" t="s">
        <v>199</v>
      </c>
      <c r="J575" s="29" t="s">
        <v>200</v>
      </c>
      <c r="K575" s="22">
        <f>FIND(".",J575)</f>
        <v>36</v>
      </c>
      <c r="L575" s="22">
        <f>FIND(".",J575,K575+1)</f>
        <v>52</v>
      </c>
      <c r="M575" s="22" t="str">
        <f>MID(J575,1,K575-1)</f>
        <v>ADS Purchase Order_ Trade Line Item</v>
      </c>
      <c r="N575" s="22" t="str">
        <f>IF(ISNUMBER(L575),
  MID(J575,K575+2,L575-K575-2),
  MID(J575,K575+2,LEN(J575)-K575-1))</f>
        <v>Identification</v>
      </c>
      <c r="O575" s="22" t="str">
        <f>IF(OR("BBIE"=D575,"IDBIE"=D575),IF(ISNUMBER(L575),MID(J575,L575+2,LEN(J575)-L575-1),""),"")</f>
        <v>Identifier</v>
      </c>
      <c r="P575" s="22" t="str">
        <f>IF("ASBIE"=D575,IF(ISNUMBER(L575),MID(J575,L575+2,LEN(J575)-L575-1),""),"")</f>
        <v/>
      </c>
      <c r="Q575" s="22" t="str">
        <f>IF("RLBIE"=D575,IF(ISNUMBER(L575),MID(J575,L575+2,LEN(J575)-L575-1),""),"")</f>
        <v/>
      </c>
    </row>
    <row r="576" spans="1:17">
      <c r="A576" s="22">
        <v>137</v>
      </c>
      <c r="B576" s="37" t="s">
        <v>576</v>
      </c>
      <c r="C576" s="30">
        <v>15</v>
      </c>
      <c r="D576" s="30" t="s">
        <v>19</v>
      </c>
      <c r="E576" s="30">
        <v>2</v>
      </c>
      <c r="F576" s="31" t="s">
        <v>337</v>
      </c>
      <c r="G576" s="30" t="s">
        <v>99</v>
      </c>
      <c r="H576" s="30" t="s">
        <v>44</v>
      </c>
      <c r="I576" s="79" t="s">
        <v>338</v>
      </c>
      <c r="J576" s="31" t="s">
        <v>231</v>
      </c>
      <c r="K576" s="22">
        <f>FIND(".",J576)</f>
        <v>36</v>
      </c>
      <c r="L576" s="22">
        <f>FIND(".",J576,K576+1)</f>
        <v>45</v>
      </c>
      <c r="M576" s="22" t="str">
        <f>MID(J576,1,K576-1)</f>
        <v>ADS Purchase Order_ Trade Line Item</v>
      </c>
      <c r="N576" s="22" t="str">
        <f>IF(ISNUMBER(L576),
  MID(J576,K576+2,L576-K576-2),
  MID(J576,K576+2,LEN(J576)-K576-1))</f>
        <v>Defined</v>
      </c>
      <c r="O576" s="22" t="str">
        <f>IF(OR("BBIE"=D576,"IDBIE"=D576),IF(ISNUMBER(L576),MID(J576,L576+2,LEN(J576)-L576-1),""),"")</f>
        <v>Quantity</v>
      </c>
      <c r="P576" s="22" t="str">
        <f>IF("ASBIE"=D576,IF(ISNUMBER(L576),MID(J576,L576+2,LEN(J576)-L576-1),""),"")</f>
        <v/>
      </c>
      <c r="Q576" s="22" t="str">
        <f>IF("RLBIE"=D576,IF(ISNUMBER(L576),MID(J576,L576+2,LEN(J576)-L576-1),""),"")</f>
        <v/>
      </c>
    </row>
    <row r="577" spans="1:17">
      <c r="A577" s="22">
        <v>138</v>
      </c>
      <c r="B577" s="37" t="s">
        <v>576</v>
      </c>
      <c r="C577" s="30">
        <v>16</v>
      </c>
      <c r="D577" s="30" t="s">
        <v>19</v>
      </c>
      <c r="E577" s="30">
        <v>2</v>
      </c>
      <c r="F577" s="31" t="s">
        <v>339</v>
      </c>
      <c r="G577" s="30" t="s">
        <v>103</v>
      </c>
      <c r="H577" s="30" t="s">
        <v>44</v>
      </c>
      <c r="I577" s="31" t="s">
        <v>340</v>
      </c>
      <c r="J577" s="31" t="s">
        <v>236</v>
      </c>
      <c r="K577" s="22">
        <f>FIND(".",J577)</f>
        <v>36</v>
      </c>
      <c r="L577" s="22">
        <f>FIND(".",J577,K577+1)</f>
        <v>50</v>
      </c>
      <c r="M577" s="22" t="str">
        <f>MID(J577,1,K577-1)</f>
        <v>ADS Purchase Order_ Trade Line Item</v>
      </c>
      <c r="N577" s="22" t="str">
        <f>IF(ISNUMBER(L577),
  MID(J577,K577+2,L577-K577-2),
  MID(J577,K577+2,LEN(J577)-K577-1))</f>
        <v>Tax Included</v>
      </c>
      <c r="O577" s="22" t="str">
        <f>IF(OR("BBIE"=D577,"IDBIE"=D577),IF(ISNUMBER(L577),MID(J577,L577+2,LEN(J577)-L577-1),""),"")</f>
        <v>Unit Price</v>
      </c>
      <c r="P577" s="22" t="str">
        <f>IF("ASBIE"=D577,IF(ISNUMBER(L577),MID(J577,L577+2,LEN(J577)-L577-1),""),"")</f>
        <v/>
      </c>
      <c r="Q577" s="22" t="str">
        <f>IF("RLBIE"=D577,IF(ISNUMBER(L577),MID(J577,L577+2,LEN(J577)-L577-1),""),"")</f>
        <v/>
      </c>
    </row>
    <row r="578" spans="1:17">
      <c r="A578" s="22">
        <v>139</v>
      </c>
      <c r="B578" s="37" t="s">
        <v>576</v>
      </c>
      <c r="C578" s="30">
        <v>17</v>
      </c>
      <c r="D578" s="30" t="s">
        <v>19</v>
      </c>
      <c r="E578" s="30">
        <v>2</v>
      </c>
      <c r="F578" s="31" t="s">
        <v>341</v>
      </c>
      <c r="G578" s="30" t="s">
        <v>109</v>
      </c>
      <c r="H578" s="30" t="s">
        <v>44</v>
      </c>
      <c r="I578" s="79" t="s">
        <v>342</v>
      </c>
      <c r="J578" s="31" t="s">
        <v>238</v>
      </c>
      <c r="K578" s="22">
        <f>FIND(".",J578)</f>
        <v>36</v>
      </c>
      <c r="L578" s="22">
        <f>FIND(".",J578,K578+1)</f>
        <v>50</v>
      </c>
      <c r="M578" s="22" t="str">
        <f>MID(J578,1,K578-1)</f>
        <v>ADS Purchase Order_ Trade Line Item</v>
      </c>
      <c r="N578" s="22" t="str">
        <f>IF(ISNUMBER(L578),
  MID(J578,K578+2,L578-K578-2),
  MID(J578,K578+2,LEN(J578)-K578-1))</f>
        <v>Tax Excluded</v>
      </c>
      <c r="O578" s="22" t="str">
        <f>IF(OR("BBIE"=D578,"IDBIE"=D578),IF(ISNUMBER(L578),MID(J578,L578+2,LEN(J578)-L578-1),""),"")</f>
        <v>Amount</v>
      </c>
      <c r="P578" s="22" t="str">
        <f>IF("ASBIE"=D578,IF(ISNUMBER(L578),MID(J578,L578+2,LEN(J578)-L578-1),""),"")</f>
        <v/>
      </c>
      <c r="Q578" s="22" t="str">
        <f>IF("RLBIE"=D578,IF(ISNUMBER(L578),MID(J578,L578+2,LEN(J578)-L578-1),""),"")</f>
        <v/>
      </c>
    </row>
    <row r="579" spans="1:17" ht="19">
      <c r="A579" s="22">
        <v>140</v>
      </c>
      <c r="B579" s="37" t="s">
        <v>576</v>
      </c>
      <c r="C579" s="26">
        <v>18</v>
      </c>
      <c r="D579" s="26" t="s">
        <v>28</v>
      </c>
      <c r="E579" s="26">
        <v>1</v>
      </c>
      <c r="F579" s="27" t="s">
        <v>2239</v>
      </c>
      <c r="G579" s="26" t="s">
        <v>30</v>
      </c>
      <c r="H579" s="26" t="s">
        <v>16</v>
      </c>
      <c r="I579" s="27" t="s">
        <v>78</v>
      </c>
      <c r="J579" s="27" t="s">
        <v>343</v>
      </c>
      <c r="K579" s="22">
        <f>FIND(".",J579)</f>
        <v>39</v>
      </c>
      <c r="L579" s="22">
        <f>FIND(".",J579,K579+1)</f>
        <v>44</v>
      </c>
      <c r="M579" s="22" t="str">
        <f>MID(J579,1,K579-1)</f>
        <v>ADS Material Received_ Trade Line Item</v>
      </c>
      <c r="N579" s="22" t="str">
        <f>IF(ISNUMBER(L579),
  MID(J579,K579+2,L579-K579-2),
  MID(J579,K579+2,LEN(J579)-K579-1))</f>
        <v>[X]</v>
      </c>
      <c r="O579" s="22" t="str">
        <f>IF(OR("BBIE"=D579,"IDBIE"=D579),IF(ISNUMBER(L579),MID(J579,L579+2,LEN(J579)-L579-1),""),"")</f>
        <v/>
      </c>
      <c r="P579" s="22" t="str">
        <f>IF("ASBIE"=D579,IF(ISNUMBER(L579),MID(J579,L579+2,LEN(J579)-L579-1),""),"")</f>
        <v/>
      </c>
      <c r="Q579" s="22" t="str">
        <f>IF("RLBIE"=D579,IF(ISNUMBER(L579),MID(J579,L579+2,LEN(J579)-L579-1),""),"")</f>
        <v>ADS Business Segment_ Code</v>
      </c>
    </row>
    <row r="580" spans="1:17">
      <c r="A580" s="22">
        <v>141</v>
      </c>
      <c r="B580" s="37" t="s">
        <v>576</v>
      </c>
      <c r="C580" s="24">
        <v>0</v>
      </c>
      <c r="D580" s="24" t="s">
        <v>8</v>
      </c>
      <c r="E580" s="24">
        <v>0</v>
      </c>
      <c r="F580" s="25" t="s">
        <v>344</v>
      </c>
      <c r="G580" s="24" t="s">
        <v>252</v>
      </c>
      <c r="H580" s="24" t="s">
        <v>252</v>
      </c>
      <c r="I580" s="25" t="s">
        <v>345</v>
      </c>
      <c r="J580" s="25" t="s">
        <v>346</v>
      </c>
      <c r="K580" s="22">
        <f>FIND(".",J580)</f>
        <v>41</v>
      </c>
      <c r="L580" s="22" t="e">
        <f>FIND(".",J580,K580+1)</f>
        <v>#VALUE!</v>
      </c>
      <c r="M580" s="22" t="str">
        <f>MID(J580,1,K580-1)</f>
        <v>ADS Invoices Received_ Trade Transaction</v>
      </c>
      <c r="N580" s="22" t="str">
        <f>IF(ISNUMBER(L580),
  MID(J580,K580+2,L580-K580-2),
  MID(J580,K580+2,LEN(J580)-K580-1))</f>
        <v>Details</v>
      </c>
      <c r="O580" s="22" t="str">
        <f>IF(OR("BBIE"=D580,"IDBIE"=D580),IF(ISNUMBER(L580),MID(J580,L580+2,LEN(J580)-L580-1),""),"")</f>
        <v/>
      </c>
      <c r="P580" s="22" t="str">
        <f>IF("ASBIE"=D580,IF(ISNUMBER(L580),MID(J580,L580+2,LEN(J580)-L580-1),""),"")</f>
        <v/>
      </c>
      <c r="Q580" s="22" t="str">
        <f>IF("RLBIE"=D580,IF(ISNUMBER(L580),MID(J580,L580+2,LEN(J580)-L580-1),""),"")</f>
        <v/>
      </c>
    </row>
    <row r="581" spans="1:17">
      <c r="A581" s="22">
        <v>142</v>
      </c>
      <c r="B581" s="37" t="s">
        <v>576</v>
      </c>
      <c r="C581" s="28">
        <v>1</v>
      </c>
      <c r="D581" s="28" t="s">
        <v>13</v>
      </c>
      <c r="E581" s="28">
        <v>1</v>
      </c>
      <c r="F581" s="29" t="s">
        <v>347</v>
      </c>
      <c r="G581" s="28" t="s">
        <v>15</v>
      </c>
      <c r="H581" s="28" t="s">
        <v>16</v>
      </c>
      <c r="I581" s="29" t="s">
        <v>348</v>
      </c>
      <c r="J581" s="29" t="s">
        <v>349</v>
      </c>
      <c r="K581" s="22">
        <f>FIND(".",J581)</f>
        <v>41</v>
      </c>
      <c r="L581" s="22">
        <f>FIND(".",J581,K581+1)</f>
        <v>57</v>
      </c>
      <c r="M581" s="22" t="str">
        <f>MID(J581,1,K581-1)</f>
        <v>ADS Invoices Received_ Trade Transaction</v>
      </c>
      <c r="N581" s="22" t="str">
        <f>IF(ISNUMBER(L581),
  MID(J581,K581+2,L581-K581-2),
  MID(J581,K581+2,LEN(J581)-K581-1))</f>
        <v>Identification</v>
      </c>
      <c r="O581" s="22" t="str">
        <f>IF(OR("BBIE"=D581,"IDBIE"=D581),IF(ISNUMBER(L581),MID(J581,L581+2,LEN(J581)-L581-1),""),"")</f>
        <v>Identifier</v>
      </c>
      <c r="P581" s="22" t="str">
        <f>IF("ASBIE"=D581,IF(ISNUMBER(L581),MID(J581,L581+2,LEN(J581)-L581-1),""),"")</f>
        <v/>
      </c>
      <c r="Q581" s="22" t="str">
        <f>IF("RLBIE"=D581,IF(ISNUMBER(L581),MID(J581,L581+2,LEN(J581)-L581-1),""),"")</f>
        <v/>
      </c>
    </row>
    <row r="582" spans="1:17">
      <c r="A582" s="22">
        <v>143</v>
      </c>
      <c r="B582" s="37" t="s">
        <v>576</v>
      </c>
      <c r="C582" s="30">
        <v>2</v>
      </c>
      <c r="D582" s="30" t="s">
        <v>19</v>
      </c>
      <c r="E582" s="30">
        <v>1</v>
      </c>
      <c r="F582" s="31" t="s">
        <v>350</v>
      </c>
      <c r="G582" s="30" t="s">
        <v>21</v>
      </c>
      <c r="H582" s="30" t="s">
        <v>16</v>
      </c>
      <c r="I582" s="31" t="s">
        <v>351</v>
      </c>
      <c r="J582" s="31" t="s">
        <v>352</v>
      </c>
      <c r="K582" s="22">
        <f>FIND(".",J582)</f>
        <v>41</v>
      </c>
      <c r="L582" s="22">
        <f>FIND(".",J582,K582+1)</f>
        <v>62</v>
      </c>
      <c r="M582" s="22" t="str">
        <f>MID(J582,1,K582-1)</f>
        <v>ADS Invoices Received_ Trade Transaction</v>
      </c>
      <c r="N582" s="22" t="str">
        <f>IF(ISNUMBER(L582),
  MID(J582,K582+2,L582-K582-2),
  MID(J582,K582+2,LEN(J582)-K582-1))</f>
        <v>Number_ Information</v>
      </c>
      <c r="O582" s="22" t="str">
        <f>IF(OR("BBIE"=D582,"IDBIE"=D582),IF(ISNUMBER(L582),MID(J582,L582+2,LEN(J582)-L582-1),""),"")</f>
        <v>Text</v>
      </c>
      <c r="P582" s="22" t="str">
        <f>IF("ASBIE"=D582,IF(ISNUMBER(L582),MID(J582,L582+2,LEN(J582)-L582-1),""),"")</f>
        <v/>
      </c>
      <c r="Q582" s="22" t="str">
        <f>IF("RLBIE"=D582,IF(ISNUMBER(L582),MID(J582,L582+2,LEN(J582)-L582-1),""),"")</f>
        <v/>
      </c>
    </row>
    <row r="583" spans="1:17">
      <c r="A583" s="22">
        <v>144</v>
      </c>
      <c r="B583" s="37" t="s">
        <v>576</v>
      </c>
      <c r="C583" s="32">
        <v>3</v>
      </c>
      <c r="D583" s="32" t="s">
        <v>62</v>
      </c>
      <c r="E583" s="32">
        <v>1</v>
      </c>
      <c r="F583" s="33" t="s">
        <v>132</v>
      </c>
      <c r="G583" s="32" t="s">
        <v>10</v>
      </c>
      <c r="H583" s="32" t="s">
        <v>16</v>
      </c>
      <c r="I583" s="33" t="s">
        <v>261</v>
      </c>
      <c r="J583" s="33" t="s">
        <v>262</v>
      </c>
      <c r="K583" s="22">
        <f>FIND(".",J583)</f>
        <v>41</v>
      </c>
      <c r="L583" s="22">
        <f>FIND(".",J583,K583+1)</f>
        <v>50</v>
      </c>
      <c r="M583" s="22" t="str">
        <f>MID(J583,1,K583-1)</f>
        <v>ADS Invoices Received_ Trade Transaction</v>
      </c>
      <c r="N583" s="22" t="str">
        <f>IF(ISNUMBER(L583),
  MID(J583,K583+2,L583-K583-2),
  MID(J583,K583+2,LEN(J583)-K583-1))</f>
        <v>Defined</v>
      </c>
      <c r="O583" s="22" t="str">
        <f>IF(OR("BBIE"=D583,"IDBIE"=D583),IF(ISNUMBER(L583),MID(J583,L583+2,LEN(J583)-L583-1),""),"")</f>
        <v/>
      </c>
      <c r="P583" s="22" t="str">
        <f>IF("ASBIE"=D583,IF(ISNUMBER(L583),MID(J583,L583+2,LEN(J583)-L583-1),""),"")</f>
        <v>ADS_ Fiscal Period</v>
      </c>
      <c r="Q583" s="22" t="str">
        <f>IF("RLBIE"=D583,IF(ISNUMBER(L583),MID(J583,L583+2,LEN(J583)-L583-1),""),"")</f>
        <v/>
      </c>
    </row>
    <row r="584" spans="1:17">
      <c r="A584" s="22">
        <v>145</v>
      </c>
      <c r="B584" s="37" t="s">
        <v>576</v>
      </c>
      <c r="C584" s="30">
        <v>4</v>
      </c>
      <c r="D584" s="30" t="s">
        <v>19</v>
      </c>
      <c r="E584" s="30">
        <v>2</v>
      </c>
      <c r="F584" s="31" t="s">
        <v>135</v>
      </c>
      <c r="G584" s="30" t="s">
        <v>136</v>
      </c>
      <c r="H584" s="30" t="s">
        <v>16</v>
      </c>
      <c r="I584" s="31" t="s">
        <v>137</v>
      </c>
      <c r="J584" s="31" t="s">
        <v>138</v>
      </c>
      <c r="K584" s="22">
        <f>FIND(".",J584)</f>
        <v>19</v>
      </c>
      <c r="L584" s="22">
        <f>FIND(".",J584,K584+1)</f>
        <v>32</v>
      </c>
      <c r="M584" s="22" t="str">
        <f>MID(J584,1,K584-1)</f>
        <v>ADS_ Fiscal Period</v>
      </c>
      <c r="N584" s="22" t="str">
        <f>IF(ISNUMBER(L584),
  MID(J584,K584+2,L584-K584-2),
  MID(J584,K584+2,LEN(J584)-K584-1))</f>
        <v>Fiscal Year</v>
      </c>
      <c r="O584" s="22" t="str">
        <f>IF(OR("BBIE"=D584,"IDBIE"=D584),IF(ISNUMBER(L584),MID(J584,L584+2,LEN(J584)-L584-1),""),"")</f>
        <v>Code</v>
      </c>
      <c r="P584" s="22" t="str">
        <f>IF("ASBIE"=D584,IF(ISNUMBER(L584),MID(J584,L584+2,LEN(J584)-L584-1),""),"")</f>
        <v/>
      </c>
      <c r="Q584" s="22" t="str">
        <f>IF("RLBIE"=D584,IF(ISNUMBER(L584),MID(J584,L584+2,LEN(J584)-L584-1),""),"")</f>
        <v/>
      </c>
    </row>
    <row r="585" spans="1:17">
      <c r="A585" s="22">
        <v>146</v>
      </c>
      <c r="B585" s="37" t="s">
        <v>576</v>
      </c>
      <c r="C585" s="30">
        <v>5</v>
      </c>
      <c r="D585" s="30" t="s">
        <v>19</v>
      </c>
      <c r="E585" s="30">
        <v>2</v>
      </c>
      <c r="F585" s="31" t="s">
        <v>139</v>
      </c>
      <c r="G585" s="30" t="s">
        <v>25</v>
      </c>
      <c r="H585" s="30" t="s">
        <v>16</v>
      </c>
      <c r="I585" s="31" t="s">
        <v>140</v>
      </c>
      <c r="J585" s="31" t="s">
        <v>141</v>
      </c>
      <c r="K585" s="22">
        <f>FIND(".",J585)</f>
        <v>19</v>
      </c>
      <c r="L585" s="22">
        <f>FIND(".",J585,K585+1)</f>
        <v>43</v>
      </c>
      <c r="M585" s="22" t="str">
        <f>MID(J585,1,K585-1)</f>
        <v>ADS_ Fiscal Period</v>
      </c>
      <c r="N585" s="22" t="str">
        <f>IF(ISNUMBER(L585),
  MID(J585,K585+2,L585-K585-2),
  MID(J585,K585+2,LEN(J585)-K585-1))</f>
        <v>Accounting ADS_ Period</v>
      </c>
      <c r="O585" s="22" t="str">
        <f>IF(OR("BBIE"=D585,"IDBIE"=D585),IF(ISNUMBER(L585),MID(J585,L585+2,LEN(J585)-L585-1),""),"")</f>
        <v>Code</v>
      </c>
      <c r="P585" s="22" t="str">
        <f>IF("ASBIE"=D585,IF(ISNUMBER(L585),MID(J585,L585+2,LEN(J585)-L585-1),""),"")</f>
        <v/>
      </c>
      <c r="Q585" s="22" t="str">
        <f>IF("RLBIE"=D585,IF(ISNUMBER(L585),MID(J585,L585+2,LEN(J585)-L585-1),""),"")</f>
        <v/>
      </c>
    </row>
    <row r="586" spans="1:17">
      <c r="A586" s="22">
        <v>147</v>
      </c>
      <c r="B586" s="37" t="s">
        <v>576</v>
      </c>
      <c r="C586" s="30">
        <v>6</v>
      </c>
      <c r="D586" s="30" t="s">
        <v>19</v>
      </c>
      <c r="E586" s="30">
        <v>1</v>
      </c>
      <c r="F586" s="31" t="s">
        <v>353</v>
      </c>
      <c r="G586" s="30" t="s">
        <v>25</v>
      </c>
      <c r="H586" s="30" t="s">
        <v>44</v>
      </c>
      <c r="I586" s="31" t="s">
        <v>354</v>
      </c>
      <c r="J586" s="31" t="s">
        <v>355</v>
      </c>
      <c r="K586" s="22">
        <f>FIND(".",J586)</f>
        <v>41</v>
      </c>
      <c r="L586" s="22">
        <f>FIND(".",J586,K586+1)</f>
        <v>51</v>
      </c>
      <c r="M586" s="22" t="str">
        <f>MID(J586,1,K586-1)</f>
        <v>ADS Invoices Received_ Trade Transaction</v>
      </c>
      <c r="N586" s="22" t="str">
        <f>IF(ISNUMBER(L586),
  MID(J586,K586+2,L586-K586-2),
  MID(J586,K586+2,LEN(J586)-K586-1))</f>
        <v>Official</v>
      </c>
      <c r="O586" s="22" t="str">
        <f>IF(OR("BBIE"=D586,"IDBIE"=D586),IF(ISNUMBER(L586),MID(J586,L586+2,LEN(J586)-L586-1),""),"")</f>
        <v>Code</v>
      </c>
      <c r="P586" s="22" t="str">
        <f>IF("ASBIE"=D586,IF(ISNUMBER(L586),MID(J586,L586+2,LEN(J586)-L586-1),""),"")</f>
        <v/>
      </c>
      <c r="Q586" s="22" t="str">
        <f>IF("RLBIE"=D586,IF(ISNUMBER(L586),MID(J586,L586+2,LEN(J586)-L586-1),""),"")</f>
        <v/>
      </c>
    </row>
    <row r="587" spans="1:17">
      <c r="A587" s="22">
        <v>148</v>
      </c>
      <c r="B587" s="37" t="s">
        <v>576</v>
      </c>
      <c r="C587" s="30">
        <v>7</v>
      </c>
      <c r="D587" s="30" t="s">
        <v>19</v>
      </c>
      <c r="E587" s="30">
        <v>1</v>
      </c>
      <c r="F587" s="31" t="s">
        <v>356</v>
      </c>
      <c r="G587" s="30" t="s">
        <v>21</v>
      </c>
      <c r="H587" s="30" t="s">
        <v>16</v>
      </c>
      <c r="I587" s="31" t="s">
        <v>357</v>
      </c>
      <c r="J587" s="31" t="s">
        <v>358</v>
      </c>
      <c r="K587" s="22">
        <f>FIND(".",J587)</f>
        <v>41</v>
      </c>
      <c r="L587" s="22">
        <f>FIND(".",J587,K587+1)</f>
        <v>47</v>
      </c>
      <c r="M587" s="22" t="str">
        <f>MID(J587,1,K587-1)</f>
        <v>ADS Invoices Received_ Trade Transaction</v>
      </c>
      <c r="N587" s="22" t="str">
        <f>IF(ISNUMBER(L587),
  MID(J587,K587+2,L587-K587-2),
  MID(J587,K587+2,LEN(J587)-K587-1))</f>
        <v>Type</v>
      </c>
      <c r="O587" s="22" t="str">
        <f>IF(OR("BBIE"=D587,"IDBIE"=D587),IF(ISNUMBER(L587),MID(J587,L587+2,LEN(J587)-L587-1),""),"")</f>
        <v>Text</v>
      </c>
      <c r="P587" s="22" t="str">
        <f>IF("ASBIE"=D587,IF(ISNUMBER(L587),MID(J587,L587+2,LEN(J587)-L587-1),""),"")</f>
        <v/>
      </c>
      <c r="Q587" s="22" t="str">
        <f>IF("RLBIE"=D587,IF(ISNUMBER(L587),MID(J587,L587+2,LEN(J587)-L587-1),""),"")</f>
        <v/>
      </c>
    </row>
    <row r="588" spans="1:17">
      <c r="A588" s="22">
        <v>149</v>
      </c>
      <c r="B588" s="37" t="s">
        <v>576</v>
      </c>
      <c r="C588" s="30">
        <v>8</v>
      </c>
      <c r="D588" s="30" t="s">
        <v>19</v>
      </c>
      <c r="E588" s="30">
        <v>1</v>
      </c>
      <c r="F588" s="31" t="s">
        <v>359</v>
      </c>
      <c r="G588" s="30" t="s">
        <v>37</v>
      </c>
      <c r="H588" s="30" t="s">
        <v>16</v>
      </c>
      <c r="I588" s="31" t="s">
        <v>360</v>
      </c>
      <c r="J588" s="31" t="s">
        <v>361</v>
      </c>
      <c r="K588" s="22">
        <f>FIND(".",J588)</f>
        <v>41</v>
      </c>
      <c r="L588" s="22">
        <f>FIND(".",J588,K588+1)</f>
        <v>48</v>
      </c>
      <c r="M588" s="22" t="str">
        <f>MID(J588,1,K588-1)</f>
        <v>ADS Invoices Received_ Trade Transaction</v>
      </c>
      <c r="N588" s="22" t="str">
        <f>IF(ISNUMBER(L588),
  MID(J588,K588+2,L588-K588-2),
  MID(J588,K588+2,LEN(J588)-K588-1))</f>
        <v>Point</v>
      </c>
      <c r="O588" s="22" t="str">
        <f>IF(OR("BBIE"=D588,"IDBIE"=D588),IF(ISNUMBER(L588),MID(J588,L588+2,LEN(J588)-L588-1),""),"")</f>
        <v>Date</v>
      </c>
      <c r="P588" s="22" t="str">
        <f>IF("ASBIE"=D588,IF(ISNUMBER(L588),MID(J588,L588+2,LEN(J588)-L588-1),""),"")</f>
        <v/>
      </c>
      <c r="Q588" s="22" t="str">
        <f>IF("RLBIE"=D588,IF(ISNUMBER(L588),MID(J588,L588+2,LEN(J588)-L588-1),""),"")</f>
        <v/>
      </c>
    </row>
    <row r="589" spans="1:17">
      <c r="A589" s="22">
        <v>150</v>
      </c>
      <c r="B589" s="37" t="s">
        <v>576</v>
      </c>
      <c r="C589" s="30">
        <v>9</v>
      </c>
      <c r="D589" s="30" t="s">
        <v>19</v>
      </c>
      <c r="E589" s="30">
        <v>1</v>
      </c>
      <c r="F589" s="31" t="s">
        <v>362</v>
      </c>
      <c r="G589" s="30" t="s">
        <v>37</v>
      </c>
      <c r="H589" s="30" t="s">
        <v>16</v>
      </c>
      <c r="I589" s="31" t="s">
        <v>363</v>
      </c>
      <c r="J589" s="31" t="s">
        <v>364</v>
      </c>
      <c r="K589" s="22">
        <f>FIND(".",J589)</f>
        <v>41</v>
      </c>
      <c r="L589" s="22">
        <f>FIND(".",J589,K589+1)</f>
        <v>46</v>
      </c>
      <c r="M589" s="22" t="str">
        <f>MID(J589,1,K589-1)</f>
        <v>ADS Invoices Received_ Trade Transaction</v>
      </c>
      <c r="N589" s="22" t="str">
        <f>IF(ISNUMBER(L589),
  MID(J589,K589+2,L589-K589-2),
  MID(J589,K589+2,LEN(J589)-K589-1))</f>
        <v>Due</v>
      </c>
      <c r="O589" s="22" t="str">
        <f>IF(OR("BBIE"=D589,"IDBIE"=D589),IF(ISNUMBER(L589),MID(J589,L589+2,LEN(J589)-L589-1),""),"")</f>
        <v>Date</v>
      </c>
      <c r="P589" s="22" t="str">
        <f>IF("ASBIE"=D589,IF(ISNUMBER(L589),MID(J589,L589+2,LEN(J589)-L589-1),""),"")</f>
        <v/>
      </c>
      <c r="Q589" s="22" t="str">
        <f>IF("RLBIE"=D589,IF(ISNUMBER(L589),MID(J589,L589+2,LEN(J589)-L589-1),""),"")</f>
        <v/>
      </c>
    </row>
    <row r="590" spans="1:17">
      <c r="A590" s="22">
        <v>151</v>
      </c>
      <c r="B590" s="37" t="s">
        <v>576</v>
      </c>
      <c r="C590" s="26">
        <v>10</v>
      </c>
      <c r="D590" s="26" t="s">
        <v>28</v>
      </c>
      <c r="E590" s="26">
        <v>1</v>
      </c>
      <c r="F590" s="27" t="s">
        <v>154</v>
      </c>
      <c r="G590" s="26" t="s">
        <v>30</v>
      </c>
      <c r="H590" s="26" t="s">
        <v>16</v>
      </c>
      <c r="I590" s="27" t="s">
        <v>365</v>
      </c>
      <c r="J590" s="27" t="s">
        <v>366</v>
      </c>
      <c r="K590" s="22">
        <f>FIND(".",J590)</f>
        <v>41</v>
      </c>
      <c r="L590" s="22">
        <f>FIND(".",J590,K590+1)</f>
        <v>52</v>
      </c>
      <c r="M590" s="22" t="str">
        <f>MID(J590,1,K590-1)</f>
        <v>ADS Invoices Received_ Trade Transaction</v>
      </c>
      <c r="N590" s="22" t="str">
        <f>IF(ISNUMBER(L590),
  MID(J590,K590+2,L590-K590-2),
  MID(J590,K590+2,LEN(J590)-K590-1))</f>
        <v>Specified</v>
      </c>
      <c r="O590" s="22" t="str">
        <f>IF(OR("BBIE"=D590,"IDBIE"=D590),IF(ISNUMBER(L590),MID(J590,L590+2,LEN(J590)-L590-1),""),"")</f>
        <v/>
      </c>
      <c r="P590" s="22" t="str">
        <f>IF("ASBIE"=D590,IF(ISNUMBER(L590),MID(J590,L590+2,LEN(J590)-L590-1),""),"")</f>
        <v/>
      </c>
      <c r="Q590" s="22" t="str">
        <f>IF("RLBIE"=D590,IF(ISNUMBER(L590),MID(J590,L590+2,LEN(J590)-L590-1),""),"")</f>
        <v>ADS Supplier_ Party</v>
      </c>
    </row>
    <row r="591" spans="1:17">
      <c r="A591" s="22">
        <v>152</v>
      </c>
      <c r="B591" s="37" t="s">
        <v>576</v>
      </c>
      <c r="C591" s="26">
        <v>11</v>
      </c>
      <c r="D591" s="26" t="s">
        <v>28</v>
      </c>
      <c r="E591" s="26">
        <v>1</v>
      </c>
      <c r="F591" s="27" t="s">
        <v>367</v>
      </c>
      <c r="G591" s="26" t="s">
        <v>30</v>
      </c>
      <c r="H591" s="26" t="s">
        <v>44</v>
      </c>
      <c r="I591" s="27" t="s">
        <v>368</v>
      </c>
      <c r="J591" s="27" t="s">
        <v>369</v>
      </c>
      <c r="K591" s="22">
        <f>FIND(".",J591)</f>
        <v>41</v>
      </c>
      <c r="L591" s="22">
        <f>FIND(".",J591,K591+1)</f>
        <v>66</v>
      </c>
      <c r="M591" s="22" t="str">
        <f>MID(J591,1,K591-1)</f>
        <v>ADS Invoices Received_ Trade Transaction</v>
      </c>
      <c r="N591" s="22" t="str">
        <f>IF(ISNUMBER(L591),
  MID(J591,K591+2,L591-K591-2),
  MID(J591,K591+2,LEN(J591)-K591-1))</f>
        <v>Settlement Organization</v>
      </c>
      <c r="O591" s="22" t="str">
        <f>IF(OR("BBIE"=D591,"IDBIE"=D591),IF(ISNUMBER(L591),MID(J591,L591+2,LEN(J591)-L591-1),""),"")</f>
        <v/>
      </c>
      <c r="P591" s="22" t="str">
        <f>IF("ASBIE"=D591,IF(ISNUMBER(L591),MID(J591,L591+2,LEN(J591)-L591-1),""),"")</f>
        <v/>
      </c>
      <c r="Q591" s="22" t="str">
        <f>IF("RLBIE"=D591,IF(ISNUMBER(L591),MID(J591,L591+2,LEN(J591)-L591-1),""),"")</f>
        <v>ADS_ Business Segment</v>
      </c>
    </row>
    <row r="592" spans="1:17">
      <c r="A592" s="22">
        <v>153</v>
      </c>
      <c r="B592" s="37" t="s">
        <v>576</v>
      </c>
      <c r="C592" s="26">
        <v>12</v>
      </c>
      <c r="D592" s="26" t="s">
        <v>28</v>
      </c>
      <c r="E592" s="26">
        <v>1</v>
      </c>
      <c r="F592" s="27" t="s">
        <v>157</v>
      </c>
      <c r="G592" s="26" t="s">
        <v>30</v>
      </c>
      <c r="H592" s="26" t="s">
        <v>16</v>
      </c>
      <c r="I592" s="27" t="s">
        <v>370</v>
      </c>
      <c r="J592" s="27" t="s">
        <v>371</v>
      </c>
      <c r="K592" s="22">
        <f>FIND(".",J592)</f>
        <v>41</v>
      </c>
      <c r="L592" s="22">
        <f>FIND(".",J592,K592+1)</f>
        <v>52</v>
      </c>
      <c r="M592" s="22" t="str">
        <f>MID(J592,1,K592-1)</f>
        <v>ADS Invoices Received_ Trade Transaction</v>
      </c>
      <c r="N592" s="22" t="str">
        <f>IF(ISNUMBER(L592),
  MID(J592,K592+2,L592-K592-2),
  MID(J592,K592+2,LEN(J592)-K592-1))</f>
        <v>Specified</v>
      </c>
      <c r="O592" s="22" t="str">
        <f>IF(OR("BBIE"=D592,"IDBIE"=D592),IF(ISNUMBER(L592),MID(J592,L592+2,LEN(J592)-L592-1),""),"")</f>
        <v/>
      </c>
      <c r="P592" s="22" t="str">
        <f>IF("ASBIE"=D592,IF(ISNUMBER(L592),MID(J592,L592+2,LEN(J592)-L592-1),""),"")</f>
        <v/>
      </c>
      <c r="Q592" s="22" t="str">
        <f>IF("RLBIE"=D592,IF(ISNUMBER(L592),MID(J592,L592+2,LEN(J592)-L592-1),""),"")</f>
        <v>ADS Settlement Method_ Code</v>
      </c>
    </row>
    <row r="593" spans="1:17">
      <c r="A593" s="22">
        <v>154</v>
      </c>
      <c r="B593" s="37" t="s">
        <v>576</v>
      </c>
      <c r="C593" s="26">
        <v>13</v>
      </c>
      <c r="D593" s="26" t="s">
        <v>28</v>
      </c>
      <c r="E593" s="26">
        <v>1</v>
      </c>
      <c r="F593" s="27" t="s">
        <v>160</v>
      </c>
      <c r="G593" s="26" t="s">
        <v>30</v>
      </c>
      <c r="H593" s="26" t="s">
        <v>16</v>
      </c>
      <c r="I593" s="27" t="s">
        <v>372</v>
      </c>
      <c r="J593" s="27" t="s">
        <v>373</v>
      </c>
      <c r="K593" s="22">
        <f>FIND(".",J593)</f>
        <v>41</v>
      </c>
      <c r="L593" s="22" t="e">
        <f>FIND(".",J593,K593+1)</f>
        <v>#VALUE!</v>
      </c>
      <c r="M593" s="22" t="str">
        <f>MID(J593,1,K593-1)</f>
        <v>ADS Invoices Received_ Trade Transaction</v>
      </c>
      <c r="N593" s="22" t="str">
        <f>IF(ISNUMBER(L593),
  MID(J593,K593+2,L593-K593-2),
  MID(J593,K593+2,LEN(J593)-K593-1))</f>
        <v>ADS Payment Term_ Code</v>
      </c>
      <c r="O593" s="22" t="str">
        <f>IF(OR("BBIE"=D593,"IDBIE"=D593),IF(ISNUMBER(L593),MID(J593,L593+2,LEN(J593)-L593-1),""),"")</f>
        <v/>
      </c>
      <c r="P593" s="22" t="str">
        <f>IF("ASBIE"=D593,IF(ISNUMBER(L593),MID(J593,L593+2,LEN(J593)-L593-1),""),"")</f>
        <v/>
      </c>
      <c r="Q593" s="22" t="str">
        <f>IF("RLBIE"=D593,IF(ISNUMBER(L593),MID(J593,L593+2,LEN(J593)-L593-1),""),"")</f>
        <v/>
      </c>
    </row>
    <row r="594" spans="1:17">
      <c r="A594" s="22">
        <v>155</v>
      </c>
      <c r="B594" s="37" t="s">
        <v>576</v>
      </c>
      <c r="C594" s="30">
        <v>14</v>
      </c>
      <c r="D594" s="30" t="s">
        <v>19</v>
      </c>
      <c r="E594" s="30">
        <v>1</v>
      </c>
      <c r="F594" s="31" t="s">
        <v>374</v>
      </c>
      <c r="G594" s="30" t="s">
        <v>375</v>
      </c>
      <c r="H594" s="30" t="s">
        <v>44</v>
      </c>
      <c r="I594" s="31" t="s">
        <v>376</v>
      </c>
      <c r="J594" s="31" t="s">
        <v>377</v>
      </c>
      <c r="K594" s="22">
        <f>FIND(".",J594)</f>
        <v>41</v>
      </c>
      <c r="L594" s="22">
        <f>FIND(".",J594,K594+1)</f>
        <v>57</v>
      </c>
      <c r="M594" s="22" t="str">
        <f>MID(J594,1,K594-1)</f>
        <v>ADS Invoices Received_ Trade Transaction</v>
      </c>
      <c r="N594" s="22" t="str">
        <f>IF(ISNUMBER(L594),
  MID(J594,K594+2,L594-K594-2),
  MID(J594,K594+2,LEN(J594)-K594-1))</f>
        <v>Terms Discount</v>
      </c>
      <c r="O594" s="22" t="str">
        <f>IF(OR("BBIE"=D594,"IDBIE"=D594),IF(ISNUMBER(L594),MID(J594,L594+2,LEN(J594)-L594-1),""),"")</f>
        <v>Percentage</v>
      </c>
      <c r="P594" s="22" t="str">
        <f>IF("ASBIE"=D594,IF(ISNUMBER(L594),MID(J594,L594+2,LEN(J594)-L594-1),""),"")</f>
        <v/>
      </c>
      <c r="Q594" s="22" t="str">
        <f>IF("RLBIE"=D594,IF(ISNUMBER(L594),MID(J594,L594+2,LEN(J594)-L594-1),""),"")</f>
        <v/>
      </c>
    </row>
    <row r="595" spans="1:17">
      <c r="A595" s="22">
        <v>156</v>
      </c>
      <c r="B595" s="37" t="s">
        <v>576</v>
      </c>
      <c r="C595" s="30">
        <v>15</v>
      </c>
      <c r="D595" s="30" t="s">
        <v>19</v>
      </c>
      <c r="E595" s="30">
        <v>1</v>
      </c>
      <c r="F595" s="31" t="s">
        <v>378</v>
      </c>
      <c r="G595" s="30" t="s">
        <v>136</v>
      </c>
      <c r="H595" s="30" t="s">
        <v>44</v>
      </c>
      <c r="I595" s="31" t="s">
        <v>379</v>
      </c>
      <c r="J595" s="31" t="s">
        <v>380</v>
      </c>
      <c r="K595" s="22">
        <f>FIND(".",J595)</f>
        <v>41</v>
      </c>
      <c r="L595" s="22">
        <f>FIND(".",J595,K595+1)</f>
        <v>62</v>
      </c>
      <c r="M595" s="22" t="str">
        <f>MID(J595,1,K595-1)</f>
        <v>ADS Invoices Received_ Trade Transaction</v>
      </c>
      <c r="N595" s="22" t="str">
        <f>IF(ISNUMBER(L595),
  MID(J595,K595+2,L595-K595-2),
  MID(J595,K595+2,LEN(J595)-K595-1))</f>
        <v>Terms Discoubt Days</v>
      </c>
      <c r="O595" s="22" t="str">
        <f>IF(OR("BBIE"=D595,"IDBIE"=D595),IF(ISNUMBER(L595),MID(J595,L595+2,LEN(J595)-L595-1),""),"")</f>
        <v>Numeric</v>
      </c>
      <c r="P595" s="22" t="str">
        <f>IF("ASBIE"=D595,IF(ISNUMBER(L595),MID(J595,L595+2,LEN(J595)-L595-1),""),"")</f>
        <v/>
      </c>
      <c r="Q595" s="22" t="str">
        <f>IF("RLBIE"=D595,IF(ISNUMBER(L595),MID(J595,L595+2,LEN(J595)-L595-1),""),"")</f>
        <v/>
      </c>
    </row>
    <row r="596" spans="1:17">
      <c r="A596" s="22">
        <v>157</v>
      </c>
      <c r="B596" s="37" t="s">
        <v>576</v>
      </c>
      <c r="C596" s="30">
        <v>16</v>
      </c>
      <c r="D596" s="30" t="s">
        <v>19</v>
      </c>
      <c r="E596" s="30">
        <v>1</v>
      </c>
      <c r="F596" s="31" t="s">
        <v>381</v>
      </c>
      <c r="G596" s="30" t="s">
        <v>136</v>
      </c>
      <c r="H596" s="30" t="s">
        <v>44</v>
      </c>
      <c r="I596" s="31" t="s">
        <v>382</v>
      </c>
      <c r="J596" s="31" t="s">
        <v>383</v>
      </c>
      <c r="K596" s="22">
        <f>FIND(".",J596)</f>
        <v>41</v>
      </c>
      <c r="L596" s="22">
        <f>FIND(".",J596,K596+1)</f>
        <v>56</v>
      </c>
      <c r="M596" s="22" t="str">
        <f>MID(J596,1,K596-1)</f>
        <v>ADS Invoices Received_ Trade Transaction</v>
      </c>
      <c r="N596" s="22" t="str">
        <f>IF(ISNUMBER(L596),
  MID(J596,K596+2,L596-K596-2),
  MID(J596,K596+2,LEN(J596)-K596-1))</f>
        <v>Trms Due days</v>
      </c>
      <c r="O596" s="22" t="str">
        <f>IF(OR("BBIE"=D596,"IDBIE"=D596),IF(ISNUMBER(L596),MID(J596,L596+2,LEN(J596)-L596-1),""),"")</f>
        <v>Numeric</v>
      </c>
      <c r="P596" s="22" t="str">
        <f>IF("ASBIE"=D596,IF(ISNUMBER(L596),MID(J596,L596+2,LEN(J596)-L596-1),""),"")</f>
        <v/>
      </c>
      <c r="Q596" s="22" t="str">
        <f>IF("RLBIE"=D596,IF(ISNUMBER(L596),MID(J596,L596+2,LEN(J596)-L596-1),""),"")</f>
        <v/>
      </c>
    </row>
    <row r="597" spans="1:17">
      <c r="A597" s="22">
        <v>158</v>
      </c>
      <c r="B597" s="37" t="s">
        <v>576</v>
      </c>
      <c r="C597" s="30">
        <v>18</v>
      </c>
      <c r="D597" s="30" t="s">
        <v>19</v>
      </c>
      <c r="E597" s="30">
        <v>1</v>
      </c>
      <c r="F597" s="31" t="s">
        <v>163</v>
      </c>
      <c r="G597" s="30" t="s">
        <v>109</v>
      </c>
      <c r="H597" s="30" t="s">
        <v>16</v>
      </c>
      <c r="I597" s="31" t="s">
        <v>164</v>
      </c>
      <c r="J597" s="31" t="s">
        <v>384</v>
      </c>
      <c r="K597" s="22">
        <f>FIND(".",J597)</f>
        <v>41</v>
      </c>
      <c r="L597" s="22">
        <f>FIND(".",J597,K597+1)</f>
        <v>63</v>
      </c>
      <c r="M597" s="22" t="str">
        <f>MID(J597,1,K597-1)</f>
        <v>ADS Invoices Received_ Trade Transaction</v>
      </c>
      <c r="N597" s="22" t="str">
        <f>IF(ISNUMBER(L597),
  MID(J597,K597+2,L597-K597-2),
  MID(J597,K597+2,LEN(J597)-K597-1))</f>
        <v>Transaction Currency</v>
      </c>
      <c r="O597" s="22" t="str">
        <f>IF(OR("BBIE"=D597,"IDBIE"=D597),IF(ISNUMBER(L597),MID(J597,L597+2,LEN(J597)-L597-1),""),"")</f>
        <v>Amount</v>
      </c>
      <c r="P597" s="22" t="str">
        <f>IF("ASBIE"=D597,IF(ISNUMBER(L597),MID(J597,L597+2,LEN(J597)-L597-1),""),"")</f>
        <v/>
      </c>
      <c r="Q597" s="22" t="str">
        <f>IF("RLBIE"=D597,IF(ISNUMBER(L597),MID(J597,L597+2,LEN(J597)-L597-1),""),"")</f>
        <v/>
      </c>
    </row>
    <row r="598" spans="1:17">
      <c r="A598" s="22">
        <v>159</v>
      </c>
      <c r="B598" s="37" t="s">
        <v>576</v>
      </c>
      <c r="C598" s="32">
        <v>19</v>
      </c>
      <c r="D598" s="32" t="s">
        <v>62</v>
      </c>
      <c r="E598" s="32">
        <v>1</v>
      </c>
      <c r="F598" s="33" t="s">
        <v>63</v>
      </c>
      <c r="G598" s="32" t="s">
        <v>10</v>
      </c>
      <c r="H598" s="32" t="s">
        <v>16</v>
      </c>
      <c r="I598" s="33" t="s">
        <v>64</v>
      </c>
      <c r="J598" s="33" t="s">
        <v>385</v>
      </c>
      <c r="K598" s="22">
        <f>FIND(".",J598)</f>
        <v>41</v>
      </c>
      <c r="L598" s="22">
        <f>FIND(".",J598,K598+1)</f>
        <v>52</v>
      </c>
      <c r="M598" s="22" t="str">
        <f>MID(J598,1,K598-1)</f>
        <v>ADS Invoices Received_ Trade Transaction</v>
      </c>
      <c r="N598" s="22" t="str">
        <f>IF(ISNUMBER(L598),
  MID(J598,K598+2,L598-K598-2),
  MID(J598,K598+2,LEN(J598)-K598-1))</f>
        <v>Specified</v>
      </c>
      <c r="O598" s="22" t="str">
        <f>IF(OR("BBIE"=D598,"IDBIE"=D598),IF(ISNUMBER(L598),MID(J598,L598+2,LEN(J598)-L598-1),""),"")</f>
        <v/>
      </c>
      <c r="P598" s="22" t="str">
        <f>IF("ASBIE"=D598,IF(ISNUMBER(L598),MID(J598,L598+2,LEN(J598)-L598-1),""),"")</f>
        <v>ADS Created_ Activity</v>
      </c>
      <c r="Q598" s="22" t="str">
        <f>IF("RLBIE"=D598,IF(ISNUMBER(L598),MID(J598,L598+2,LEN(J598)-L598-1),""),"")</f>
        <v/>
      </c>
    </row>
    <row r="599" spans="1:17">
      <c r="A599" s="22">
        <v>160</v>
      </c>
      <c r="B599" s="37" t="s">
        <v>576</v>
      </c>
      <c r="C599" s="26">
        <v>20</v>
      </c>
      <c r="D599" s="26" t="s">
        <v>28</v>
      </c>
      <c r="E599" s="26">
        <v>2</v>
      </c>
      <c r="F599" s="27" t="s">
        <v>66</v>
      </c>
      <c r="G599" s="26" t="s">
        <v>30</v>
      </c>
      <c r="H599" s="26" t="s">
        <v>16</v>
      </c>
      <c r="I599" s="77" t="s">
        <v>67</v>
      </c>
      <c r="J599" s="27" t="s">
        <v>167</v>
      </c>
      <c r="K599" s="22">
        <f>FIND(".",J599)</f>
        <v>23</v>
      </c>
      <c r="L599" s="22">
        <f>FIND(".",J599,K599+1)</f>
        <v>37</v>
      </c>
      <c r="M599" s="22" t="str">
        <f>MID(J599,1,K599-1)</f>
        <v>ADS_ Created_ Activity</v>
      </c>
      <c r="N599" s="22" t="str">
        <f>IF(ISNUMBER(L599),
  MID(J599,K599+2,L599-K599-2),
  MID(J599,K599+2,LEN(J599)-K599-1))</f>
        <v>Performed By</v>
      </c>
      <c r="O599" s="22" t="str">
        <f>IF(OR("BBIE"=D599,"IDBIE"=D599),IF(ISNUMBER(L599),MID(J599,L599+2,LEN(J599)-L599-1),""),"")</f>
        <v/>
      </c>
      <c r="P599" s="22" t="str">
        <f>IF("ASBIE"=D599,IF(ISNUMBER(L599),MID(J599,L599+2,LEN(J599)-L599-1),""),"")</f>
        <v/>
      </c>
      <c r="Q599" s="22" t="str">
        <f>IF("RLBIE"=D599,IF(ISNUMBER(L599),MID(J599,L599+2,LEN(J599)-L599-1),""),"")</f>
        <v>ADS_ System User</v>
      </c>
    </row>
    <row r="600" spans="1:17">
      <c r="A600" s="22">
        <v>161</v>
      </c>
      <c r="B600" s="37" t="s">
        <v>576</v>
      </c>
      <c r="C600" s="30">
        <v>21</v>
      </c>
      <c r="D600" s="30" t="s">
        <v>19</v>
      </c>
      <c r="E600" s="30">
        <v>2</v>
      </c>
      <c r="F600" s="31" t="s">
        <v>69</v>
      </c>
      <c r="G600" s="30" t="s">
        <v>37</v>
      </c>
      <c r="H600" s="30" t="s">
        <v>16</v>
      </c>
      <c r="I600" s="31" t="s">
        <v>70</v>
      </c>
      <c r="J600" s="31" t="s">
        <v>168</v>
      </c>
      <c r="K600" s="22">
        <f>FIND(".",J600)</f>
        <v>23</v>
      </c>
      <c r="L600" s="22">
        <f>FIND(".",J600,K600+1)</f>
        <v>33</v>
      </c>
      <c r="M600" s="22" t="str">
        <f>MID(J600,1,K600-1)</f>
        <v>ADS_ Created_ Activity</v>
      </c>
      <c r="N600" s="22" t="str">
        <f>IF(ISNUMBER(L600),
  MID(J600,K600+2,L600-K600-2),
  MID(J600,K600+2,LEN(J600)-K600-1))</f>
        <v>Occurred</v>
      </c>
      <c r="O600" s="22" t="str">
        <f>IF(OR("BBIE"=D600,"IDBIE"=D600),IF(ISNUMBER(L600),MID(J600,L600+2,LEN(J600)-L600-1),""),"")</f>
        <v>Date</v>
      </c>
      <c r="P600" s="22" t="str">
        <f>IF("ASBIE"=D600,IF(ISNUMBER(L600),MID(J600,L600+2,LEN(J600)-L600-1),""),"")</f>
        <v/>
      </c>
      <c r="Q600" s="22" t="str">
        <f>IF("RLBIE"=D600,IF(ISNUMBER(L600),MID(J600,L600+2,LEN(J600)-L600-1),""),"")</f>
        <v/>
      </c>
    </row>
    <row r="601" spans="1:17">
      <c r="A601" s="22">
        <v>162</v>
      </c>
      <c r="B601" s="37" t="s">
        <v>576</v>
      </c>
      <c r="C601" s="30">
        <v>22</v>
      </c>
      <c r="D601" s="30" t="s">
        <v>19</v>
      </c>
      <c r="E601" s="30">
        <v>2</v>
      </c>
      <c r="F601" s="31" t="s">
        <v>169</v>
      </c>
      <c r="G601" s="30" t="s">
        <v>170</v>
      </c>
      <c r="H601" s="30" t="s">
        <v>44</v>
      </c>
      <c r="I601" s="31" t="s">
        <v>171</v>
      </c>
      <c r="J601" s="31" t="s">
        <v>172</v>
      </c>
      <c r="K601" s="22">
        <f>FIND(".",J601)</f>
        <v>23</v>
      </c>
      <c r="L601" s="22">
        <f>FIND(".",J601,K601+1)</f>
        <v>33</v>
      </c>
      <c r="M601" s="22" t="str">
        <f>MID(J601,1,K601-1)</f>
        <v>ADS_ Created_ Activity</v>
      </c>
      <c r="N601" s="22" t="str">
        <f>IF(ISNUMBER(L601),
  MID(J601,K601+2,L601-K601-2),
  MID(J601,K601+2,LEN(J601)-K601-1))</f>
        <v>Occurred</v>
      </c>
      <c r="O601" s="22" t="str">
        <f>IF(OR("BBIE"=D601,"IDBIE"=D601),IF(ISNUMBER(L601),MID(J601,L601+2,LEN(J601)-L601-1),""),"")</f>
        <v>Time</v>
      </c>
      <c r="P601" s="22" t="str">
        <f>IF("ASBIE"=D601,IF(ISNUMBER(L601),MID(J601,L601+2,LEN(J601)-L601-1),""),"")</f>
        <v/>
      </c>
      <c r="Q601" s="22" t="str">
        <f>IF("RLBIE"=D601,IF(ISNUMBER(L601),MID(J601,L601+2,LEN(J601)-L601-1),""),"")</f>
        <v/>
      </c>
    </row>
    <row r="602" spans="1:17">
      <c r="A602" s="22">
        <v>163</v>
      </c>
      <c r="B602" s="37" t="s">
        <v>576</v>
      </c>
      <c r="C602" s="32">
        <v>23</v>
      </c>
      <c r="D602" s="32" t="s">
        <v>62</v>
      </c>
      <c r="E602" s="32">
        <v>1</v>
      </c>
      <c r="F602" s="33" t="s">
        <v>72</v>
      </c>
      <c r="G602" s="32" t="s">
        <v>10</v>
      </c>
      <c r="H602" s="32" t="s">
        <v>44</v>
      </c>
      <c r="I602" s="33" t="s">
        <v>73</v>
      </c>
      <c r="J602" s="33" t="s">
        <v>386</v>
      </c>
      <c r="K602" s="22">
        <f>FIND(".",J602)</f>
        <v>41</v>
      </c>
      <c r="L602" s="22">
        <f>FIND(".",J602,K602+1)</f>
        <v>52</v>
      </c>
      <c r="M602" s="22" t="str">
        <f>MID(J602,1,K602-1)</f>
        <v>ADS Invoices Received_ Trade Transaction</v>
      </c>
      <c r="N602" s="22" t="str">
        <f>IF(ISNUMBER(L602),
  MID(J602,K602+2,L602-K602-2),
  MID(J602,K602+2,LEN(J602)-K602-1))</f>
        <v>Specified</v>
      </c>
      <c r="O602" s="22" t="str">
        <f>IF(OR("BBIE"=D602,"IDBIE"=D602),IF(ISNUMBER(L602),MID(J602,L602+2,LEN(J602)-L602-1),""),"")</f>
        <v/>
      </c>
      <c r="P602" s="22" t="str">
        <f>IF("ASBIE"=D602,IF(ISNUMBER(L602),MID(J602,L602+2,LEN(J602)-L602-1),""),"")</f>
        <v>ADS Approved_ Activity</v>
      </c>
      <c r="Q602" s="22" t="str">
        <f>IF("RLBIE"=D602,IF(ISNUMBER(L602),MID(J602,L602+2,LEN(J602)-L602-1),""),"")</f>
        <v/>
      </c>
    </row>
    <row r="603" spans="1:17">
      <c r="A603" s="22">
        <v>164</v>
      </c>
      <c r="B603" s="37" t="s">
        <v>576</v>
      </c>
      <c r="C603" s="26">
        <v>24</v>
      </c>
      <c r="D603" s="26" t="s">
        <v>28</v>
      </c>
      <c r="E603" s="26">
        <v>2</v>
      </c>
      <c r="F603" s="27" t="s">
        <v>75</v>
      </c>
      <c r="G603" s="26" t="s">
        <v>30</v>
      </c>
      <c r="H603" s="26" t="s">
        <v>16</v>
      </c>
      <c r="I603" s="27" t="s">
        <v>76</v>
      </c>
      <c r="J603" s="27" t="s">
        <v>174</v>
      </c>
      <c r="K603" s="22">
        <f>FIND(".",J603)</f>
        <v>24</v>
      </c>
      <c r="L603" s="22">
        <f>FIND(".",J603,K603+1)</f>
        <v>38</v>
      </c>
      <c r="M603" s="22" t="str">
        <f>MID(J603,1,K603-1)</f>
        <v>ADS_ Approved_ Activity</v>
      </c>
      <c r="N603" s="22" t="str">
        <f>IF(ISNUMBER(L603),
  MID(J603,K603+2,L603-K603-2),
  MID(J603,K603+2,LEN(J603)-K603-1))</f>
        <v>Performed By</v>
      </c>
      <c r="O603" s="22" t="str">
        <f>IF(OR("BBIE"=D603,"IDBIE"=D603),IF(ISNUMBER(L603),MID(J603,L603+2,LEN(J603)-L603-1),""),"")</f>
        <v/>
      </c>
      <c r="P603" s="22" t="str">
        <f>IF("ASBIE"=D603,IF(ISNUMBER(L603),MID(J603,L603+2,LEN(J603)-L603-1),""),"")</f>
        <v/>
      </c>
      <c r="Q603" s="22" t="str">
        <f>IF("RLBIE"=D603,IF(ISNUMBER(L603),MID(J603,L603+2,LEN(J603)-L603-1),""),"")</f>
        <v>ADS_ System User</v>
      </c>
    </row>
    <row r="604" spans="1:17">
      <c r="A604" s="22">
        <v>165</v>
      </c>
      <c r="B604" s="37" t="s">
        <v>576</v>
      </c>
      <c r="C604" s="30">
        <v>25</v>
      </c>
      <c r="D604" s="30" t="s">
        <v>19</v>
      </c>
      <c r="E604" s="30">
        <v>2</v>
      </c>
      <c r="F604" s="31" t="s">
        <v>175</v>
      </c>
      <c r="G604" s="30" t="s">
        <v>37</v>
      </c>
      <c r="H604" s="30" t="s">
        <v>16</v>
      </c>
      <c r="I604" s="31" t="s">
        <v>176</v>
      </c>
      <c r="J604" s="31" t="s">
        <v>177</v>
      </c>
      <c r="K604" s="22">
        <f>FIND(".",J604)</f>
        <v>24</v>
      </c>
      <c r="L604" s="22">
        <f>FIND(".",J604,K604+1)</f>
        <v>34</v>
      </c>
      <c r="M604" s="22" t="str">
        <f>MID(J604,1,K604-1)</f>
        <v>ADS_ Approved_ Activity</v>
      </c>
      <c r="N604" s="22" t="str">
        <f>IF(ISNUMBER(L604),
  MID(J604,K604+2,L604-K604-2),
  MID(J604,K604+2,LEN(J604)-K604-1))</f>
        <v>Occurred</v>
      </c>
      <c r="O604" s="22" t="str">
        <f>IF(OR("BBIE"=D604,"IDBIE"=D604),IF(ISNUMBER(L604),MID(J604,L604+2,LEN(J604)-L604-1),""),"")</f>
        <v>Date</v>
      </c>
      <c r="P604" s="22" t="str">
        <f>IF("ASBIE"=D604,IF(ISNUMBER(L604),MID(J604,L604+2,LEN(J604)-L604-1),""),"")</f>
        <v/>
      </c>
      <c r="Q604" s="22" t="str">
        <f>IF("RLBIE"=D604,IF(ISNUMBER(L604),MID(J604,L604+2,LEN(J604)-L604-1),""),"")</f>
        <v/>
      </c>
    </row>
    <row r="605" spans="1:17">
      <c r="A605" s="22">
        <v>166</v>
      </c>
      <c r="B605" s="37" t="s">
        <v>576</v>
      </c>
      <c r="C605" s="30">
        <v>26</v>
      </c>
      <c r="D605" s="30" t="s">
        <v>19</v>
      </c>
      <c r="E605" s="30">
        <v>2</v>
      </c>
      <c r="F605" s="31" t="s">
        <v>291</v>
      </c>
      <c r="G605" s="30" t="s">
        <v>170</v>
      </c>
      <c r="H605" s="30" t="s">
        <v>44</v>
      </c>
      <c r="I605" s="31" t="s">
        <v>292</v>
      </c>
      <c r="J605" s="31" t="s">
        <v>293</v>
      </c>
      <c r="K605" s="22">
        <f>FIND(".",J605)</f>
        <v>24</v>
      </c>
      <c r="L605" s="22">
        <f>FIND(".",J605,K605+1)</f>
        <v>34</v>
      </c>
      <c r="M605" s="22" t="str">
        <f>MID(J605,1,K605-1)</f>
        <v>ADS_ Approved_ Activity</v>
      </c>
      <c r="N605" s="22" t="str">
        <f>IF(ISNUMBER(L605),
  MID(J605,K605+2,L605-K605-2),
  MID(J605,K605+2,LEN(J605)-K605-1))</f>
        <v>Occurred</v>
      </c>
      <c r="O605" s="22" t="str">
        <f>IF(OR("BBIE"=D605,"IDBIE"=D605),IF(ISNUMBER(L605),MID(J605,L605+2,LEN(J605)-L605-1),""),"")</f>
        <v>Time</v>
      </c>
      <c r="P605" s="22" t="str">
        <f>IF("ASBIE"=D605,IF(ISNUMBER(L605),MID(J605,L605+2,LEN(J605)-L605-1),""),"")</f>
        <v/>
      </c>
      <c r="Q605" s="22" t="str">
        <f>IF("RLBIE"=D605,IF(ISNUMBER(L605),MID(J605,L605+2,LEN(J605)-L605-1),""),"")</f>
        <v/>
      </c>
    </row>
    <row r="606" spans="1:17">
      <c r="A606" s="22">
        <v>167</v>
      </c>
      <c r="B606" s="37" t="s">
        <v>576</v>
      </c>
      <c r="C606" s="32">
        <v>27</v>
      </c>
      <c r="D606" s="32" t="s">
        <v>62</v>
      </c>
      <c r="E606" s="32">
        <v>1</v>
      </c>
      <c r="F606" s="33" t="s">
        <v>178</v>
      </c>
      <c r="G606" s="32" t="s">
        <v>10</v>
      </c>
      <c r="H606" s="32" t="s">
        <v>44</v>
      </c>
      <c r="I606" s="33" t="s">
        <v>2235</v>
      </c>
      <c r="J606" s="33" t="s">
        <v>387</v>
      </c>
      <c r="K606" s="22">
        <f>FIND(".",J606)</f>
        <v>41</v>
      </c>
      <c r="L606" s="22">
        <f>FIND(".",J606,K606+1)</f>
        <v>52</v>
      </c>
      <c r="M606" s="22" t="str">
        <f>MID(J606,1,K606-1)</f>
        <v>ADS Invoices Received_ Trade Transaction</v>
      </c>
      <c r="N606" s="22" t="str">
        <f>IF(ISNUMBER(L606),
  MID(J606,K606+2,L606-K606-2),
  MID(J606,K606+2,LEN(J606)-K606-1))</f>
        <v>Specified</v>
      </c>
      <c r="O606" s="22" t="str">
        <f>IF(OR("BBIE"=D606,"IDBIE"=D606),IF(ISNUMBER(L606),MID(J606,L606+2,LEN(J606)-L606-1),""),"")</f>
        <v/>
      </c>
      <c r="P606" s="22" t="str">
        <f>IF("ASBIE"=D606,IF(ISNUMBER(L606),MID(J606,L606+2,LEN(J606)-L606-1),""),"")</f>
        <v>ADS Last Mofified_ Activity</v>
      </c>
      <c r="Q606" s="22" t="str">
        <f>IF("RLBIE"=D606,IF(ISNUMBER(L606),MID(J606,L606+2,LEN(J606)-L606-1),""),"")</f>
        <v/>
      </c>
    </row>
    <row r="607" spans="1:17">
      <c r="A607" s="22">
        <v>168</v>
      </c>
      <c r="B607" s="37" t="s">
        <v>576</v>
      </c>
      <c r="C607" s="26">
        <v>28</v>
      </c>
      <c r="D607" s="26" t="s">
        <v>28</v>
      </c>
      <c r="E607" s="26">
        <v>2</v>
      </c>
      <c r="F607" s="27" t="s">
        <v>181</v>
      </c>
      <c r="G607" s="26" t="s">
        <v>30</v>
      </c>
      <c r="H607" s="26" t="s">
        <v>16</v>
      </c>
      <c r="I607" s="27" t="s">
        <v>182</v>
      </c>
      <c r="J607" s="27" t="s">
        <v>183</v>
      </c>
      <c r="K607" s="22">
        <f>FIND(".",J607)</f>
        <v>29</v>
      </c>
      <c r="L607" s="22">
        <f>FIND(".",J607,K607+1)</f>
        <v>43</v>
      </c>
      <c r="M607" s="22" t="str">
        <f>MID(J607,1,K607-1)</f>
        <v>ADS_ Last Modified_ Activity</v>
      </c>
      <c r="N607" s="22" t="str">
        <f>IF(ISNUMBER(L607),
  MID(J607,K607+2,L607-K607-2),
  MID(J607,K607+2,LEN(J607)-K607-1))</f>
        <v>Performed By</v>
      </c>
      <c r="O607" s="22" t="str">
        <f>IF(OR("BBIE"=D607,"IDBIE"=D607),IF(ISNUMBER(L607),MID(J607,L607+2,LEN(J607)-L607-1),""),"")</f>
        <v/>
      </c>
      <c r="P607" s="22" t="str">
        <f>IF("ASBIE"=D607,IF(ISNUMBER(L607),MID(J607,L607+2,LEN(J607)-L607-1),""),"")</f>
        <v/>
      </c>
      <c r="Q607" s="22" t="str">
        <f>IF("RLBIE"=D607,IF(ISNUMBER(L607),MID(J607,L607+2,LEN(J607)-L607-1),""),"")</f>
        <v>ADS_ System User</v>
      </c>
    </row>
    <row r="608" spans="1:17">
      <c r="A608" s="22">
        <v>169</v>
      </c>
      <c r="B608" s="37" t="s">
        <v>576</v>
      </c>
      <c r="C608" s="30">
        <v>29</v>
      </c>
      <c r="D608" s="30" t="s">
        <v>19</v>
      </c>
      <c r="E608" s="30">
        <v>2</v>
      </c>
      <c r="F608" s="31" t="s">
        <v>184</v>
      </c>
      <c r="G608" s="30" t="s">
        <v>37</v>
      </c>
      <c r="H608" s="30" t="s">
        <v>16</v>
      </c>
      <c r="I608" s="31" t="s">
        <v>2236</v>
      </c>
      <c r="J608" s="31" t="s">
        <v>186</v>
      </c>
      <c r="K608" s="22">
        <f>FIND(".",J608)</f>
        <v>29</v>
      </c>
      <c r="L608" s="22">
        <f>FIND(".",J608,K608+1)</f>
        <v>39</v>
      </c>
      <c r="M608" s="22" t="str">
        <f>MID(J608,1,K608-1)</f>
        <v>ADS_ Last Modified_ Activity</v>
      </c>
      <c r="N608" s="22" t="str">
        <f>IF(ISNUMBER(L608),
  MID(J608,K608+2,L608-K608-2),
  MID(J608,K608+2,LEN(J608)-K608-1))</f>
        <v>Occurred</v>
      </c>
      <c r="O608" s="22" t="str">
        <f>IF(OR("BBIE"=D608,"IDBIE"=D608),IF(ISNUMBER(L608),MID(J608,L608+2,LEN(J608)-L608-1),""),"")</f>
        <v>Time</v>
      </c>
      <c r="P608" s="22" t="str">
        <f>IF("ASBIE"=D608,IF(ISNUMBER(L608),MID(J608,L608+2,LEN(J608)-L608-1),""),"")</f>
        <v/>
      </c>
      <c r="Q608" s="22" t="str">
        <f>IF("RLBIE"=D608,IF(ISNUMBER(L608),MID(J608,L608+2,LEN(J608)-L608-1),""),"")</f>
        <v/>
      </c>
    </row>
    <row r="609" spans="1:17">
      <c r="A609" s="22">
        <v>170</v>
      </c>
      <c r="B609" s="37" t="s">
        <v>576</v>
      </c>
      <c r="C609" s="30">
        <v>30</v>
      </c>
      <c r="D609" s="30" t="s">
        <v>19</v>
      </c>
      <c r="E609" s="30">
        <v>2</v>
      </c>
      <c r="F609" s="31" t="s">
        <v>295</v>
      </c>
      <c r="G609" s="30" t="s">
        <v>170</v>
      </c>
      <c r="H609" s="30" t="s">
        <v>44</v>
      </c>
      <c r="I609" s="31" t="s">
        <v>2237</v>
      </c>
      <c r="J609" s="31" t="s">
        <v>186</v>
      </c>
      <c r="K609" s="22">
        <f>FIND(".",J609)</f>
        <v>29</v>
      </c>
      <c r="L609" s="22">
        <f>FIND(".",J609,K609+1)</f>
        <v>39</v>
      </c>
      <c r="M609" s="22" t="str">
        <f>MID(J609,1,K609-1)</f>
        <v>ADS_ Last Modified_ Activity</v>
      </c>
      <c r="N609" s="22" t="str">
        <f>IF(ISNUMBER(L609),
  MID(J609,K609+2,L609-K609-2),
  MID(J609,K609+2,LEN(J609)-K609-1))</f>
        <v>Occurred</v>
      </c>
      <c r="O609" s="22" t="str">
        <f>IF(OR("BBIE"=D609,"IDBIE"=D609),IF(ISNUMBER(L609),MID(J609,L609+2,LEN(J609)-L609-1),""),"")</f>
        <v>Time</v>
      </c>
      <c r="P609" s="22" t="str">
        <f>IF("ASBIE"=D609,IF(ISNUMBER(L609),MID(J609,L609+2,LEN(J609)-L609-1),""),"")</f>
        <v/>
      </c>
      <c r="Q609" s="22" t="str">
        <f>IF("RLBIE"=D609,IF(ISNUMBER(L609),MID(J609,L609+2,LEN(J609)-L609-1),""),"")</f>
        <v/>
      </c>
    </row>
    <row r="610" spans="1:17">
      <c r="A610" s="22">
        <v>171</v>
      </c>
      <c r="B610" s="37" t="s">
        <v>576</v>
      </c>
      <c r="C610" s="30">
        <v>31</v>
      </c>
      <c r="D610" s="30" t="s">
        <v>19</v>
      </c>
      <c r="E610" s="30">
        <v>1</v>
      </c>
      <c r="F610" s="31" t="s">
        <v>388</v>
      </c>
      <c r="G610" s="30" t="s">
        <v>25</v>
      </c>
      <c r="H610" s="30" t="s">
        <v>44</v>
      </c>
      <c r="I610" s="31" t="s">
        <v>389</v>
      </c>
      <c r="J610" s="31" t="s">
        <v>390</v>
      </c>
      <c r="K610" s="22">
        <f>FIND(".",J610)</f>
        <v>41</v>
      </c>
      <c r="L610" s="22">
        <f>FIND(".",J610,K610+1)</f>
        <v>51</v>
      </c>
      <c r="M610" s="22" t="str">
        <f>MID(J610,1,K610-1)</f>
        <v>ADS Invoices Received_ Trade Transaction</v>
      </c>
      <c r="N610" s="22" t="str">
        <f>IF(ISNUMBER(L610),
  MID(J610,K610+2,L610-K610-2),
  MID(J610,K610+2,LEN(J610)-K610-1))</f>
        <v>Grouping</v>
      </c>
      <c r="O610" s="22" t="str">
        <f>IF(OR("BBIE"=D610,"IDBIE"=D610),IF(ISNUMBER(L610),MID(J610,L610+2,LEN(J610)-L610-1),""),"")</f>
        <v>Code</v>
      </c>
      <c r="P610" s="22" t="str">
        <f>IF("ASBIE"=D610,IF(ISNUMBER(L610),MID(J610,L610+2,LEN(J610)-L610-1),""),"")</f>
        <v/>
      </c>
      <c r="Q610" s="22" t="str">
        <f>IF("RLBIE"=D610,IF(ISNUMBER(L610),MID(J610,L610+2,LEN(J610)-L610-1),""),"")</f>
        <v/>
      </c>
    </row>
    <row r="611" spans="1:17">
      <c r="A611" s="22">
        <v>172</v>
      </c>
      <c r="B611" s="37" t="s">
        <v>576</v>
      </c>
      <c r="C611" s="32">
        <v>32</v>
      </c>
      <c r="D611" s="32" t="s">
        <v>62</v>
      </c>
      <c r="E611" s="32">
        <v>1</v>
      </c>
      <c r="F611" s="33" t="s">
        <v>113</v>
      </c>
      <c r="G611" s="32" t="s">
        <v>10</v>
      </c>
      <c r="H611" s="32" t="s">
        <v>241</v>
      </c>
      <c r="I611" s="33" t="s">
        <v>391</v>
      </c>
      <c r="J611" s="33" t="s">
        <v>392</v>
      </c>
      <c r="K611" s="22">
        <f>FIND(".",J611)</f>
        <v>41</v>
      </c>
      <c r="L611" s="22">
        <f>FIND(".",J611,K611+1)</f>
        <v>50</v>
      </c>
      <c r="M611" s="22" t="str">
        <f>MID(J611,1,K611-1)</f>
        <v>ADS Invoices Received_ Trade Transaction</v>
      </c>
      <c r="N611" s="22" t="str">
        <f>IF(ISNUMBER(L611),
  MID(J611,K611+2,L611-K611-2),
  MID(J611,K611+2,LEN(J611)-K611-1))</f>
        <v>Charged</v>
      </c>
      <c r="O611" s="22" t="str">
        <f>IF(OR("BBIE"=D611,"IDBIE"=D611),IF(ISNUMBER(L611),MID(J611,L611+2,LEN(J611)-L611-1),""),"")</f>
        <v/>
      </c>
      <c r="P611" s="22" t="str">
        <f>IF("ASBIE"=D611,IF(ISNUMBER(L611),MID(J611,L611+2,LEN(J611)-L611-1),""),"")</f>
        <v>ADS_ Tax</v>
      </c>
      <c r="Q611" s="22" t="str">
        <f>IF("RLBIE"=D611,IF(ISNUMBER(L611),MID(J611,L611+2,LEN(J611)-L611-1),""),"")</f>
        <v/>
      </c>
    </row>
    <row r="612" spans="1:17">
      <c r="A612" s="22">
        <v>173</v>
      </c>
      <c r="B612" s="37" t="s">
        <v>576</v>
      </c>
      <c r="C612" s="30">
        <v>33</v>
      </c>
      <c r="D612" s="30" t="s">
        <v>19</v>
      </c>
      <c r="E612" s="30">
        <v>2</v>
      </c>
      <c r="F612" s="31" t="s">
        <v>116</v>
      </c>
      <c r="G612" s="30" t="s">
        <v>25</v>
      </c>
      <c r="H612" s="30" t="s">
        <v>16</v>
      </c>
      <c r="I612" s="31" t="s">
        <v>243</v>
      </c>
      <c r="J612" s="31" t="s">
        <v>118</v>
      </c>
      <c r="K612" s="22">
        <f>FIND(".",J612)</f>
        <v>9</v>
      </c>
      <c r="L612" s="22">
        <f>FIND(".",J612,K612+1)</f>
        <v>15</v>
      </c>
      <c r="M612" s="22" t="str">
        <f>MID(J612,1,K612-1)</f>
        <v>ADS_ Tax</v>
      </c>
      <c r="N612" s="22" t="str">
        <f>IF(ISNUMBER(L612),
  MID(J612,K612+2,L612-K612-2),
  MID(J612,K612+2,LEN(J612)-K612-1))</f>
        <v>Type</v>
      </c>
      <c r="O612" s="22" t="str">
        <f>IF(OR("BBIE"=D612,"IDBIE"=D612),IF(ISNUMBER(L612),MID(J612,L612+2,LEN(J612)-L612-1),""),"")</f>
        <v>Code</v>
      </c>
      <c r="P612" s="22" t="str">
        <f>IF("ASBIE"=D612,IF(ISNUMBER(L612),MID(J612,L612+2,LEN(J612)-L612-1),""),"")</f>
        <v/>
      </c>
      <c r="Q612" s="22" t="str">
        <f>IF("RLBIE"=D612,IF(ISNUMBER(L612),MID(J612,L612+2,LEN(J612)-L612-1),""),"")</f>
        <v/>
      </c>
    </row>
    <row r="613" spans="1:17">
      <c r="A613" s="22">
        <v>174</v>
      </c>
      <c r="B613" s="37" t="s">
        <v>576</v>
      </c>
      <c r="C613" s="30">
        <v>34</v>
      </c>
      <c r="D613" s="30" t="s">
        <v>19</v>
      </c>
      <c r="E613" s="30">
        <v>2</v>
      </c>
      <c r="F613" s="31" t="s">
        <v>119</v>
      </c>
      <c r="G613" s="30" t="s">
        <v>109</v>
      </c>
      <c r="H613" s="30" t="s">
        <v>16</v>
      </c>
      <c r="I613" s="31" t="s">
        <v>243</v>
      </c>
      <c r="J613" s="31" t="s">
        <v>120</v>
      </c>
      <c r="K613" s="22">
        <f>FIND(".",J613)</f>
        <v>9</v>
      </c>
      <c r="L613" s="22">
        <f>FIND(".",J613,K613+1)</f>
        <v>21</v>
      </c>
      <c r="M613" s="22" t="str">
        <f>MID(J613,1,K613-1)</f>
        <v>ADS_ Tax</v>
      </c>
      <c r="N613" s="22" t="str">
        <f>IF(ISNUMBER(L613),
  MID(J613,K613+2,L613-K613-2),
  MID(J613,K613+2,LEN(J613)-K613-1))</f>
        <v>Calculated</v>
      </c>
      <c r="O613" s="22" t="str">
        <f>IF(OR("BBIE"=D613,"IDBIE"=D613),IF(ISNUMBER(L613),MID(J613,L613+2,LEN(J613)-L613-1),""),"")</f>
        <v>Amount</v>
      </c>
      <c r="P613" s="22" t="str">
        <f>IF("ASBIE"=D613,IF(ISNUMBER(L613),MID(J613,L613+2,LEN(J613)-L613-1),""),"")</f>
        <v/>
      </c>
      <c r="Q613" s="22" t="str">
        <f>IF("RLBIE"=D613,IF(ISNUMBER(L613),MID(J613,L613+2,LEN(J613)-L613-1),""),"")</f>
        <v/>
      </c>
    </row>
    <row r="614" spans="1:17">
      <c r="A614" s="22">
        <v>175</v>
      </c>
      <c r="B614" s="37" t="s">
        <v>576</v>
      </c>
      <c r="C614" s="30">
        <v>36</v>
      </c>
      <c r="D614" s="30" t="s">
        <v>19</v>
      </c>
      <c r="E614" s="30">
        <v>1</v>
      </c>
      <c r="F614" s="31" t="s">
        <v>53</v>
      </c>
      <c r="G614" s="30" t="s">
        <v>25</v>
      </c>
      <c r="H614" s="30" t="s">
        <v>44</v>
      </c>
      <c r="I614" s="31" t="s">
        <v>393</v>
      </c>
      <c r="J614" s="31" t="s">
        <v>394</v>
      </c>
      <c r="K614" s="22">
        <f>FIND(".",J614)</f>
        <v>41</v>
      </c>
      <c r="L614" s="22">
        <f>FIND(".",J614,K614+1)</f>
        <v>49</v>
      </c>
      <c r="M614" s="22" t="str">
        <f>MID(J614,1,K614-1)</f>
        <v>ADS Invoices Received_ Trade Transaction</v>
      </c>
      <c r="N614" s="22" t="str">
        <f>IF(ISNUMBER(L614),
  MID(J614,K614+2,L614-K614-2),
  MID(J614,K614+2,LEN(J614)-K614-1))</f>
        <v>Status</v>
      </c>
      <c r="O614" s="22" t="str">
        <f>IF(OR("BBIE"=D614,"IDBIE"=D614),IF(ISNUMBER(L614),MID(J614,L614+2,LEN(J614)-L614-1),""),"")</f>
        <v>Code</v>
      </c>
      <c r="P614" s="22" t="str">
        <f>IF("ASBIE"=D614,IF(ISNUMBER(L614),MID(J614,L614+2,LEN(J614)-L614-1),""),"")</f>
        <v/>
      </c>
      <c r="Q614" s="22" t="str">
        <f>IF("RLBIE"=D614,IF(ISNUMBER(L614),MID(J614,L614+2,LEN(J614)-L614-1),""),"")</f>
        <v/>
      </c>
    </row>
    <row r="615" spans="1:17">
      <c r="A615" s="22">
        <v>176</v>
      </c>
      <c r="B615" s="37" t="s">
        <v>576</v>
      </c>
      <c r="C615" s="30">
        <v>37</v>
      </c>
      <c r="D615" s="30" t="s">
        <v>19</v>
      </c>
      <c r="E615" s="30">
        <v>1</v>
      </c>
      <c r="F615" s="31" t="s">
        <v>56</v>
      </c>
      <c r="G615" s="30" t="s">
        <v>21</v>
      </c>
      <c r="H615" s="30" t="s">
        <v>44</v>
      </c>
      <c r="I615" s="31" t="s">
        <v>189</v>
      </c>
      <c r="J615" s="31" t="s">
        <v>395</v>
      </c>
      <c r="K615" s="22">
        <f>FIND(".",J615)</f>
        <v>41</v>
      </c>
      <c r="L615" s="22">
        <f>FIND(".",J615,K615+1)</f>
        <v>49</v>
      </c>
      <c r="M615" s="22" t="str">
        <f>MID(J615,1,K615-1)</f>
        <v>ADS Invoices Received_ Trade Transaction</v>
      </c>
      <c r="N615" s="22" t="str">
        <f>IF(ISNUMBER(L615),
  MID(J615,K615+2,L615-K615-2),
  MID(J615,K615+2,LEN(J615)-K615-1))</f>
        <v>Remark</v>
      </c>
      <c r="O615" s="22" t="str">
        <f>IF(OR("BBIE"=D615,"IDBIE"=D615),IF(ISNUMBER(L615),MID(J615,L615+2,LEN(J615)-L615-1),""),"")</f>
        <v>Text</v>
      </c>
      <c r="P615" s="22" t="str">
        <f>IF("ASBIE"=D615,IF(ISNUMBER(L615),MID(J615,L615+2,LEN(J615)-L615-1),""),"")</f>
        <v/>
      </c>
      <c r="Q615" s="22" t="str">
        <f>IF("RLBIE"=D615,IF(ISNUMBER(L615),MID(J615,L615+2,LEN(J615)-L615-1),""),"")</f>
        <v/>
      </c>
    </row>
    <row r="616" spans="1:17" ht="19">
      <c r="A616" s="22">
        <v>177</v>
      </c>
      <c r="B616" s="37" t="s">
        <v>576</v>
      </c>
      <c r="C616" s="26">
        <v>38</v>
      </c>
      <c r="D616" s="26" t="s">
        <v>28</v>
      </c>
      <c r="E616" s="26">
        <v>1</v>
      </c>
      <c r="F616" s="27" t="s">
        <v>2239</v>
      </c>
      <c r="G616" s="26" t="s">
        <v>30</v>
      </c>
      <c r="H616" s="26" t="s">
        <v>16</v>
      </c>
      <c r="I616" s="27" t="s">
        <v>78</v>
      </c>
      <c r="J616" s="27" t="s">
        <v>396</v>
      </c>
      <c r="K616" s="22">
        <f>FIND(".",J616)</f>
        <v>41</v>
      </c>
      <c r="L616" s="22">
        <f>FIND(".",J616,K616+1)</f>
        <v>46</v>
      </c>
      <c r="M616" s="22" t="str">
        <f>MID(J616,1,K616-1)</f>
        <v>ADS Invoices Received_ Trade Transaction</v>
      </c>
      <c r="N616" s="22" t="str">
        <f>IF(ISNUMBER(L616),
  MID(J616,K616+2,L616-K616-2),
  MID(J616,K616+2,LEN(J616)-K616-1))</f>
        <v>[X]</v>
      </c>
      <c r="O616" s="22" t="str">
        <f>IF(OR("BBIE"=D616,"IDBIE"=D616),IF(ISNUMBER(L616),MID(J616,L616+2,LEN(J616)-L616-1),""),"")</f>
        <v/>
      </c>
      <c r="P616" s="22" t="str">
        <f>IF("ASBIE"=D616,IF(ISNUMBER(L616),MID(J616,L616+2,LEN(J616)-L616-1),""),"")</f>
        <v/>
      </c>
      <c r="Q616" s="22" t="str">
        <f>IF("RLBIE"=D616,IF(ISNUMBER(L616),MID(J616,L616+2,LEN(J616)-L616-1),""),"")</f>
        <v>ADS Business Segment_ Code</v>
      </c>
    </row>
    <row r="617" spans="1:17">
      <c r="A617" s="22">
        <v>178</v>
      </c>
      <c r="B617" s="37" t="s">
        <v>576</v>
      </c>
      <c r="C617" s="32">
        <v>39</v>
      </c>
      <c r="D617" s="32" t="s">
        <v>62</v>
      </c>
      <c r="E617" s="32">
        <v>1</v>
      </c>
      <c r="F617" s="33" t="s">
        <v>397</v>
      </c>
      <c r="G617" s="32" t="s">
        <v>252</v>
      </c>
      <c r="H617" s="32" t="s">
        <v>299</v>
      </c>
      <c r="I617" s="33" t="s">
        <v>398</v>
      </c>
      <c r="J617" s="33" t="s">
        <v>399</v>
      </c>
      <c r="K617" s="22">
        <f>FIND(".",J617)</f>
        <v>41</v>
      </c>
      <c r="L617" s="22">
        <f>FIND(".",J617,K617+1)</f>
        <v>50</v>
      </c>
      <c r="M617" s="22" t="str">
        <f>MID(J617,1,K617-1)</f>
        <v>ADS Invoices Received_ Trade Transaction</v>
      </c>
      <c r="N617" s="22" t="str">
        <f>IF(ISNUMBER(L617),
  MID(J617,K617+2,L617-K617-2),
  MID(J617,K617+2,LEN(J617)-K617-1))</f>
        <v>Defined</v>
      </c>
      <c r="O617" s="22" t="str">
        <f>IF(OR("BBIE"=D617,"IDBIE"=D617),IF(ISNUMBER(L617),MID(J617,L617+2,LEN(J617)-L617-1),""),"")</f>
        <v/>
      </c>
      <c r="P617" s="22" t="str">
        <f>IF("ASBIE"=D617,IF(ISNUMBER(L617),MID(J617,L617+2,LEN(J617)-L617-1),""),"")</f>
        <v>ADS Invoices Received_ Trade Line Item. Detail</v>
      </c>
      <c r="Q617" s="22" t="str">
        <f>IF("RLBIE"=D617,IF(ISNUMBER(L617),MID(J617,L617+2,LEN(J617)-L617-1),""),"")</f>
        <v/>
      </c>
    </row>
    <row r="618" spans="1:17">
      <c r="A618" s="22">
        <v>179</v>
      </c>
      <c r="B618" s="37" t="s">
        <v>576</v>
      </c>
      <c r="C618" s="24">
        <v>0</v>
      </c>
      <c r="D618" s="24" t="s">
        <v>8</v>
      </c>
      <c r="E618" s="24">
        <v>0</v>
      </c>
      <c r="F618" s="25" t="s">
        <v>397</v>
      </c>
      <c r="G618" s="80" t="s">
        <v>252</v>
      </c>
      <c r="H618" s="80" t="s">
        <v>252</v>
      </c>
      <c r="I618" s="81" t="s">
        <v>398</v>
      </c>
      <c r="J618" s="25" t="s">
        <v>400</v>
      </c>
      <c r="K618" s="22">
        <f>FIND(".",J618)</f>
        <v>39</v>
      </c>
      <c r="L618" s="22" t="e">
        <f>FIND(".",J618,K618+1)</f>
        <v>#VALUE!</v>
      </c>
      <c r="M618" s="22" t="str">
        <f>MID(J618,1,K618-1)</f>
        <v>ADS Invoices Received_ Trade Line Item</v>
      </c>
      <c r="N618" s="22" t="str">
        <f>IF(ISNUMBER(L618),
  MID(J618,K618+2,L618-K618-2),
  MID(J618,K618+2,LEN(J618)-K618-1))</f>
        <v>Detail</v>
      </c>
      <c r="O618" s="22" t="str">
        <f>IF(OR("BBIE"=D618,"IDBIE"=D618),IF(ISNUMBER(L618),MID(J618,L618+2,LEN(J618)-L618-1),""),"")</f>
        <v/>
      </c>
      <c r="P618" s="22" t="str">
        <f>IF("ASBIE"=D618,IF(ISNUMBER(L618),MID(J618,L618+2,LEN(J618)-L618-1),""),"")</f>
        <v/>
      </c>
      <c r="Q618" s="22" t="str">
        <f>IF("RLBIE"=D618,IF(ISNUMBER(L618),MID(J618,L618+2,LEN(J618)-L618-1),""),"")</f>
        <v/>
      </c>
    </row>
    <row r="619" spans="1:17">
      <c r="A619" s="22">
        <v>180</v>
      </c>
      <c r="B619" s="37" t="s">
        <v>576</v>
      </c>
      <c r="C619" s="26">
        <v>1</v>
      </c>
      <c r="D619" s="26" t="s">
        <v>28</v>
      </c>
      <c r="E619" s="26">
        <v>1</v>
      </c>
      <c r="F619" s="27" t="s">
        <v>347</v>
      </c>
      <c r="G619" s="26" t="s">
        <v>30</v>
      </c>
      <c r="H619" s="26" t="s">
        <v>16</v>
      </c>
      <c r="I619" s="27" t="s">
        <v>401</v>
      </c>
      <c r="J619" s="27" t="s">
        <v>402</v>
      </c>
      <c r="K619" s="22">
        <f>FIND(".",J619)</f>
        <v>39</v>
      </c>
      <c r="L619" s="22">
        <f>FIND(".",J619,K619+1)</f>
        <v>47</v>
      </c>
      <c r="M619" s="22" t="str">
        <f>MID(J619,1,K619-1)</f>
        <v>ADS Invoices Received_ Trade Line Item</v>
      </c>
      <c r="N619" s="22" t="str">
        <f>IF(ISNUMBER(L619),
  MID(J619,K619+2,L619-K619-2),
  MID(J619,K619+2,LEN(J619)-K619-1))</f>
        <v>Header</v>
      </c>
      <c r="O619" s="22" t="str">
        <f>IF(OR("BBIE"=D619,"IDBIE"=D619),IF(ISNUMBER(L619),MID(J619,L619+2,LEN(J619)-L619-1),""),"")</f>
        <v/>
      </c>
      <c r="P619" s="22" t="str">
        <f>IF("ASBIE"=D619,IF(ISNUMBER(L619),MID(J619,L619+2,LEN(J619)-L619-1),""),"")</f>
        <v/>
      </c>
      <c r="Q619" s="22" t="str">
        <f>IF("RLBIE"=D619,IF(ISNUMBER(L619),MID(J619,L619+2,LEN(J619)-L619-1),""),"")</f>
        <v>ADS Invoices Received_ Trade Transaction</v>
      </c>
    </row>
    <row r="620" spans="1:17">
      <c r="A620" s="22">
        <v>181</v>
      </c>
      <c r="B620" s="37" t="s">
        <v>576</v>
      </c>
      <c r="C620" s="28">
        <v>2</v>
      </c>
      <c r="D620" s="28" t="s">
        <v>13</v>
      </c>
      <c r="E620" s="28">
        <v>1</v>
      </c>
      <c r="F620" s="29" t="s">
        <v>403</v>
      </c>
      <c r="G620" s="28" t="s">
        <v>15</v>
      </c>
      <c r="H620" s="28" t="s">
        <v>16</v>
      </c>
      <c r="I620" s="29" t="s">
        <v>404</v>
      </c>
      <c r="J620" s="29" t="s">
        <v>405</v>
      </c>
      <c r="K620" s="22">
        <f>FIND(".",J620)</f>
        <v>39</v>
      </c>
      <c r="L620" s="22">
        <f>FIND(".",J620,K620+1)</f>
        <v>55</v>
      </c>
      <c r="M620" s="22" t="str">
        <f>MID(J620,1,K620-1)</f>
        <v>ADS Invoices Received_ Trade Line Item</v>
      </c>
      <c r="N620" s="22" t="str">
        <f>IF(ISNUMBER(L620),
  MID(J620,K620+2,L620-K620-2),
  MID(J620,K620+2,LEN(J620)-K620-1))</f>
        <v>Identification</v>
      </c>
      <c r="O620" s="22" t="str">
        <f>IF(OR("BBIE"=D620,"IDBIE"=D620),IF(ISNUMBER(L620),MID(J620,L620+2,LEN(J620)-L620-1),""),"")</f>
        <v>Identifier</v>
      </c>
      <c r="P620" s="22" t="str">
        <f>IF("ASBIE"=D620,IF(ISNUMBER(L620),MID(J620,L620+2,LEN(J620)-L620-1),""),"")</f>
        <v/>
      </c>
      <c r="Q620" s="22" t="str">
        <f>IF("RLBIE"=D620,IF(ISNUMBER(L620),MID(J620,L620+2,LEN(J620)-L620-1),""),"")</f>
        <v/>
      </c>
    </row>
    <row r="621" spans="1:17">
      <c r="A621" s="22">
        <v>182</v>
      </c>
      <c r="B621" s="37" t="s">
        <v>576</v>
      </c>
      <c r="C621" s="30">
        <v>3</v>
      </c>
      <c r="D621" s="30" t="s">
        <v>19</v>
      </c>
      <c r="E621" s="30">
        <v>1</v>
      </c>
      <c r="F621" s="31" t="s">
        <v>201</v>
      </c>
      <c r="G621" s="30" t="s">
        <v>136</v>
      </c>
      <c r="H621" s="30" t="s">
        <v>44</v>
      </c>
      <c r="I621" s="31" t="s">
        <v>406</v>
      </c>
      <c r="J621" s="31" t="s">
        <v>407</v>
      </c>
      <c r="K621" s="22">
        <f>FIND(".",J621)</f>
        <v>39</v>
      </c>
      <c r="L621" s="22">
        <f>FIND(".",J621,K621+1)</f>
        <v>49</v>
      </c>
      <c r="M621" s="22" t="str">
        <f>MID(J621,1,K621-1)</f>
        <v>ADS Invoices Received_ Trade Line Item</v>
      </c>
      <c r="N621" s="22" t="str">
        <f>IF(ISNUMBER(L621),
  MID(J621,K621+2,L621-K621-2),
  MID(J621,K621+2,LEN(J621)-K621-1))</f>
        <v>Sequence</v>
      </c>
      <c r="O621" s="22" t="str">
        <f>IF(OR("BBIE"=D621,"IDBIE"=D621),IF(ISNUMBER(L621),MID(J621,L621+2,LEN(J621)-L621-1),""),"")</f>
        <v>Numeric</v>
      </c>
      <c r="P621" s="22" t="str">
        <f>IF("ASBIE"=D621,IF(ISNUMBER(L621),MID(J621,L621+2,LEN(J621)-L621-1),""),"")</f>
        <v/>
      </c>
      <c r="Q621" s="22" t="str">
        <f>IF("RLBIE"=D621,IF(ISNUMBER(L621),MID(J621,L621+2,LEN(J621)-L621-1),""),"")</f>
        <v/>
      </c>
    </row>
    <row r="622" spans="1:17">
      <c r="A622" s="22">
        <v>183</v>
      </c>
      <c r="B622" s="37" t="s">
        <v>576</v>
      </c>
      <c r="C622" s="26">
        <v>4</v>
      </c>
      <c r="D622" s="26" t="s">
        <v>28</v>
      </c>
      <c r="E622" s="26">
        <v>1</v>
      </c>
      <c r="F622" s="27" t="s">
        <v>126</v>
      </c>
      <c r="G622" s="26" t="s">
        <v>30</v>
      </c>
      <c r="H622" s="26" t="s">
        <v>16</v>
      </c>
      <c r="I622" s="27" t="s">
        <v>408</v>
      </c>
      <c r="J622" s="27" t="s">
        <v>409</v>
      </c>
      <c r="K622" s="22">
        <f>FIND(".",J622)</f>
        <v>39</v>
      </c>
      <c r="L622" s="22">
        <f>FIND(".",J622,K622+1)</f>
        <v>48</v>
      </c>
      <c r="M622" s="22" t="str">
        <f>MID(J622,1,K622-1)</f>
        <v>ADS Invoices Received_ Trade Line Item</v>
      </c>
      <c r="N622" s="22" t="str">
        <f>IF(ISNUMBER(L622),
  MID(J622,K622+2,L622-K622-2),
  MID(J622,K622+2,LEN(J622)-K622-1))</f>
        <v>Defined</v>
      </c>
      <c r="O622" s="22" t="str">
        <f>IF(OR("BBIE"=D622,"IDBIE"=D622),IF(ISNUMBER(L622),MID(J622,L622+2,LEN(J622)-L622-1),""),"")</f>
        <v/>
      </c>
      <c r="P622" s="22" t="str">
        <f>IF("ASBIE"=D622,IF(ISNUMBER(L622),MID(J622,L622+2,LEN(J622)-L622-1),""),"")</f>
        <v/>
      </c>
      <c r="Q622" s="22" t="str">
        <f>IF("RLBIE"=D622,IF(ISNUMBER(L622),MID(J622,L622+2,LEN(J622)-L622-1),""),"")</f>
        <v>ADS Purchase Order_ Trade Transaction</v>
      </c>
    </row>
    <row r="623" spans="1:17">
      <c r="A623" s="22">
        <v>184</v>
      </c>
      <c r="B623" s="37" t="s">
        <v>576</v>
      </c>
      <c r="C623" s="26">
        <v>5</v>
      </c>
      <c r="D623" s="26" t="s">
        <v>28</v>
      </c>
      <c r="E623" s="26">
        <v>1</v>
      </c>
      <c r="F623" s="27" t="s">
        <v>198</v>
      </c>
      <c r="G623" s="26" t="s">
        <v>30</v>
      </c>
      <c r="H623" s="26" t="s">
        <v>16</v>
      </c>
      <c r="I623" s="27" t="s">
        <v>410</v>
      </c>
      <c r="J623" s="27" t="s">
        <v>411</v>
      </c>
      <c r="K623" s="22">
        <f>FIND(".",J623)</f>
        <v>39</v>
      </c>
      <c r="L623" s="22">
        <f>FIND(".",J623,K623+1)</f>
        <v>48</v>
      </c>
      <c r="M623" s="22" t="str">
        <f>MID(J623,1,K623-1)</f>
        <v>ADS Invoices Received_ Trade Line Item</v>
      </c>
      <c r="N623" s="22" t="str">
        <f>IF(ISNUMBER(L623),
  MID(J623,K623+2,L623-K623-2),
  MID(J623,K623+2,LEN(J623)-K623-1))</f>
        <v>Defined</v>
      </c>
      <c r="O623" s="22" t="str">
        <f>IF(OR("BBIE"=D623,"IDBIE"=D623),IF(ISNUMBER(L623),MID(J623,L623+2,LEN(J623)-L623-1),""),"")</f>
        <v/>
      </c>
      <c r="P623" s="22" t="str">
        <f>IF("ASBIE"=D623,IF(ISNUMBER(L623),MID(J623,L623+2,LEN(J623)-L623-1),""),"")</f>
        <v/>
      </c>
      <c r="Q623" s="22" t="str">
        <f>IF("RLBIE"=D623,IF(ISNUMBER(L623),MID(J623,L623+2,LEN(J623)-L623-1),""),"")</f>
        <v>ADS Purchase Order_ Trade Line Item</v>
      </c>
    </row>
    <row r="624" spans="1:17">
      <c r="A624" s="22">
        <v>185</v>
      </c>
      <c r="B624" s="37" t="s">
        <v>576</v>
      </c>
      <c r="C624" s="32">
        <v>6</v>
      </c>
      <c r="D624" s="32" t="s">
        <v>62</v>
      </c>
      <c r="E624" s="32">
        <v>1</v>
      </c>
      <c r="F624" s="33" t="s">
        <v>310</v>
      </c>
      <c r="G624" s="32" t="s">
        <v>10</v>
      </c>
      <c r="H624" s="32" t="s">
        <v>16</v>
      </c>
      <c r="I624" s="33" t="s">
        <v>412</v>
      </c>
      <c r="J624" s="33" t="s">
        <v>413</v>
      </c>
      <c r="K624" s="22">
        <f>FIND(".",J624)</f>
        <v>39</v>
      </c>
      <c r="L624" s="22">
        <f>FIND(".",J624,K624+1)</f>
        <v>48</v>
      </c>
      <c r="M624" s="22" t="str">
        <f>MID(J624,1,K624-1)</f>
        <v>ADS Invoices Received_ Trade Line Item</v>
      </c>
      <c r="N624" s="22" t="str">
        <f>IF(ISNUMBER(L624),
  MID(J624,K624+2,L624-K624-2),
  MID(J624,K624+2,LEN(J624)-K624-1))</f>
        <v>Defined</v>
      </c>
      <c r="O624" s="22" t="str">
        <f>IF(OR("BBIE"=D624,"IDBIE"=D624),IF(ISNUMBER(L624),MID(J624,L624+2,LEN(J624)-L624-1),""),"")</f>
        <v/>
      </c>
      <c r="P624" s="22" t="str">
        <f>IF("ASBIE"=D624,IF(ISNUMBER(L624),MID(J624,L624+2,LEN(J624)-L624-1),""),"")</f>
        <v>ADS_ Product</v>
      </c>
      <c r="Q624" s="22" t="str">
        <f>IF("RLBIE"=D624,IF(ISNUMBER(L624),MID(J624,L624+2,LEN(J624)-L624-1),""),"")</f>
        <v/>
      </c>
    </row>
    <row r="625" spans="1:17">
      <c r="A625" s="22">
        <v>186</v>
      </c>
      <c r="B625" s="37" t="s">
        <v>576</v>
      </c>
      <c r="C625" s="28">
        <v>7</v>
      </c>
      <c r="D625" s="28" t="s">
        <v>13</v>
      </c>
      <c r="E625" s="28">
        <v>2</v>
      </c>
      <c r="F625" s="29" t="s">
        <v>96</v>
      </c>
      <c r="G625" s="28" t="s">
        <v>15</v>
      </c>
      <c r="H625" s="28" t="s">
        <v>16</v>
      </c>
      <c r="I625" s="29" t="s">
        <v>313</v>
      </c>
      <c r="J625" s="29" t="s">
        <v>314</v>
      </c>
      <c r="K625" s="22">
        <f>FIND(".",J625)</f>
        <v>13</v>
      </c>
      <c r="L625" s="22">
        <f>FIND(".",J625,K625+1)</f>
        <v>29</v>
      </c>
      <c r="M625" s="22" t="str">
        <f>MID(J625,1,K625-1)</f>
        <v>ADS_ Product</v>
      </c>
      <c r="N625" s="22" t="str">
        <f>IF(ISNUMBER(L625),
  MID(J625,K625+2,L625-K625-2),
  MID(J625,K625+2,LEN(J625)-K625-1))</f>
        <v>Identification</v>
      </c>
      <c r="O625" s="22" t="str">
        <f>IF(OR("BBIE"=D625,"IDBIE"=D625),IF(ISNUMBER(L625),MID(J625,L625+2,LEN(J625)-L625-1),""),"")</f>
        <v>Identifier</v>
      </c>
      <c r="P625" s="22" t="str">
        <f>IF("ASBIE"=D625,IF(ISNUMBER(L625),MID(J625,L625+2,LEN(J625)-L625-1),""),"")</f>
        <v/>
      </c>
      <c r="Q625" s="22" t="str">
        <f>IF("RLBIE"=D625,IF(ISNUMBER(L625),MID(J625,L625+2,LEN(J625)-L625-1),""),"")</f>
        <v/>
      </c>
    </row>
    <row r="626" spans="1:17">
      <c r="A626" s="22">
        <v>187</v>
      </c>
      <c r="B626" s="37" t="s">
        <v>576</v>
      </c>
      <c r="C626" s="30">
        <v>8</v>
      </c>
      <c r="D626" s="30" t="s">
        <v>19</v>
      </c>
      <c r="E626" s="30">
        <v>2</v>
      </c>
      <c r="F626" s="31" t="s">
        <v>315</v>
      </c>
      <c r="G626" s="30" t="s">
        <v>25</v>
      </c>
      <c r="H626" s="30" t="s">
        <v>16</v>
      </c>
      <c r="I626" s="31" t="s">
        <v>313</v>
      </c>
      <c r="J626" s="31" t="s">
        <v>316</v>
      </c>
      <c r="K626" s="22">
        <f>FIND(".",J626)</f>
        <v>13</v>
      </c>
      <c r="L626" s="22">
        <f>FIND(".",J626,K626+1)</f>
        <v>26</v>
      </c>
      <c r="M626" s="22" t="str">
        <f>MID(J626,1,K626-1)</f>
        <v>ADS_ Product</v>
      </c>
      <c r="N626" s="22" t="str">
        <f>IF(ISNUMBER(L626),
  MID(J626,K626+2,L626-K626-2),
  MID(J626,K626+2,LEN(J626)-K626-1))</f>
        <v>Measurement</v>
      </c>
      <c r="O626" s="22" t="str">
        <f>IF(OR("BBIE"=D626,"IDBIE"=D626),IF(ISNUMBER(L626),MID(J626,L626+2,LEN(J626)-L626-1),""),"")</f>
        <v>Code</v>
      </c>
      <c r="P626" s="22" t="str">
        <f>IF("ASBIE"=D626,IF(ISNUMBER(L626),MID(J626,L626+2,LEN(J626)-L626-1),""),"")</f>
        <v/>
      </c>
      <c r="Q626" s="22" t="str">
        <f>IF("RLBIE"=D626,IF(ISNUMBER(L626),MID(J626,L626+2,LEN(J626)-L626-1),""),"")</f>
        <v/>
      </c>
    </row>
    <row r="627" spans="1:17">
      <c r="A627" s="22">
        <v>188</v>
      </c>
      <c r="B627" s="37" t="s">
        <v>576</v>
      </c>
      <c r="C627" s="30">
        <v>11</v>
      </c>
      <c r="D627" s="30" t="s">
        <v>19</v>
      </c>
      <c r="E627" s="30">
        <v>2</v>
      </c>
      <c r="F627" s="31" t="s">
        <v>226</v>
      </c>
      <c r="G627" s="30" t="s">
        <v>99</v>
      </c>
      <c r="H627" s="30" t="s">
        <v>44</v>
      </c>
      <c r="I627" s="31" t="s">
        <v>313</v>
      </c>
      <c r="J627" s="31" t="s">
        <v>317</v>
      </c>
      <c r="K627" s="22">
        <f>FIND(".",J627)</f>
        <v>13</v>
      </c>
      <c r="L627" s="22">
        <f>FIND(".",J627,K627+1)</f>
        <v>24</v>
      </c>
      <c r="M627" s="22" t="str">
        <f>MID(J627,1,K627-1)</f>
        <v>ADS_ Product</v>
      </c>
      <c r="N627" s="22" t="str">
        <f>IF(ISNUMBER(L627),
  MID(J627,K627+2,L627-K627-2),
  MID(J627,K627+2,LEN(J627)-K627-1))</f>
        <v>Basic UOM</v>
      </c>
      <c r="O627" s="22" t="str">
        <f>IF(OR("BBIE"=D627,"IDBIE"=D627),IF(ISNUMBER(L627),MID(J627,L627+2,LEN(J627)-L627-1),""),"")</f>
        <v>Quantity</v>
      </c>
      <c r="P627" s="22" t="str">
        <f>IF("ASBIE"=D627,IF(ISNUMBER(L627),MID(J627,L627+2,LEN(J627)-L627-1),""),"")</f>
        <v/>
      </c>
      <c r="Q627" s="22" t="str">
        <f>IF("RLBIE"=D627,IF(ISNUMBER(L627),MID(J627,L627+2,LEN(J627)-L627-1),""),"")</f>
        <v/>
      </c>
    </row>
    <row r="628" spans="1:17">
      <c r="A628" s="22">
        <v>189</v>
      </c>
      <c r="B628" s="37" t="s">
        <v>576</v>
      </c>
      <c r="C628" s="26">
        <v>12</v>
      </c>
      <c r="D628" s="26" t="s">
        <v>28</v>
      </c>
      <c r="E628" s="26">
        <v>2</v>
      </c>
      <c r="F628" s="27" t="s">
        <v>414</v>
      </c>
      <c r="G628" s="26" t="s">
        <v>30</v>
      </c>
      <c r="H628" s="26" t="s">
        <v>44</v>
      </c>
      <c r="I628" s="27" t="s">
        <v>313</v>
      </c>
      <c r="J628" s="27" t="s">
        <v>320</v>
      </c>
      <c r="K628" s="22">
        <f>FIND(".",J628)</f>
        <v>13</v>
      </c>
      <c r="L628" s="22">
        <f>FIND(".",J628,K628+1)</f>
        <v>22</v>
      </c>
      <c r="M628" s="22" t="str">
        <f>MID(J628,1,K628-1)</f>
        <v>ADS_ Product</v>
      </c>
      <c r="N628" s="22" t="str">
        <f>IF(ISNUMBER(L628),
  MID(J628,K628+2,L628-K628-2),
  MID(J628,K628+2,LEN(J628)-K628-1))</f>
        <v>Defined</v>
      </c>
      <c r="O628" s="22" t="str">
        <f>IF(OR("BBIE"=D628,"IDBIE"=D628),IF(ISNUMBER(L628),MID(J628,L628+2,LEN(J628)-L628-1),""),"")</f>
        <v/>
      </c>
      <c r="P628" s="22" t="str">
        <f>IF("ASBIE"=D628,IF(ISNUMBER(L628),MID(J628,L628+2,LEN(J628)-L628-1),""),"")</f>
        <v/>
      </c>
      <c r="Q628" s="22" t="str">
        <f>IF("RLBIE"=D628,IF(ISNUMBER(L628),MID(J628,L628+2,LEN(J628)-L628-1),""),"")</f>
        <v>ADSMeasurement Unit_ Code</v>
      </c>
    </row>
    <row r="629" spans="1:17">
      <c r="A629" s="22">
        <v>190</v>
      </c>
      <c r="B629" s="37" t="s">
        <v>576</v>
      </c>
      <c r="C629" s="32">
        <v>9</v>
      </c>
      <c r="D629" s="32" t="s">
        <v>62</v>
      </c>
      <c r="E629" s="32">
        <v>2</v>
      </c>
      <c r="F629" s="33" t="s">
        <v>321</v>
      </c>
      <c r="G629" s="32" t="s">
        <v>10</v>
      </c>
      <c r="H629" s="32" t="s">
        <v>16</v>
      </c>
      <c r="I629" s="33" t="s">
        <v>322</v>
      </c>
      <c r="J629" s="33" t="s">
        <v>323</v>
      </c>
      <c r="K629" s="22">
        <f>FIND(".",J629)</f>
        <v>13</v>
      </c>
      <c r="L629" s="22">
        <f>FIND(".",J629,K629+1)</f>
        <v>25</v>
      </c>
      <c r="M629" s="22" t="str">
        <f>MID(J629,1,K629-1)</f>
        <v>ADS_ Product</v>
      </c>
      <c r="N629" s="22" t="str">
        <f>IF(ISNUMBER(L629),
  MID(J629,K629+2,L629-K629-2),
  MID(J629,K629+2,LEN(J629)-K629-1))</f>
        <v>Individual</v>
      </c>
      <c r="O629" s="22" t="str">
        <f>IF(OR("BBIE"=D629,"IDBIE"=D629),IF(ISNUMBER(L629),MID(J629,L629+2,LEN(J629)-L629-1),""),"")</f>
        <v/>
      </c>
      <c r="P629" s="22" t="str">
        <f>IF("ASBIE"=D629,IF(ISNUMBER(L629),MID(J629,L629+2,LEN(J629)-L629-1),""),"")</f>
        <v>ADS_ Product Instance</v>
      </c>
      <c r="Q629" s="22" t="str">
        <f>IF("RLBIE"=D629,IF(ISNUMBER(L629),MID(J629,L629+2,LEN(J629)-L629-1),""),"")</f>
        <v/>
      </c>
    </row>
    <row r="630" spans="1:17">
      <c r="A630" s="22">
        <v>191</v>
      </c>
      <c r="B630" s="37" t="s">
        <v>576</v>
      </c>
      <c r="C630" s="30">
        <v>10</v>
      </c>
      <c r="D630" s="30" t="s">
        <v>19</v>
      </c>
      <c r="E630" s="30">
        <v>3</v>
      </c>
      <c r="F630" s="31" t="s">
        <v>415</v>
      </c>
      <c r="G630" s="30" t="s">
        <v>99</v>
      </c>
      <c r="H630" s="30" t="s">
        <v>16</v>
      </c>
      <c r="I630" s="31" t="s">
        <v>326</v>
      </c>
      <c r="J630" s="31" t="s">
        <v>327</v>
      </c>
      <c r="K630" s="22">
        <f>FIND(".",J630)</f>
        <v>22</v>
      </c>
      <c r="L630" s="22">
        <f>FIND(".",J630,K630+1)</f>
        <v>30</v>
      </c>
      <c r="M630" s="22" t="str">
        <f>MID(J630,1,K630-1)</f>
        <v>ADS_ Product Instance</v>
      </c>
      <c r="N630" s="22" t="str">
        <f>IF(ISNUMBER(L630),
  MID(J630,K630+2,L630-K630-2),
  MID(J630,K630+2,LEN(J630)-K630-1))</f>
        <v>Actual</v>
      </c>
      <c r="O630" s="22" t="str">
        <f>IF(OR("BBIE"=D630,"IDBIE"=D630),IF(ISNUMBER(L630),MID(J630,L630+2,LEN(J630)-L630-1),""),"")</f>
        <v>Quantity</v>
      </c>
      <c r="P630" s="22" t="str">
        <f>IF("ASBIE"=D630,IF(ISNUMBER(L630),MID(J630,L630+2,LEN(J630)-L630-1),""),"")</f>
        <v/>
      </c>
      <c r="Q630" s="22" t="str">
        <f>IF("RLBIE"=D630,IF(ISNUMBER(L630),MID(J630,L630+2,LEN(J630)-L630-1),""),"")</f>
        <v/>
      </c>
    </row>
    <row r="631" spans="1:17">
      <c r="A631" s="22">
        <v>192</v>
      </c>
      <c r="B631" s="37" t="s">
        <v>576</v>
      </c>
      <c r="C631" s="30">
        <v>13</v>
      </c>
      <c r="D631" s="30" t="s">
        <v>19</v>
      </c>
      <c r="E631" s="30">
        <v>3</v>
      </c>
      <c r="F631" s="31" t="s">
        <v>102</v>
      </c>
      <c r="G631" s="30" t="s">
        <v>103</v>
      </c>
      <c r="H631" s="30" t="s">
        <v>44</v>
      </c>
      <c r="I631" s="31" t="s">
        <v>326</v>
      </c>
      <c r="J631" s="31" t="s">
        <v>416</v>
      </c>
      <c r="K631" s="22">
        <f>FIND(".",J631)</f>
        <v>22</v>
      </c>
      <c r="L631" s="22">
        <f>FIND(".",J631,K631+1)</f>
        <v>35</v>
      </c>
      <c r="M631" s="22" t="str">
        <f>MID(J631,1,K631-1)</f>
        <v>ADS_ Product Instance</v>
      </c>
      <c r="N631" s="22" t="str">
        <f>IF(ISNUMBER(L631),
  MID(J631,K631+2,L631-K631-2),
  MID(J631,K631+2,LEN(J631)-K631-1))</f>
        <v>Tax Exclude</v>
      </c>
      <c r="O631" s="22" t="str">
        <f>IF(OR("BBIE"=D631,"IDBIE"=D631),IF(ISNUMBER(L631),MID(J631,L631+2,LEN(J631)-L631-1),""),"")</f>
        <v>Unit Price</v>
      </c>
      <c r="P631" s="22" t="str">
        <f>IF("ASBIE"=D631,IF(ISNUMBER(L631),MID(J631,L631+2,LEN(J631)-L631-1),""),"")</f>
        <v/>
      </c>
      <c r="Q631" s="22" t="str">
        <f>IF("RLBIE"=D631,IF(ISNUMBER(L631),MID(J631,L631+2,LEN(J631)-L631-1),""),"")</f>
        <v/>
      </c>
    </row>
    <row r="632" spans="1:17">
      <c r="A632" s="22">
        <v>193</v>
      </c>
      <c r="B632" s="37" t="s">
        <v>576</v>
      </c>
      <c r="C632" s="30">
        <v>12</v>
      </c>
      <c r="D632" s="30" t="s">
        <v>19</v>
      </c>
      <c r="E632" s="30">
        <v>3</v>
      </c>
      <c r="F632" s="31" t="s">
        <v>105</v>
      </c>
      <c r="G632" s="30" t="s">
        <v>103</v>
      </c>
      <c r="H632" s="30" t="s">
        <v>44</v>
      </c>
      <c r="I632" s="31" t="s">
        <v>326</v>
      </c>
      <c r="J632" s="31" t="s">
        <v>417</v>
      </c>
      <c r="K632" s="22">
        <f>FIND(".",J632)</f>
        <v>22</v>
      </c>
      <c r="L632" s="22">
        <f>FIND(".",J632,K632+1)</f>
        <v>35</v>
      </c>
      <c r="M632" s="22" t="str">
        <f>MID(J632,1,K632-1)</f>
        <v>ADS_ Product Instance</v>
      </c>
      <c r="N632" s="22" t="str">
        <f>IF(ISNUMBER(L632),
  MID(J632,K632+2,L632-K632-2),
  MID(J632,K632+2,LEN(J632)-K632-1))</f>
        <v>Tax Include</v>
      </c>
      <c r="O632" s="22" t="str">
        <f>IF(OR("BBIE"=D632,"IDBIE"=D632),IF(ISNUMBER(L632),MID(J632,L632+2,LEN(J632)-L632-1),""),"")</f>
        <v>Unit Price</v>
      </c>
      <c r="P632" s="22" t="str">
        <f>IF("ASBIE"=D632,IF(ISNUMBER(L632),MID(J632,L632+2,LEN(J632)-L632-1),""),"")</f>
        <v/>
      </c>
      <c r="Q632" s="22" t="str">
        <f>IF("RLBIE"=D632,IF(ISNUMBER(L632),MID(J632,L632+2,LEN(J632)-L632-1),""),"")</f>
        <v/>
      </c>
    </row>
    <row r="633" spans="1:17">
      <c r="A633" s="22">
        <v>194</v>
      </c>
      <c r="B633" s="37" t="s">
        <v>576</v>
      </c>
      <c r="C633" s="30">
        <v>13</v>
      </c>
      <c r="D633" s="30" t="s">
        <v>19</v>
      </c>
      <c r="E633" s="30">
        <v>3</v>
      </c>
      <c r="F633" s="31" t="s">
        <v>108</v>
      </c>
      <c r="G633" s="30" t="s">
        <v>418</v>
      </c>
      <c r="H633" s="30" t="s">
        <v>44</v>
      </c>
      <c r="I633" s="31" t="s">
        <v>326</v>
      </c>
      <c r="J633" s="31" t="s">
        <v>419</v>
      </c>
      <c r="K633" s="22">
        <f>FIND(".",J633)</f>
        <v>22</v>
      </c>
      <c r="L633" s="22">
        <f>FIND(".",J633,K633+1)</f>
        <v>35</v>
      </c>
      <c r="M633" s="22" t="str">
        <f>MID(J633,1,K633-1)</f>
        <v>ADS_ Product Instance</v>
      </c>
      <c r="N633" s="22" t="str">
        <f>IF(ISNUMBER(L633),
  MID(J633,K633+2,L633-K633-2),
  MID(J633,K633+2,LEN(J633)-K633-1))</f>
        <v>Tax Exclude</v>
      </c>
      <c r="O633" s="22" t="str">
        <f>IF(OR("BBIE"=D633,"IDBIE"=D633),IF(ISNUMBER(L633),MID(J633,L633+2,LEN(J633)-L633-1),""),"")</f>
        <v>Amount</v>
      </c>
      <c r="P633" s="22" t="str">
        <f>IF("ASBIE"=D633,IF(ISNUMBER(L633),MID(J633,L633+2,LEN(J633)-L633-1),""),"")</f>
        <v/>
      </c>
      <c r="Q633" s="22" t="str">
        <f>IF("RLBIE"=D633,IF(ISNUMBER(L633),MID(J633,L633+2,LEN(J633)-L633-1),""),"")</f>
        <v/>
      </c>
    </row>
    <row r="634" spans="1:17">
      <c r="A634" s="22">
        <v>195</v>
      </c>
      <c r="B634" s="37" t="s">
        <v>576</v>
      </c>
      <c r="C634" s="30">
        <v>14</v>
      </c>
      <c r="D634" s="30" t="s">
        <v>19</v>
      </c>
      <c r="E634" s="30">
        <v>3</v>
      </c>
      <c r="F634" s="31" t="s">
        <v>111</v>
      </c>
      <c r="G634" s="30" t="s">
        <v>418</v>
      </c>
      <c r="H634" s="30" t="s">
        <v>44</v>
      </c>
      <c r="I634" s="31" t="s">
        <v>326</v>
      </c>
      <c r="J634" s="31" t="s">
        <v>420</v>
      </c>
      <c r="K634" s="22">
        <f>FIND(".",J634)</f>
        <v>22</v>
      </c>
      <c r="L634" s="22">
        <f>FIND(".",J634,K634+1)</f>
        <v>35</v>
      </c>
      <c r="M634" s="22" t="str">
        <f>MID(J634,1,K634-1)</f>
        <v>ADS_ Product Instance</v>
      </c>
      <c r="N634" s="22" t="str">
        <f>IF(ISNUMBER(L634),
  MID(J634,K634+2,L634-K634-2),
  MID(J634,K634+2,LEN(J634)-K634-1))</f>
        <v>Tax Include</v>
      </c>
      <c r="O634" s="22" t="str">
        <f>IF(OR("BBIE"=D634,"IDBIE"=D634),IF(ISNUMBER(L634),MID(J634,L634+2,LEN(J634)-L634-1),""),"")</f>
        <v>Amount</v>
      </c>
      <c r="P634" s="22" t="str">
        <f>IF("ASBIE"=D634,IF(ISNUMBER(L634),MID(J634,L634+2,LEN(J634)-L634-1),""),"")</f>
        <v/>
      </c>
      <c r="Q634" s="22" t="str">
        <f>IF("RLBIE"=D634,IF(ISNUMBER(L634),MID(J634,L634+2,LEN(J634)-L634-1),""),"")</f>
        <v/>
      </c>
    </row>
    <row r="635" spans="1:17">
      <c r="A635" s="22">
        <v>196</v>
      </c>
      <c r="B635" s="37" t="s">
        <v>576</v>
      </c>
      <c r="C635" s="30">
        <v>15</v>
      </c>
      <c r="D635" s="30" t="s">
        <v>19</v>
      </c>
      <c r="E635" s="30">
        <v>1</v>
      </c>
      <c r="F635" s="31" t="s">
        <v>163</v>
      </c>
      <c r="G635" s="30" t="s">
        <v>418</v>
      </c>
      <c r="H635" s="30" t="s">
        <v>16</v>
      </c>
      <c r="I635" s="31" t="s">
        <v>421</v>
      </c>
      <c r="J635" s="31" t="s">
        <v>422</v>
      </c>
      <c r="K635" s="22">
        <f>FIND(".",J635)</f>
        <v>39</v>
      </c>
      <c r="L635" s="22">
        <f>FIND(".",J635,K635+1)</f>
        <v>61</v>
      </c>
      <c r="M635" s="22" t="str">
        <f>MID(J635,1,K635-1)</f>
        <v>ADS Invoices Received_ Trade Line Item</v>
      </c>
      <c r="N635" s="22" t="str">
        <f>IF(ISNUMBER(L635),
  MID(J635,K635+2,L635-K635-2),
  MID(J635,K635+2,LEN(J635)-K635-1))</f>
        <v>Transaction Currency</v>
      </c>
      <c r="O635" s="22" t="str">
        <f>IF(OR("BBIE"=D635,"IDBIE"=D635),IF(ISNUMBER(L635),MID(J635,L635+2,LEN(J635)-L635-1),""),"")</f>
        <v>Amount</v>
      </c>
      <c r="P635" s="22" t="str">
        <f>IF("ASBIE"=D635,IF(ISNUMBER(L635),MID(J635,L635+2,LEN(J635)-L635-1),""),"")</f>
        <v/>
      </c>
      <c r="Q635" s="22" t="str">
        <f>IF("RLBIE"=D635,IF(ISNUMBER(L635),MID(J635,L635+2,LEN(J635)-L635-1),""),"")</f>
        <v/>
      </c>
    </row>
    <row r="636" spans="1:17">
      <c r="A636" s="22">
        <v>197</v>
      </c>
      <c r="B636" s="37" t="s">
        <v>576</v>
      </c>
      <c r="C636" s="30">
        <v>16</v>
      </c>
      <c r="D636" s="30" t="s">
        <v>19</v>
      </c>
      <c r="E636" s="30">
        <v>1</v>
      </c>
      <c r="F636" s="31" t="s">
        <v>388</v>
      </c>
      <c r="G636" s="30" t="s">
        <v>247</v>
      </c>
      <c r="H636" s="30" t="s">
        <v>44</v>
      </c>
      <c r="I636" s="31" t="s">
        <v>423</v>
      </c>
      <c r="J636" s="31" t="s">
        <v>424</v>
      </c>
      <c r="K636" s="22">
        <f>FIND(".",J636)</f>
        <v>39</v>
      </c>
      <c r="L636" s="22">
        <f>FIND(".",J636,K636+1)</f>
        <v>49</v>
      </c>
      <c r="M636" s="22" t="str">
        <f>MID(J636,1,K636-1)</f>
        <v>ADS Invoices Received_ Trade Line Item</v>
      </c>
      <c r="N636" s="22" t="str">
        <f>IF(ISNUMBER(L636),
  MID(J636,K636+2,L636-K636-2),
  MID(J636,K636+2,LEN(J636)-K636-1))</f>
        <v>Grouping</v>
      </c>
      <c r="O636" s="22" t="str">
        <f>IF(OR("BBIE"=D636,"IDBIE"=D636),IF(ISNUMBER(L636),MID(J636,L636+2,LEN(J636)-L636-1),""),"")</f>
        <v>Code</v>
      </c>
      <c r="P636" s="22" t="str">
        <f>IF("ASBIE"=D636,IF(ISNUMBER(L636),MID(J636,L636+2,LEN(J636)-L636-1),""),"")</f>
        <v/>
      </c>
      <c r="Q636" s="22" t="str">
        <f>IF("RLBIE"=D636,IF(ISNUMBER(L636),MID(J636,L636+2,LEN(J636)-L636-1),""),"")</f>
        <v/>
      </c>
    </row>
    <row r="637" spans="1:17">
      <c r="A637" s="22">
        <v>198</v>
      </c>
      <c r="B637" s="37" t="s">
        <v>576</v>
      </c>
      <c r="C637" s="32">
        <v>17</v>
      </c>
      <c r="D637" s="32" t="s">
        <v>62</v>
      </c>
      <c r="E637" s="32">
        <v>1</v>
      </c>
      <c r="F637" s="33" t="s">
        <v>113</v>
      </c>
      <c r="G637" s="32" t="s">
        <v>10</v>
      </c>
      <c r="H637" s="32" t="s">
        <v>241</v>
      </c>
      <c r="I637" s="33" t="s">
        <v>242</v>
      </c>
      <c r="J637" s="33" t="s">
        <v>425</v>
      </c>
      <c r="K637" s="22">
        <f>FIND(".",J637)</f>
        <v>39</v>
      </c>
      <c r="L637" s="22">
        <f>FIND(".",J637,K637+1)</f>
        <v>48</v>
      </c>
      <c r="M637" s="22" t="str">
        <f>MID(J637,1,K637-1)</f>
        <v>ADS Invoices Received_ Trade Line Item</v>
      </c>
      <c r="N637" s="22" t="str">
        <f>IF(ISNUMBER(L637),
  MID(J637,K637+2,L637-K637-2),
  MID(J637,K637+2,LEN(J637)-K637-1))</f>
        <v>Charged</v>
      </c>
      <c r="O637" s="22" t="str">
        <f>IF(OR("BBIE"=D637,"IDBIE"=D637),IF(ISNUMBER(L637),MID(J637,L637+2,LEN(J637)-L637-1),""),"")</f>
        <v/>
      </c>
      <c r="P637" s="22" t="str">
        <f>IF("ASBIE"=D637,IF(ISNUMBER(L637),MID(J637,L637+2,LEN(J637)-L637-1),""),"")</f>
        <v>ADS_ Tax</v>
      </c>
      <c r="Q637" s="22" t="str">
        <f>IF("RLBIE"=D637,IF(ISNUMBER(L637),MID(J637,L637+2,LEN(J637)-L637-1),""),"")</f>
        <v/>
      </c>
    </row>
    <row r="638" spans="1:17">
      <c r="A638" s="22">
        <v>199</v>
      </c>
      <c r="B638" s="37" t="s">
        <v>576</v>
      </c>
      <c r="C638" s="30">
        <v>18</v>
      </c>
      <c r="D638" s="30" t="s">
        <v>19</v>
      </c>
      <c r="E638" s="30">
        <v>2</v>
      </c>
      <c r="F638" s="31" t="s">
        <v>116</v>
      </c>
      <c r="G638" s="30" t="s">
        <v>25</v>
      </c>
      <c r="H638" s="30" t="s">
        <v>16</v>
      </c>
      <c r="I638" s="31" t="s">
        <v>243</v>
      </c>
      <c r="J638" s="31" t="s">
        <v>118</v>
      </c>
      <c r="K638" s="22">
        <f>FIND(".",J638)</f>
        <v>9</v>
      </c>
      <c r="L638" s="22">
        <f>FIND(".",J638,K638+1)</f>
        <v>15</v>
      </c>
      <c r="M638" s="22" t="str">
        <f>MID(J638,1,K638-1)</f>
        <v>ADS_ Tax</v>
      </c>
      <c r="N638" s="22" t="str">
        <f>IF(ISNUMBER(L638),
  MID(J638,K638+2,L638-K638-2),
  MID(J638,K638+2,LEN(J638)-K638-1))</f>
        <v>Type</v>
      </c>
      <c r="O638" s="22" t="str">
        <f>IF(OR("BBIE"=D638,"IDBIE"=D638),IF(ISNUMBER(L638),MID(J638,L638+2,LEN(J638)-L638-1),""),"")</f>
        <v>Code</v>
      </c>
      <c r="P638" s="22" t="str">
        <f>IF("ASBIE"=D638,IF(ISNUMBER(L638),MID(J638,L638+2,LEN(J638)-L638-1),""),"")</f>
        <v/>
      </c>
      <c r="Q638" s="22" t="str">
        <f>IF("RLBIE"=D638,IF(ISNUMBER(L638),MID(J638,L638+2,LEN(J638)-L638-1),""),"")</f>
        <v/>
      </c>
    </row>
    <row r="639" spans="1:17">
      <c r="A639" s="22">
        <v>200</v>
      </c>
      <c r="B639" s="37" t="s">
        <v>576</v>
      </c>
      <c r="C639" s="30">
        <v>19</v>
      </c>
      <c r="D639" s="30" t="s">
        <v>19</v>
      </c>
      <c r="E639" s="30">
        <v>2</v>
      </c>
      <c r="F639" s="31" t="s">
        <v>119</v>
      </c>
      <c r="G639" s="30" t="s">
        <v>109</v>
      </c>
      <c r="H639" s="30" t="s">
        <v>16</v>
      </c>
      <c r="I639" s="31" t="s">
        <v>243</v>
      </c>
      <c r="J639" s="31" t="s">
        <v>120</v>
      </c>
      <c r="K639" s="22">
        <f>FIND(".",J639)</f>
        <v>9</v>
      </c>
      <c r="L639" s="22">
        <f>FIND(".",J639,K639+1)</f>
        <v>21</v>
      </c>
      <c r="M639" s="22" t="str">
        <f>MID(J639,1,K639-1)</f>
        <v>ADS_ Tax</v>
      </c>
      <c r="N639" s="22" t="str">
        <f>IF(ISNUMBER(L639),
  MID(J639,K639+2,L639-K639-2),
  MID(J639,K639+2,LEN(J639)-K639-1))</f>
        <v>Calculated</v>
      </c>
      <c r="O639" s="22" t="str">
        <f>IF(OR("BBIE"=D639,"IDBIE"=D639),IF(ISNUMBER(L639),MID(J639,L639+2,LEN(J639)-L639-1),""),"")</f>
        <v>Amount</v>
      </c>
      <c r="P639" s="22" t="str">
        <f>IF("ASBIE"=D639,IF(ISNUMBER(L639),MID(J639,L639+2,LEN(J639)-L639-1),""),"")</f>
        <v/>
      </c>
      <c r="Q639" s="22" t="str">
        <f>IF("RLBIE"=D639,IF(ISNUMBER(L639),MID(J639,L639+2,LEN(J639)-L639-1),""),"")</f>
        <v/>
      </c>
    </row>
    <row r="640" spans="1:17">
      <c r="A640" s="22">
        <v>201</v>
      </c>
      <c r="B640" s="37" t="s">
        <v>576</v>
      </c>
      <c r="C640" s="26">
        <v>20</v>
      </c>
      <c r="D640" s="26" t="s">
        <v>28</v>
      </c>
      <c r="E640" s="26">
        <v>2</v>
      </c>
      <c r="F640" s="27" t="s">
        <v>426</v>
      </c>
      <c r="G640" s="26" t="s">
        <v>30</v>
      </c>
      <c r="H640" s="26" t="s">
        <v>44</v>
      </c>
      <c r="I640" s="27" t="s">
        <v>243</v>
      </c>
      <c r="J640" s="27" t="s">
        <v>427</v>
      </c>
      <c r="K640" s="22">
        <f>FIND(".",J640)</f>
        <v>9</v>
      </c>
      <c r="L640" s="22">
        <f>FIND(".",J640,K640+1)</f>
        <v>16</v>
      </c>
      <c r="M640" s="22" t="str">
        <f>MID(J640,1,K640-1)</f>
        <v>ADS_ Tax</v>
      </c>
      <c r="N640" s="22" t="str">
        <f>IF(ISNUMBER(L640),
  MID(J640,K640+2,L640-K640-2),
  MID(J640,K640+2,LEN(J640)-K640-1))</f>
        <v>Debit</v>
      </c>
      <c r="O640" s="22" t="str">
        <f>IF(OR("BBIE"=D640,"IDBIE"=D640),IF(ISNUMBER(L640),MID(J640,L640+2,LEN(J640)-L640-1),""),"")</f>
        <v/>
      </c>
      <c r="P640" s="22" t="str">
        <f>IF("ASBIE"=D640,IF(ISNUMBER(L640),MID(J640,L640+2,LEN(J640)-L640-1),""),"")</f>
        <v/>
      </c>
      <c r="Q640" s="22" t="str">
        <f>IF("RLBIE"=D640,IF(ISNUMBER(L640),MID(J640,L640+2,LEN(J640)-L640-1),""),"")</f>
        <v>ADS_ Accounting Account</v>
      </c>
    </row>
    <row r="641" spans="1:17">
      <c r="A641" s="22">
        <v>202</v>
      </c>
      <c r="B641" s="37" t="s">
        <v>576</v>
      </c>
      <c r="C641" s="26">
        <v>21</v>
      </c>
      <c r="D641" s="26" t="s">
        <v>28</v>
      </c>
      <c r="E641" s="26">
        <v>2</v>
      </c>
      <c r="F641" s="27" t="s">
        <v>428</v>
      </c>
      <c r="G641" s="26" t="s">
        <v>30</v>
      </c>
      <c r="H641" s="26" t="s">
        <v>44</v>
      </c>
      <c r="I641" s="27" t="s">
        <v>243</v>
      </c>
      <c r="J641" s="27" t="s">
        <v>429</v>
      </c>
      <c r="K641" s="22">
        <f>FIND(".",J641)</f>
        <v>9</v>
      </c>
      <c r="L641" s="22">
        <f>FIND(".",J641,K641+1)</f>
        <v>17</v>
      </c>
      <c r="M641" s="22" t="str">
        <f>MID(J641,1,K641-1)</f>
        <v>ADS_ Tax</v>
      </c>
      <c r="N641" s="22" t="str">
        <f>IF(ISNUMBER(L641),
  MID(J641,K641+2,L641-K641-2),
  MID(J641,K641+2,LEN(J641)-K641-1))</f>
        <v>Credit</v>
      </c>
      <c r="O641" s="22" t="str">
        <f>IF(OR("BBIE"=D641,"IDBIE"=D641),IF(ISNUMBER(L641),MID(J641,L641+2,LEN(J641)-L641-1),""),"")</f>
        <v/>
      </c>
      <c r="P641" s="22" t="str">
        <f>IF("ASBIE"=D641,IF(ISNUMBER(L641),MID(J641,L641+2,LEN(J641)-L641-1),""),"")</f>
        <v/>
      </c>
      <c r="Q641" s="22" t="str">
        <f>IF("RLBIE"=D641,IF(ISNUMBER(L641),MID(J641,L641+2,LEN(J641)-L641-1),""),"")</f>
        <v>ADS_ Accounting Account</v>
      </c>
    </row>
    <row r="642" spans="1:17">
      <c r="A642" s="22">
        <v>203</v>
      </c>
      <c r="B642" s="37" t="s">
        <v>576</v>
      </c>
      <c r="C642" s="26">
        <v>22</v>
      </c>
      <c r="D642" s="26" t="s">
        <v>28</v>
      </c>
      <c r="E642" s="26">
        <v>1</v>
      </c>
      <c r="F642" s="27" t="s">
        <v>430</v>
      </c>
      <c r="G642" s="26" t="s">
        <v>30</v>
      </c>
      <c r="H642" s="26" t="s">
        <v>44</v>
      </c>
      <c r="I642" s="27" t="s">
        <v>431</v>
      </c>
      <c r="J642" s="27" t="s">
        <v>432</v>
      </c>
      <c r="K642" s="22">
        <f>FIND(".",J642)</f>
        <v>39</v>
      </c>
      <c r="L642" s="22">
        <f>FIND(".",J642,K642+1)</f>
        <v>46</v>
      </c>
      <c r="M642" s="22" t="str">
        <f>MID(J642,1,K642-1)</f>
        <v>ADS Invoices Received_ Trade Line Item</v>
      </c>
      <c r="N642" s="22" t="str">
        <f>IF(ISNUMBER(L642),
  MID(J642,K642+2,L642-K642-2),
  MID(J642,K642+2,LEN(J642)-K642-1))</f>
        <v>Debit</v>
      </c>
      <c r="O642" s="22" t="str">
        <f>IF(OR("BBIE"=D642,"IDBIE"=D642),IF(ISNUMBER(L642),MID(J642,L642+2,LEN(J642)-L642-1),""),"")</f>
        <v/>
      </c>
      <c r="P642" s="22" t="str">
        <f>IF("ASBIE"=D642,IF(ISNUMBER(L642),MID(J642,L642+2,LEN(J642)-L642-1),""),"")</f>
        <v/>
      </c>
      <c r="Q642" s="22" t="str">
        <f>IF("RLBIE"=D642,IF(ISNUMBER(L642),MID(J642,L642+2,LEN(J642)-L642-1),""),"")</f>
        <v>ADS_ Accounting Account</v>
      </c>
    </row>
    <row r="643" spans="1:17">
      <c r="A643" s="22">
        <v>204</v>
      </c>
      <c r="B643" s="37" t="s">
        <v>576</v>
      </c>
      <c r="C643" s="26">
        <v>23</v>
      </c>
      <c r="D643" s="26" t="s">
        <v>28</v>
      </c>
      <c r="E643" s="26">
        <v>1</v>
      </c>
      <c r="F643" s="27" t="s">
        <v>433</v>
      </c>
      <c r="G643" s="26" t="s">
        <v>30</v>
      </c>
      <c r="H643" s="26" t="s">
        <v>44</v>
      </c>
      <c r="I643" s="27" t="s">
        <v>434</v>
      </c>
      <c r="J643" s="27" t="s">
        <v>435</v>
      </c>
      <c r="K643" s="22">
        <f>FIND(".",J643)</f>
        <v>39</v>
      </c>
      <c r="L643" s="22">
        <f>FIND(".",J643,K643+1)</f>
        <v>47</v>
      </c>
      <c r="M643" s="22" t="str">
        <f>MID(J643,1,K643-1)</f>
        <v>ADS Invoices Received_ Trade Line Item</v>
      </c>
      <c r="N643" s="22" t="str">
        <f>IF(ISNUMBER(L643),
  MID(J643,K643+2,L643-K643-2),
  MID(J643,K643+2,LEN(J643)-K643-1))</f>
        <v>Credit</v>
      </c>
      <c r="O643" s="22" t="str">
        <f>IF(OR("BBIE"=D643,"IDBIE"=D643),IF(ISNUMBER(L643),MID(J643,L643+2,LEN(J643)-L643-1),""),"")</f>
        <v/>
      </c>
      <c r="P643" s="22" t="str">
        <f>IF("ASBIE"=D643,IF(ISNUMBER(L643),MID(J643,L643+2,LEN(J643)-L643-1),""),"")</f>
        <v/>
      </c>
      <c r="Q643" s="22" t="str">
        <f>IF("RLBIE"=D643,IF(ISNUMBER(L643),MID(J643,L643+2,LEN(J643)-L643-1),""),"")</f>
        <v>ADS_ Accounting Account</v>
      </c>
    </row>
    <row r="644" spans="1:17" ht="19">
      <c r="A644" s="22">
        <v>205</v>
      </c>
      <c r="B644" s="37" t="s">
        <v>576</v>
      </c>
      <c r="C644" s="26">
        <v>27</v>
      </c>
      <c r="D644" s="26" t="s">
        <v>28</v>
      </c>
      <c r="E644" s="26">
        <v>1</v>
      </c>
      <c r="F644" s="27" t="s">
        <v>2239</v>
      </c>
      <c r="G644" s="26" t="s">
        <v>30</v>
      </c>
      <c r="H644" s="26" t="s">
        <v>16</v>
      </c>
      <c r="I644" s="27" t="s">
        <v>78</v>
      </c>
      <c r="J644" s="27" t="s">
        <v>436</v>
      </c>
      <c r="K644" s="22">
        <f>FIND(".",J644)</f>
        <v>38</v>
      </c>
      <c r="L644" s="22">
        <f>FIND(".",J644,K644+1)</f>
        <v>43</v>
      </c>
      <c r="M644" s="22" t="str">
        <f>MID(J644,1,K644-1)</f>
        <v>ADS Invoice Received_ Trade Line Item</v>
      </c>
      <c r="N644" s="22" t="str">
        <f>IF(ISNUMBER(L644),
  MID(J644,K644+2,L644-K644-2),
  MID(J644,K644+2,LEN(J644)-K644-1))</f>
        <v>[X]</v>
      </c>
      <c r="O644" s="22" t="str">
        <f>IF(OR("BBIE"=D644,"IDBIE"=D644),IF(ISNUMBER(L644),MID(J644,L644+2,LEN(J644)-L644-1),""),"")</f>
        <v/>
      </c>
      <c r="P644" s="22" t="str">
        <f>IF("ASBIE"=D644,IF(ISNUMBER(L644),MID(J644,L644+2,LEN(J644)-L644-1),""),"")</f>
        <v/>
      </c>
      <c r="Q644" s="22" t="str">
        <f>IF("RLBIE"=D644,IF(ISNUMBER(L644),MID(J644,L644+2,LEN(J644)-L644-1),""),"")</f>
        <v>ADS Business Segment_ Code</v>
      </c>
    </row>
    <row r="645" spans="1:17">
      <c r="A645" s="22">
        <v>206</v>
      </c>
      <c r="B645" s="37" t="s">
        <v>576</v>
      </c>
      <c r="C645" s="24">
        <v>0</v>
      </c>
      <c r="D645" s="24" t="s">
        <v>8</v>
      </c>
      <c r="E645" s="24">
        <v>0</v>
      </c>
      <c r="F645" s="25" t="s">
        <v>437</v>
      </c>
      <c r="G645" s="24" t="s">
        <v>252</v>
      </c>
      <c r="H645" s="24" t="s">
        <v>252</v>
      </c>
      <c r="I645" s="25" t="s">
        <v>438</v>
      </c>
      <c r="J645" s="25" t="s">
        <v>439</v>
      </c>
      <c r="K645" s="22">
        <f>FIND(".",J645)</f>
        <v>45</v>
      </c>
      <c r="L645" s="22" t="e">
        <f>FIND(".",J645,K645+1)</f>
        <v>#VALUE!</v>
      </c>
      <c r="M645" s="22" t="str">
        <f>MID(J645,1,K645-1)</f>
        <v>ADS Open Accounts Payable_ Trade Transaction</v>
      </c>
      <c r="N645" s="22" t="str">
        <f>IF(ISNUMBER(L645),
  MID(J645,K645+2,L645-K645-2),
  MID(J645,K645+2,LEN(J645)-K645-1))</f>
        <v>Detail</v>
      </c>
      <c r="O645" s="22" t="str">
        <f>IF(OR("BBIE"=D645,"IDBIE"=D645),IF(ISNUMBER(L645),MID(J645,L645+2,LEN(J645)-L645-1),""),"")</f>
        <v/>
      </c>
      <c r="P645" s="22" t="str">
        <f>IF("ASBIE"=D645,IF(ISNUMBER(L645),MID(J645,L645+2,LEN(J645)-L645-1),""),"")</f>
        <v/>
      </c>
      <c r="Q645" s="22" t="str">
        <f>IF("RLBIE"=D645,IF(ISNUMBER(L645),MID(J645,L645+2,LEN(J645)-L645-1),""),"")</f>
        <v/>
      </c>
    </row>
    <row r="646" spans="1:17">
      <c r="A646" s="22">
        <v>207</v>
      </c>
      <c r="B646" s="37" t="s">
        <v>576</v>
      </c>
      <c r="C646" s="28">
        <v>1</v>
      </c>
      <c r="D646" s="28" t="s">
        <v>19</v>
      </c>
      <c r="E646" s="28">
        <v>1</v>
      </c>
      <c r="F646" s="29" t="s">
        <v>440</v>
      </c>
      <c r="G646" s="28" t="s">
        <v>15</v>
      </c>
      <c r="H646" s="28" t="s">
        <v>16</v>
      </c>
      <c r="I646" s="29" t="s">
        <v>441</v>
      </c>
      <c r="J646" s="29" t="s">
        <v>442</v>
      </c>
      <c r="K646" s="22">
        <f>FIND(".",J646)</f>
        <v>45</v>
      </c>
      <c r="L646" s="22" t="e">
        <f>FIND(".",J646,K646+1)</f>
        <v>#VALUE!</v>
      </c>
      <c r="M646" s="22" t="str">
        <f>MID(J646,1,K646-1)</f>
        <v>ADS Open Accounts Payable_ Trade Transaction</v>
      </c>
      <c r="N646" s="22" t="str">
        <f>IF(ISNUMBER(L646),
  MID(J646,K646+2,L646-K646-2),
  MID(J646,K646+2,LEN(J646)-K646-1))</f>
        <v/>
      </c>
      <c r="O646" s="22" t="str">
        <f>IF(OR("BBIE"=D646,"IDBIE"=D646),IF(ISNUMBER(L646),MID(J646,L646+2,LEN(J646)-L646-1),""),"")</f>
        <v/>
      </c>
      <c r="P646" s="22" t="str">
        <f>IF("ASBIE"=D646,IF(ISNUMBER(L646),MID(J646,L646+2,LEN(J646)-L646-1),""),"")</f>
        <v/>
      </c>
      <c r="Q646" s="22" t="str">
        <f>IF("RLBIE"=D646,IF(ISNUMBER(L646),MID(J646,L646+2,LEN(J646)-L646-1),""),"")</f>
        <v/>
      </c>
    </row>
    <row r="647" spans="1:17">
      <c r="A647" s="22">
        <v>208</v>
      </c>
      <c r="B647" s="37" t="s">
        <v>576</v>
      </c>
      <c r="C647" s="26">
        <v>2</v>
      </c>
      <c r="D647" s="26" t="s">
        <v>28</v>
      </c>
      <c r="E647" s="26">
        <v>1</v>
      </c>
      <c r="F647" s="27" t="s">
        <v>347</v>
      </c>
      <c r="G647" s="26" t="s">
        <v>30</v>
      </c>
      <c r="H647" s="26" t="s">
        <v>44</v>
      </c>
      <c r="I647" s="27" t="s">
        <v>443</v>
      </c>
      <c r="J647" s="27" t="s">
        <v>444</v>
      </c>
      <c r="K647" s="22">
        <f>FIND(".",J647)</f>
        <v>45</v>
      </c>
      <c r="L647" s="22">
        <f>FIND(".",J647,K647+1)</f>
        <v>54</v>
      </c>
      <c r="M647" s="22" t="str">
        <f>MID(J647,1,K647-1)</f>
        <v>ADS Open Accounts Payable_ Trade Transaction</v>
      </c>
      <c r="N647" s="22" t="str">
        <f>IF(ISNUMBER(L647),
  MID(J647,K647+2,L647-K647-2),
  MID(J647,K647+2,LEN(J647)-K647-1))</f>
        <v>Derived</v>
      </c>
      <c r="O647" s="22" t="str">
        <f>IF(OR("BBIE"=D647,"IDBIE"=D647),IF(ISNUMBER(L647),MID(J647,L647+2,LEN(J647)-L647-1),""),"")</f>
        <v/>
      </c>
      <c r="P647" s="22" t="str">
        <f>IF("ASBIE"=D647,IF(ISNUMBER(L647),MID(J647,L647+2,LEN(J647)-L647-1),""),"")</f>
        <v/>
      </c>
      <c r="Q647" s="22" t="str">
        <f>IF("RLBIE"=D647,IF(ISNUMBER(L647),MID(J647,L647+2,LEN(J647)-L647-1),""),"")</f>
        <v>ADS_ Invoice Received</v>
      </c>
    </row>
    <row r="648" spans="1:17">
      <c r="A648" s="22">
        <v>209</v>
      </c>
      <c r="B648" s="37" t="s">
        <v>576</v>
      </c>
      <c r="C648" s="26">
        <v>3</v>
      </c>
      <c r="D648" s="26" t="s">
        <v>28</v>
      </c>
      <c r="E648" s="26">
        <v>1</v>
      </c>
      <c r="F648" s="27" t="s">
        <v>154</v>
      </c>
      <c r="G648" s="26" t="s">
        <v>30</v>
      </c>
      <c r="H648" s="26" t="s">
        <v>16</v>
      </c>
      <c r="I648" s="27" t="s">
        <v>445</v>
      </c>
      <c r="J648" s="27" t="s">
        <v>446</v>
      </c>
      <c r="K648" s="22">
        <f>FIND(".",J648)</f>
        <v>45</v>
      </c>
      <c r="L648" s="22">
        <f>FIND(".",J648,K648+1)</f>
        <v>54</v>
      </c>
      <c r="M648" s="22" t="str">
        <f>MID(J648,1,K648-1)</f>
        <v>ADS Open Accounts Payable_ Trade Transaction</v>
      </c>
      <c r="N648" s="22" t="str">
        <f>IF(ISNUMBER(L648),
  MID(J648,K648+2,L648-K648-2),
  MID(J648,K648+2,LEN(J648)-K648-1))</f>
        <v>Defined</v>
      </c>
      <c r="O648" s="22" t="str">
        <f>IF(OR("BBIE"=D648,"IDBIE"=D648),IF(ISNUMBER(L648),MID(J648,L648+2,LEN(J648)-L648-1),""),"")</f>
        <v/>
      </c>
      <c r="P648" s="22" t="str">
        <f>IF("ASBIE"=D648,IF(ISNUMBER(L648),MID(J648,L648+2,LEN(J648)-L648-1),""),"")</f>
        <v/>
      </c>
      <c r="Q648" s="22" t="str">
        <f>IF("RLBIE"=D648,IF(ISNUMBER(L648),MID(J648,L648+2,LEN(J648)-L648-1),""),"")</f>
        <v>ADS Supplier_ Party</v>
      </c>
    </row>
    <row r="649" spans="1:17">
      <c r="A649" s="22">
        <v>210</v>
      </c>
      <c r="B649" s="37" t="s">
        <v>576</v>
      </c>
      <c r="C649" s="26">
        <v>4</v>
      </c>
      <c r="D649" s="26" t="s">
        <v>28</v>
      </c>
      <c r="E649" s="26">
        <v>1</v>
      </c>
      <c r="F649" s="27" t="s">
        <v>14</v>
      </c>
      <c r="G649" s="26" t="s">
        <v>30</v>
      </c>
      <c r="H649" s="26" t="s">
        <v>44</v>
      </c>
      <c r="I649" s="27" t="s">
        <v>447</v>
      </c>
      <c r="J649" s="27" t="s">
        <v>448</v>
      </c>
      <c r="K649" s="22">
        <f>FIND(".",J649)</f>
        <v>45</v>
      </c>
      <c r="L649" s="22">
        <f>FIND(".",J649,K649+1)</f>
        <v>52</v>
      </c>
      <c r="M649" s="22" t="str">
        <f>MID(J649,1,K649-1)</f>
        <v>ADS Open Accounts Payable_ Trade Transaction</v>
      </c>
      <c r="N649" s="22" t="str">
        <f>IF(ISNUMBER(L649),
  MID(J649,K649+2,L649-K649-2),
  MID(J649,K649+2,LEN(J649)-K649-1))</f>
        <v>Based</v>
      </c>
      <c r="O649" s="22" t="str">
        <f>IF(OR("BBIE"=D649,"IDBIE"=D649),IF(ISNUMBER(L649),MID(J649,L649+2,LEN(J649)-L649-1),""),"")</f>
        <v/>
      </c>
      <c r="P649" s="22" t="str">
        <f>IF("ASBIE"=D649,IF(ISNUMBER(L649),MID(J649,L649+2,LEN(J649)-L649-1),""),"")</f>
        <v/>
      </c>
      <c r="Q649" s="22" t="str">
        <f>IF("RLBIE"=D649,IF(ISNUMBER(L649),MID(J649,L649+2,LEN(J649)-L649-1),""),"")</f>
        <v>ADS_ Purchase Contract</v>
      </c>
    </row>
    <row r="650" spans="1:17">
      <c r="A650" s="22">
        <v>211</v>
      </c>
      <c r="B650" s="37" t="s">
        <v>576</v>
      </c>
      <c r="C650" s="26">
        <v>5</v>
      </c>
      <c r="D650" s="26" t="s">
        <v>28</v>
      </c>
      <c r="E650" s="26">
        <v>1</v>
      </c>
      <c r="F650" s="27" t="s">
        <v>218</v>
      </c>
      <c r="G650" s="26" t="s">
        <v>30</v>
      </c>
      <c r="H650" s="26" t="s">
        <v>44</v>
      </c>
      <c r="I650" s="27" t="s">
        <v>449</v>
      </c>
      <c r="J650" s="27" t="s">
        <v>450</v>
      </c>
      <c r="K650" s="22">
        <f>FIND(".",J650)</f>
        <v>45</v>
      </c>
      <c r="L650" s="22">
        <f>FIND(".",J650,K650+1)</f>
        <v>52</v>
      </c>
      <c r="M650" s="22" t="str">
        <f>MID(J650,1,K650-1)</f>
        <v>ADS Open Accounts Payable_ Trade Transaction</v>
      </c>
      <c r="N650" s="22" t="str">
        <f>IF(ISNUMBER(L650),
  MID(J650,K650+2,L650-K650-2),
  MID(J650,K650+2,LEN(J650)-K650-1))</f>
        <v>Based</v>
      </c>
      <c r="O650" s="22" t="str">
        <f>IF(OR("BBIE"=D650,"IDBIE"=D650),IF(ISNUMBER(L650),MID(J650,L650+2,LEN(J650)-L650-1),""),"")</f>
        <v/>
      </c>
      <c r="P650" s="22" t="str">
        <f>IF("ASBIE"=D650,IF(ISNUMBER(L650),MID(J650,L650+2,LEN(J650)-L650-1),""),"")</f>
        <v/>
      </c>
      <c r="Q650" s="22" t="str">
        <f>IF("RLBIE"=D650,IF(ISNUMBER(L650),MID(J650,L650+2,LEN(J650)-L650-1),""),"")</f>
        <v>ADS_ Project</v>
      </c>
    </row>
    <row r="651" spans="1:17">
      <c r="A651" s="22">
        <v>212</v>
      </c>
      <c r="B651" s="37" t="s">
        <v>576</v>
      </c>
      <c r="C651" s="32">
        <v>6</v>
      </c>
      <c r="D651" s="32" t="s">
        <v>62</v>
      </c>
      <c r="E651" s="32">
        <v>1</v>
      </c>
      <c r="F651" s="33" t="s">
        <v>132</v>
      </c>
      <c r="G651" s="32" t="s">
        <v>10</v>
      </c>
      <c r="H651" s="32" t="s">
        <v>16</v>
      </c>
      <c r="I651" s="33" t="s">
        <v>451</v>
      </c>
      <c r="J651" s="33" t="s">
        <v>452</v>
      </c>
      <c r="K651" s="22">
        <f>FIND(".",J651)</f>
        <v>45</v>
      </c>
      <c r="L651" s="22" t="e">
        <f>FIND(".",J651,K651+1)</f>
        <v>#VALUE!</v>
      </c>
      <c r="M651" s="22" t="str">
        <f>MID(J651,1,K651-1)</f>
        <v>ADS Open Accounts Payable_ Trade Transaction</v>
      </c>
      <c r="N651" s="22" t="str">
        <f>IF(ISNUMBER(L651),
  MID(J651,K651+2,L651-K651-2),
  MID(J651,K651+2,LEN(J651)-K651-1))</f>
        <v>ADS_ Fiscal Period</v>
      </c>
      <c r="O651" s="22" t="str">
        <f>IF(OR("BBIE"=D651,"IDBIE"=D651),IF(ISNUMBER(L651),MID(J651,L651+2,LEN(J651)-L651-1),""),"")</f>
        <v/>
      </c>
      <c r="P651" s="22" t="str">
        <f>IF("ASBIE"=D651,IF(ISNUMBER(L651),MID(J651,L651+2,LEN(J651)-L651-1),""),"")</f>
        <v/>
      </c>
      <c r="Q651" s="22" t="str">
        <f>IF("RLBIE"=D651,IF(ISNUMBER(L651),MID(J651,L651+2,LEN(J651)-L651-1),""),"")</f>
        <v/>
      </c>
    </row>
    <row r="652" spans="1:17">
      <c r="A652" s="22">
        <v>213</v>
      </c>
      <c r="B652" s="37" t="s">
        <v>576</v>
      </c>
      <c r="C652" s="30">
        <v>7</v>
      </c>
      <c r="D652" s="30" t="s">
        <v>19</v>
      </c>
      <c r="E652" s="30">
        <v>2</v>
      </c>
      <c r="F652" s="31" t="s">
        <v>135</v>
      </c>
      <c r="G652" s="30" t="s">
        <v>136</v>
      </c>
      <c r="H652" s="30" t="s">
        <v>16</v>
      </c>
      <c r="I652" s="31" t="s">
        <v>453</v>
      </c>
      <c r="J652" s="31" t="s">
        <v>138</v>
      </c>
      <c r="K652" s="22">
        <f>FIND(".",J652)</f>
        <v>19</v>
      </c>
      <c r="L652" s="22">
        <f>FIND(".",J652,K652+1)</f>
        <v>32</v>
      </c>
      <c r="M652" s="22" t="str">
        <f>MID(J652,1,K652-1)</f>
        <v>ADS_ Fiscal Period</v>
      </c>
      <c r="N652" s="22" t="str">
        <f>IF(ISNUMBER(L652),
  MID(J652,K652+2,L652-K652-2),
  MID(J652,K652+2,LEN(J652)-K652-1))</f>
        <v>Fiscal Year</v>
      </c>
      <c r="O652" s="22" t="str">
        <f>IF(OR("BBIE"=D652,"IDBIE"=D652),IF(ISNUMBER(L652),MID(J652,L652+2,LEN(J652)-L652-1),""),"")</f>
        <v>Code</v>
      </c>
      <c r="P652" s="22" t="str">
        <f>IF("ASBIE"=D652,IF(ISNUMBER(L652),MID(J652,L652+2,LEN(J652)-L652-1),""),"")</f>
        <v/>
      </c>
      <c r="Q652" s="22" t="str">
        <f>IF("RLBIE"=D652,IF(ISNUMBER(L652),MID(J652,L652+2,LEN(J652)-L652-1),""),"")</f>
        <v/>
      </c>
    </row>
    <row r="653" spans="1:17">
      <c r="A653" s="22">
        <v>214</v>
      </c>
      <c r="B653" s="37" t="s">
        <v>576</v>
      </c>
      <c r="C653" s="30">
        <v>8</v>
      </c>
      <c r="D653" s="30" t="s">
        <v>19</v>
      </c>
      <c r="E653" s="30">
        <v>2</v>
      </c>
      <c r="F653" s="31" t="s">
        <v>139</v>
      </c>
      <c r="G653" s="30" t="s">
        <v>25</v>
      </c>
      <c r="H653" s="30" t="s">
        <v>16</v>
      </c>
      <c r="I653" s="31" t="s">
        <v>451</v>
      </c>
      <c r="J653" s="31" t="s">
        <v>141</v>
      </c>
      <c r="K653" s="22">
        <f>FIND(".",J653)</f>
        <v>19</v>
      </c>
      <c r="L653" s="22">
        <f>FIND(".",J653,K653+1)</f>
        <v>43</v>
      </c>
      <c r="M653" s="22" t="str">
        <f>MID(J653,1,K653-1)</f>
        <v>ADS_ Fiscal Period</v>
      </c>
      <c r="N653" s="22" t="str">
        <f>IF(ISNUMBER(L653),
  MID(J653,K653+2,L653-K653-2),
  MID(J653,K653+2,LEN(J653)-K653-1))</f>
        <v>Accounting ADS_ Period</v>
      </c>
      <c r="O653" s="22" t="str">
        <f>IF(OR("BBIE"=D653,"IDBIE"=D653),IF(ISNUMBER(L653),MID(J653,L653+2,LEN(J653)-L653-1),""),"")</f>
        <v>Code</v>
      </c>
      <c r="P653" s="22" t="str">
        <f>IF("ASBIE"=D653,IF(ISNUMBER(L653),MID(J653,L653+2,LEN(J653)-L653-1),""),"")</f>
        <v/>
      </c>
      <c r="Q653" s="22" t="str">
        <f>IF("RLBIE"=D653,IF(ISNUMBER(L653),MID(J653,L653+2,LEN(J653)-L653-1),""),"")</f>
        <v/>
      </c>
    </row>
    <row r="654" spans="1:17">
      <c r="A654" s="22">
        <v>215</v>
      </c>
      <c r="B654" s="37" t="s">
        <v>576</v>
      </c>
      <c r="C654" s="30">
        <v>8</v>
      </c>
      <c r="D654" s="30" t="s">
        <v>19</v>
      </c>
      <c r="E654" s="30">
        <v>1</v>
      </c>
      <c r="F654" s="31" t="s">
        <v>454</v>
      </c>
      <c r="G654" s="30" t="s">
        <v>37</v>
      </c>
      <c r="H654" s="30" t="s">
        <v>16</v>
      </c>
      <c r="I654" s="31" t="s">
        <v>455</v>
      </c>
      <c r="J654" s="31" t="s">
        <v>456</v>
      </c>
      <c r="K654" s="22">
        <f>FIND(".",J654)</f>
        <v>45</v>
      </c>
      <c r="L654" s="22">
        <f>FIND(".",J654,K654+1)</f>
        <v>58</v>
      </c>
      <c r="M654" s="22" t="str">
        <f>MID(J654,1,K654-1)</f>
        <v>ADS Open Accounts Payable_ Trade Transaction</v>
      </c>
      <c r="N654" s="22" t="str">
        <f>IF(ISNUMBER(L654),
  MID(J654,K654+2,L654-K654-2),
  MID(J654,K654+2,LEN(J654)-K654-1))</f>
        <v>Transaction</v>
      </c>
      <c r="O654" s="22" t="str">
        <f>IF(OR("BBIE"=D654,"IDBIE"=D654),IF(ISNUMBER(L654),MID(J654,L654+2,LEN(J654)-L654-1),""),"")</f>
        <v>Date</v>
      </c>
      <c r="P654" s="22" t="str">
        <f>IF("ASBIE"=D654,IF(ISNUMBER(L654),MID(J654,L654+2,LEN(J654)-L654-1),""),"")</f>
        <v/>
      </c>
      <c r="Q654" s="22" t="str">
        <f>IF("RLBIE"=D654,IF(ISNUMBER(L654),MID(J654,L654+2,LEN(J654)-L654-1),""),"")</f>
        <v/>
      </c>
    </row>
    <row r="655" spans="1:17">
      <c r="A655" s="22">
        <v>216</v>
      </c>
      <c r="B655" s="37" t="s">
        <v>576</v>
      </c>
      <c r="C655" s="26">
        <v>9</v>
      </c>
      <c r="D655" s="26" t="s">
        <v>28</v>
      </c>
      <c r="E655" s="26">
        <v>1</v>
      </c>
      <c r="F655" s="27" t="s">
        <v>457</v>
      </c>
      <c r="G655" s="26" t="s">
        <v>30</v>
      </c>
      <c r="H655" s="26" t="s">
        <v>44</v>
      </c>
      <c r="I655" s="27" t="s">
        <v>458</v>
      </c>
      <c r="J655" s="27" t="s">
        <v>459</v>
      </c>
      <c r="K655" s="22">
        <f>FIND(".",J655)</f>
        <v>45</v>
      </c>
      <c r="L655" s="22">
        <f>FIND(".",J655,K655+1)</f>
        <v>54</v>
      </c>
      <c r="M655" s="22" t="str">
        <f>MID(J655,1,K655-1)</f>
        <v>ADS Open Accounts Payable_ Trade Transaction</v>
      </c>
      <c r="N655" s="22" t="str">
        <f>IF(ISNUMBER(L655),
  MID(J655,K655+2,L655-K655-2),
  MID(J655,K655+2,LEN(J655)-K655-1))</f>
        <v>Defined</v>
      </c>
      <c r="O655" s="22" t="str">
        <f>IF(OR("BBIE"=D655,"IDBIE"=D655),IF(ISNUMBER(L655),MID(J655,L655+2,LEN(J655)-L655-1),""),"")</f>
        <v/>
      </c>
      <c r="P655" s="22" t="str">
        <f>IF("ASBIE"=D655,IF(ISNUMBER(L655),MID(J655,L655+2,LEN(J655)-L655-1),""),"")</f>
        <v/>
      </c>
      <c r="Q655" s="22" t="str">
        <f>IF("RLBIE"=D655,IF(ISNUMBER(L655),MID(J655,L655+2,LEN(J655)-L655-1),""),"")</f>
        <v>ADS_ Accounting Entry</v>
      </c>
    </row>
    <row r="656" spans="1:17">
      <c r="A656" s="22">
        <v>217</v>
      </c>
      <c r="B656" s="37" t="s">
        <v>576</v>
      </c>
      <c r="C656" s="30">
        <v>10</v>
      </c>
      <c r="D656" s="30" t="s">
        <v>19</v>
      </c>
      <c r="E656" s="30">
        <v>1</v>
      </c>
      <c r="F656" s="31" t="s">
        <v>223</v>
      </c>
      <c r="G656" s="30" t="s">
        <v>37</v>
      </c>
      <c r="H656" s="30" t="s">
        <v>44</v>
      </c>
      <c r="I656" s="31" t="s">
        <v>460</v>
      </c>
      <c r="J656" s="31" t="s">
        <v>461</v>
      </c>
      <c r="K656" s="22">
        <f>FIND(".",J656)</f>
        <v>45</v>
      </c>
      <c r="L656" s="22">
        <f>FIND(".",J656,K656+1)</f>
        <v>50</v>
      </c>
      <c r="M656" s="22" t="str">
        <f>MID(J656,1,K656-1)</f>
        <v>ADS Open Accounts Payable_ Trade Transaction</v>
      </c>
      <c r="N656" s="22" t="str">
        <f>IF(ISNUMBER(L656),
  MID(J656,K656+2,L656-K656-2),
  MID(J656,K656+2,LEN(J656)-K656-1))</f>
        <v>Due</v>
      </c>
      <c r="O656" s="22" t="str">
        <f>IF(OR("BBIE"=D656,"IDBIE"=D656),IF(ISNUMBER(L656),MID(J656,L656+2,LEN(J656)-L656-1),""),"")</f>
        <v>Date</v>
      </c>
      <c r="P656" s="22" t="str">
        <f>IF("ASBIE"=D656,IF(ISNUMBER(L656),MID(J656,L656+2,LEN(J656)-L656-1),""),"")</f>
        <v/>
      </c>
      <c r="Q656" s="22" t="str">
        <f>IF("RLBIE"=D656,IF(ISNUMBER(L656),MID(J656,L656+2,LEN(J656)-L656-1),""),"")</f>
        <v/>
      </c>
    </row>
    <row r="657" spans="1:17">
      <c r="A657" s="22">
        <v>218</v>
      </c>
      <c r="B657" s="37" t="s">
        <v>576</v>
      </c>
      <c r="C657" s="30">
        <v>11</v>
      </c>
      <c r="D657" s="30" t="s">
        <v>19</v>
      </c>
      <c r="E657" s="30">
        <v>1</v>
      </c>
      <c r="F657" s="31" t="s">
        <v>462</v>
      </c>
      <c r="G657" s="30" t="s">
        <v>136</v>
      </c>
      <c r="H657" s="30" t="s">
        <v>44</v>
      </c>
      <c r="I657" s="31" t="s">
        <v>463</v>
      </c>
      <c r="J657" s="31" t="s">
        <v>464</v>
      </c>
      <c r="K657" s="22">
        <f>FIND(".",J657)</f>
        <v>45</v>
      </c>
      <c r="L657" s="22">
        <f>FIND(".",J657,K657+1)</f>
        <v>56</v>
      </c>
      <c r="M657" s="22" t="str">
        <f>MID(J657,1,K657-1)</f>
        <v>ADS Open Accounts Payable_ Trade Transaction</v>
      </c>
      <c r="N657" s="22" t="str">
        <f>IF(ISNUMBER(L657),
  MID(J657,K657+2,L657-K657-2),
  MID(J657,K657+2,LEN(J657)-K657-1))</f>
        <v>Reference</v>
      </c>
      <c r="O657" s="22" t="str">
        <f>IF(OR("BBIE"=D657,"IDBIE"=D657),IF(ISNUMBER(L657),MID(J657,L657+2,LEN(J657)-L657-1),""),"")</f>
        <v>Numeric</v>
      </c>
      <c r="P657" s="22" t="str">
        <f>IF("ASBIE"=D657,IF(ISNUMBER(L657),MID(J657,L657+2,LEN(J657)-L657-1),""),"")</f>
        <v/>
      </c>
      <c r="Q657" s="22" t="str">
        <f>IF("RLBIE"=D657,IF(ISNUMBER(L657),MID(J657,L657+2,LEN(J657)-L657-1),""),"")</f>
        <v/>
      </c>
    </row>
    <row r="658" spans="1:17">
      <c r="A658" s="22">
        <v>219</v>
      </c>
      <c r="B658" s="37" t="s">
        <v>576</v>
      </c>
      <c r="C658" s="30">
        <v>12</v>
      </c>
      <c r="D658" s="30" t="s">
        <v>19</v>
      </c>
      <c r="E658" s="30">
        <v>1</v>
      </c>
      <c r="F658" s="31" t="s">
        <v>465</v>
      </c>
      <c r="G658" s="30" t="s">
        <v>37</v>
      </c>
      <c r="H658" s="30" t="s">
        <v>44</v>
      </c>
      <c r="I658" s="31" t="s">
        <v>466</v>
      </c>
      <c r="J658" s="31" t="s">
        <v>467</v>
      </c>
      <c r="K658" s="22">
        <f>FIND(".",J658)</f>
        <v>45</v>
      </c>
      <c r="L658" s="22">
        <f>FIND(".",J658,K658+1)</f>
        <v>56</v>
      </c>
      <c r="M658" s="22" t="str">
        <f>MID(J658,1,K658-1)</f>
        <v>ADS Open Accounts Payable_ Trade Transaction</v>
      </c>
      <c r="N658" s="22" t="str">
        <f>IF(ISNUMBER(L658),
  MID(J658,K658+2,L658-K658-2),
  MID(J658,K658+2,LEN(J658)-K658-1))</f>
        <v>Reference</v>
      </c>
      <c r="O658" s="22" t="str">
        <f>IF(OR("BBIE"=D658,"IDBIE"=D658),IF(ISNUMBER(L658),MID(J658,L658+2,LEN(J658)-L658-1),""),"")</f>
        <v>Date</v>
      </c>
      <c r="P658" s="22" t="str">
        <f>IF("ASBIE"=D658,IF(ISNUMBER(L658),MID(J658,L658+2,LEN(J658)-L658-1),""),"")</f>
        <v/>
      </c>
      <c r="Q658" s="22" t="str">
        <f>IF("RLBIE"=D658,IF(ISNUMBER(L658),MID(J658,L658+2,LEN(J658)-L658-1),""),"")</f>
        <v/>
      </c>
    </row>
    <row r="659" spans="1:17">
      <c r="A659" s="22">
        <v>220</v>
      </c>
      <c r="B659" s="37" t="s">
        <v>576</v>
      </c>
      <c r="C659" s="32">
        <v>13</v>
      </c>
      <c r="D659" s="32" t="s">
        <v>62</v>
      </c>
      <c r="E659" s="32">
        <v>1</v>
      </c>
      <c r="F659" s="33" t="s">
        <v>468</v>
      </c>
      <c r="G659" s="32" t="s">
        <v>10</v>
      </c>
      <c r="H659" s="32" t="s">
        <v>16</v>
      </c>
      <c r="I659" s="33" t="s">
        <v>469</v>
      </c>
      <c r="J659" s="33" t="s">
        <v>470</v>
      </c>
      <c r="K659" s="22">
        <f>FIND(".",J659)</f>
        <v>45</v>
      </c>
      <c r="L659" s="22">
        <f>FIND(".",J659,K659+1)</f>
        <v>54</v>
      </c>
      <c r="M659" s="22" t="str">
        <f>MID(J659,1,K659-1)</f>
        <v>ADS Open Accounts Payable_ Trade Transaction</v>
      </c>
      <c r="N659" s="22" t="str">
        <f>IF(ISNUMBER(L659),
  MID(J659,K659+2,L659-K659-2),
  MID(J659,K659+2,LEN(J659)-K659-1))</f>
        <v>Defined</v>
      </c>
      <c r="O659" s="22" t="str">
        <f>IF(OR("BBIE"=D659,"IDBIE"=D659),IF(ISNUMBER(L659),MID(J659,L659+2,LEN(J659)-L659-1),""),"")</f>
        <v/>
      </c>
      <c r="P659" s="22" t="str">
        <f>IF("ASBIE"=D659,IF(ISNUMBER(L659),MID(J659,L659+2,LEN(J659)-L659-1),""),"")</f>
        <v>ADS_ Monetary Value</v>
      </c>
      <c r="Q659" s="22" t="str">
        <f>IF("RLBIE"=D659,IF(ISNUMBER(L659),MID(J659,L659+2,LEN(J659)-L659-1),""),"")</f>
        <v/>
      </c>
    </row>
    <row r="660" spans="1:17">
      <c r="A660" s="22">
        <v>221</v>
      </c>
      <c r="B660" s="37" t="s">
        <v>576</v>
      </c>
      <c r="C660" s="30">
        <v>14</v>
      </c>
      <c r="D660" s="30" t="s">
        <v>19</v>
      </c>
      <c r="E660" s="30">
        <v>2</v>
      </c>
      <c r="F660" s="31" t="s">
        <v>471</v>
      </c>
      <c r="G660" s="30" t="s">
        <v>109</v>
      </c>
      <c r="H660" s="30" t="s">
        <v>16</v>
      </c>
      <c r="I660" s="31" t="s">
        <v>472</v>
      </c>
      <c r="J660" s="31" t="s">
        <v>473</v>
      </c>
      <c r="K660" s="22">
        <f>FIND(".",J660)</f>
        <v>20</v>
      </c>
      <c r="L660" s="22">
        <f>FIND(".",J660,K660+1)</f>
        <v>41</v>
      </c>
      <c r="M660" s="22" t="str">
        <f>MID(J660,1,K660-1)</f>
        <v>ADS_ Monetary Value</v>
      </c>
      <c r="N660" s="22" t="str">
        <f>IF(ISNUMBER(L660),
  MID(J660,K660+2,L660-K660-2),
  MID(J660,K660+2,LEN(J660)-K660-1))</f>
        <v>Functional Currency</v>
      </c>
      <c r="O660" s="22" t="str">
        <f>IF(OR("BBIE"=D660,"IDBIE"=D660),IF(ISNUMBER(L660),MID(J660,L660+2,LEN(J660)-L660-1),""),"")</f>
        <v>Amount</v>
      </c>
      <c r="P660" s="22" t="str">
        <f>IF("ASBIE"=D660,IF(ISNUMBER(L660),MID(J660,L660+2,LEN(J660)-L660-1),""),"")</f>
        <v/>
      </c>
      <c r="Q660" s="22" t="str">
        <f>IF("RLBIE"=D660,IF(ISNUMBER(L660),MID(J660,L660+2,LEN(J660)-L660-1),""),"")</f>
        <v/>
      </c>
    </row>
    <row r="661" spans="1:17">
      <c r="A661" s="22">
        <v>222</v>
      </c>
      <c r="B661" s="37" t="s">
        <v>576</v>
      </c>
      <c r="C661" s="30">
        <v>15</v>
      </c>
      <c r="D661" s="30" t="s">
        <v>19</v>
      </c>
      <c r="E661" s="30">
        <v>2</v>
      </c>
      <c r="F661" s="31" t="s">
        <v>474</v>
      </c>
      <c r="G661" s="30" t="s">
        <v>109</v>
      </c>
      <c r="H661" s="30" t="s">
        <v>44</v>
      </c>
      <c r="I661" s="31" t="s">
        <v>475</v>
      </c>
      <c r="J661" s="31" t="s">
        <v>476</v>
      </c>
      <c r="K661" s="22">
        <f>FIND(".",J661)</f>
        <v>20</v>
      </c>
      <c r="L661" s="22">
        <f>FIND(".",J661,K661+1)</f>
        <v>47</v>
      </c>
      <c r="M661" s="22" t="str">
        <f>MID(J661,1,K661-1)</f>
        <v>ADS_ Monetary Value</v>
      </c>
      <c r="N661" s="22" t="str">
        <f>IF(ISNUMBER(L661),
  MID(J661,K661+2,L661-K661-2),
  MID(J661,K661+2,LEN(J661)-K661-1))</f>
        <v>Local Accounting Currency</v>
      </c>
      <c r="O661" s="22" t="str">
        <f>IF(OR("BBIE"=D661,"IDBIE"=D661),IF(ISNUMBER(L661),MID(J661,L661+2,LEN(J661)-L661-1),""),"")</f>
        <v>Amount</v>
      </c>
      <c r="P661" s="22" t="str">
        <f>IF("ASBIE"=D661,IF(ISNUMBER(L661),MID(J661,L661+2,LEN(J661)-L661-1),""),"")</f>
        <v/>
      </c>
      <c r="Q661" s="22" t="str">
        <f>IF("RLBIE"=D661,IF(ISNUMBER(L661),MID(J661,L661+2,LEN(J661)-L661-1),""),"")</f>
        <v/>
      </c>
    </row>
    <row r="662" spans="1:17">
      <c r="A662" s="22">
        <v>223</v>
      </c>
      <c r="B662" s="37" t="s">
        <v>576</v>
      </c>
      <c r="C662" s="30">
        <v>16</v>
      </c>
      <c r="D662" s="30" t="s">
        <v>19</v>
      </c>
      <c r="E662" s="30">
        <v>2</v>
      </c>
      <c r="F662" s="31" t="s">
        <v>477</v>
      </c>
      <c r="G662" s="30" t="s">
        <v>109</v>
      </c>
      <c r="H662" s="30" t="s">
        <v>44</v>
      </c>
      <c r="I662" s="31" t="s">
        <v>478</v>
      </c>
      <c r="J662" s="31" t="s">
        <v>479</v>
      </c>
      <c r="K662" s="22">
        <f>FIND(".",J662)</f>
        <v>20</v>
      </c>
      <c r="L662" s="22">
        <f>FIND(".",J662,K662+1)</f>
        <v>40</v>
      </c>
      <c r="M662" s="22" t="str">
        <f>MID(J662,1,K662-1)</f>
        <v>ADS_ Monetary Value</v>
      </c>
      <c r="N662" s="22" t="str">
        <f>IF(ISNUMBER(L662),
  MID(J662,K662+2,L662-K662-2),
  MID(J662,K662+2,LEN(J662)-K662-1))</f>
        <v>Reporting Currency</v>
      </c>
      <c r="O662" s="22" t="str">
        <f>IF(OR("BBIE"=D662,"IDBIE"=D662),IF(ISNUMBER(L662),MID(J662,L662+2,LEN(J662)-L662-1),""),"")</f>
        <v>Amount</v>
      </c>
      <c r="P662" s="22" t="str">
        <f>IF("ASBIE"=D662,IF(ISNUMBER(L662),MID(J662,L662+2,LEN(J662)-L662-1),""),"")</f>
        <v/>
      </c>
      <c r="Q662" s="22" t="str">
        <f>IF("RLBIE"=D662,IF(ISNUMBER(L662),MID(J662,L662+2,LEN(J662)-L662-1),""),"")</f>
        <v/>
      </c>
    </row>
    <row r="663" spans="1:17">
      <c r="A663" s="22">
        <v>224</v>
      </c>
      <c r="B663" s="37" t="s">
        <v>576</v>
      </c>
      <c r="C663" s="30">
        <v>17</v>
      </c>
      <c r="D663" s="30" t="s">
        <v>19</v>
      </c>
      <c r="E663" s="30">
        <v>2</v>
      </c>
      <c r="F663" s="31" t="s">
        <v>163</v>
      </c>
      <c r="G663" s="30" t="s">
        <v>109</v>
      </c>
      <c r="H663" s="30" t="s">
        <v>44</v>
      </c>
      <c r="I663" s="31" t="s">
        <v>480</v>
      </c>
      <c r="J663" s="31" t="s">
        <v>481</v>
      </c>
      <c r="K663" s="22">
        <f>FIND(".",J663)</f>
        <v>20</v>
      </c>
      <c r="L663" s="22">
        <f>FIND(".",J663,K663+1)</f>
        <v>42</v>
      </c>
      <c r="M663" s="22" t="str">
        <f>MID(J663,1,K663-1)</f>
        <v>ADS_ Monetary Value</v>
      </c>
      <c r="N663" s="22" t="str">
        <f>IF(ISNUMBER(L663),
  MID(J663,K663+2,L663-K663-2),
  MID(J663,K663+2,LEN(J663)-K663-1))</f>
        <v>Transaction Currency</v>
      </c>
      <c r="O663" s="22" t="str">
        <f>IF(OR("BBIE"=D663,"IDBIE"=D663),IF(ISNUMBER(L663),MID(J663,L663+2,LEN(J663)-L663-1),""),"")</f>
        <v>Amount</v>
      </c>
      <c r="P663" s="22" t="str">
        <f>IF("ASBIE"=D663,IF(ISNUMBER(L663),MID(J663,L663+2,LEN(J663)-L663-1),""),"")</f>
        <v/>
      </c>
      <c r="Q663" s="22" t="str">
        <f>IF("RLBIE"=D663,IF(ISNUMBER(L663),MID(J663,L663+2,LEN(J663)-L663-1),""),"")</f>
        <v/>
      </c>
    </row>
    <row r="664" spans="1:17" ht="19">
      <c r="A664" s="22">
        <v>225</v>
      </c>
      <c r="B664" s="37" t="s">
        <v>576</v>
      </c>
      <c r="C664" s="32">
        <v>18</v>
      </c>
      <c r="D664" s="32" t="s">
        <v>62</v>
      </c>
      <c r="E664" s="32">
        <v>1</v>
      </c>
      <c r="F664" s="33" t="s">
        <v>2240</v>
      </c>
      <c r="G664" s="32" t="s">
        <v>10</v>
      </c>
      <c r="H664" s="32" t="s">
        <v>16</v>
      </c>
      <c r="I664" s="33" t="s">
        <v>482</v>
      </c>
      <c r="J664" s="33" t="s">
        <v>483</v>
      </c>
      <c r="K664" s="22">
        <f>FIND(".",J664)</f>
        <v>45</v>
      </c>
      <c r="L664" s="22">
        <f>FIND(".",J664,K664+1)</f>
        <v>54</v>
      </c>
      <c r="M664" s="22" t="str">
        <f>MID(J664,1,K664-1)</f>
        <v>ADS Open Accounts Payable_ Trade Transaction</v>
      </c>
      <c r="N664" s="22" t="str">
        <f>IF(ISNUMBER(L664),
  MID(J664,K664+2,L664-K664-2),
  MID(J664,K664+2,LEN(J664)-K664-1))</f>
        <v>Defined</v>
      </c>
      <c r="O664" s="22" t="str">
        <f>IF(OR("BBIE"=D664,"IDBIE"=D664),IF(ISNUMBER(L664),MID(J664,L664+2,LEN(J664)-L664-1),""),"")</f>
        <v/>
      </c>
      <c r="P664" s="22" t="str">
        <f>IF("ASBIE"=D664,IF(ISNUMBER(L664),MID(J664,L664+2,LEN(J664)-L664-1),""),"")</f>
        <v>ADS Balance_ Monetary Value</v>
      </c>
      <c r="Q664" s="22" t="str">
        <f>IF("RLBIE"=D664,IF(ISNUMBER(L664),MID(J664,L664+2,LEN(J664)-L664-1),""),"")</f>
        <v/>
      </c>
    </row>
    <row r="665" spans="1:17">
      <c r="A665" s="22">
        <v>226</v>
      </c>
      <c r="B665" s="37" t="s">
        <v>576</v>
      </c>
      <c r="C665" s="30">
        <v>19</v>
      </c>
      <c r="D665" s="30" t="s">
        <v>19</v>
      </c>
      <c r="E665" s="30">
        <v>2</v>
      </c>
      <c r="F665" s="31" t="s">
        <v>484</v>
      </c>
      <c r="G665" s="30" t="s">
        <v>109</v>
      </c>
      <c r="H665" s="30" t="s">
        <v>16</v>
      </c>
      <c r="I665" s="31" t="s">
        <v>485</v>
      </c>
      <c r="J665" s="31" t="s">
        <v>486</v>
      </c>
      <c r="K665" s="22">
        <f>FIND(".",J665)</f>
        <v>28</v>
      </c>
      <c r="L665" s="22">
        <f>FIND(".",J665,K665+1)</f>
        <v>49</v>
      </c>
      <c r="M665" s="22" t="str">
        <f>MID(J665,1,K665-1)</f>
        <v>ADS Balance_ Monetary Value</v>
      </c>
      <c r="N665" s="22" t="str">
        <f>IF(ISNUMBER(L665),
  MID(J665,K665+2,L665-K665-2),
  MID(J665,K665+2,LEN(J665)-K665-1))</f>
        <v>Functional Currency</v>
      </c>
      <c r="O665" s="22" t="str">
        <f>IF(OR("BBIE"=D665,"IDBIE"=D665),IF(ISNUMBER(L665),MID(J665,L665+2,LEN(J665)-L665-1),""),"")</f>
        <v>Amount</v>
      </c>
      <c r="P665" s="22" t="str">
        <f>IF("ASBIE"=D665,IF(ISNUMBER(L665),MID(J665,L665+2,LEN(J665)-L665-1),""),"")</f>
        <v/>
      </c>
      <c r="Q665" s="22" t="str">
        <f>IF("RLBIE"=D665,IF(ISNUMBER(L665),MID(J665,L665+2,LEN(J665)-L665-1),""),"")</f>
        <v/>
      </c>
    </row>
    <row r="666" spans="1:17">
      <c r="A666" s="22">
        <v>227</v>
      </c>
      <c r="B666" s="37" t="s">
        <v>576</v>
      </c>
      <c r="C666" s="30">
        <v>20</v>
      </c>
      <c r="D666" s="30" t="s">
        <v>19</v>
      </c>
      <c r="E666" s="30">
        <v>2</v>
      </c>
      <c r="F666" s="31" t="s">
        <v>487</v>
      </c>
      <c r="G666" s="30" t="s">
        <v>109</v>
      </c>
      <c r="H666" s="30" t="s">
        <v>44</v>
      </c>
      <c r="I666" s="31" t="s">
        <v>488</v>
      </c>
      <c r="J666" s="31" t="s">
        <v>489</v>
      </c>
      <c r="K666" s="22">
        <f>FIND(".",J666)</f>
        <v>28</v>
      </c>
      <c r="L666" s="22">
        <f>FIND(".",J666,K666+1)</f>
        <v>55</v>
      </c>
      <c r="M666" s="22" t="str">
        <f>MID(J666,1,K666-1)</f>
        <v>ADS Balance_ Monetary Value</v>
      </c>
      <c r="N666" s="22" t="str">
        <f>IF(ISNUMBER(L666),
  MID(J666,K666+2,L666-K666-2),
  MID(J666,K666+2,LEN(J666)-K666-1))</f>
        <v>Local Accounting Currency</v>
      </c>
      <c r="O666" s="22" t="str">
        <f>IF(OR("BBIE"=D666,"IDBIE"=D666),IF(ISNUMBER(L666),MID(J666,L666+2,LEN(J666)-L666-1),""),"")</f>
        <v>Amount</v>
      </c>
      <c r="P666" s="22" t="str">
        <f>IF("ASBIE"=D666,IF(ISNUMBER(L666),MID(J666,L666+2,LEN(J666)-L666-1),""),"")</f>
        <v/>
      </c>
      <c r="Q666" s="22" t="str">
        <f>IF("RLBIE"=D666,IF(ISNUMBER(L666),MID(J666,L666+2,LEN(J666)-L666-1),""),"")</f>
        <v/>
      </c>
    </row>
    <row r="667" spans="1:17">
      <c r="A667" s="22">
        <v>228</v>
      </c>
      <c r="B667" s="37" t="s">
        <v>576</v>
      </c>
      <c r="C667" s="30">
        <v>21</v>
      </c>
      <c r="D667" s="30" t="s">
        <v>19</v>
      </c>
      <c r="E667" s="30">
        <v>2</v>
      </c>
      <c r="F667" s="31" t="s">
        <v>490</v>
      </c>
      <c r="G667" s="30" t="s">
        <v>109</v>
      </c>
      <c r="H667" s="30" t="s">
        <v>44</v>
      </c>
      <c r="I667" s="31" t="s">
        <v>491</v>
      </c>
      <c r="J667" s="31" t="s">
        <v>492</v>
      </c>
      <c r="K667" s="22">
        <f>FIND(".",J667)</f>
        <v>28</v>
      </c>
      <c r="L667" s="22">
        <f>FIND(".",J667,K667+1)</f>
        <v>48</v>
      </c>
      <c r="M667" s="22" t="str">
        <f>MID(J667,1,K667-1)</f>
        <v>ADS Balance_ Monetary Value</v>
      </c>
      <c r="N667" s="22" t="str">
        <f>IF(ISNUMBER(L667),
  MID(J667,K667+2,L667-K667-2),
  MID(J667,K667+2,LEN(J667)-K667-1))</f>
        <v>Reporting Currency</v>
      </c>
      <c r="O667" s="22" t="str">
        <f>IF(OR("BBIE"=D667,"IDBIE"=D667),IF(ISNUMBER(L667),MID(J667,L667+2,LEN(J667)-L667-1),""),"")</f>
        <v>Amount</v>
      </c>
      <c r="P667" s="22" t="str">
        <f>IF("ASBIE"=D667,IF(ISNUMBER(L667),MID(J667,L667+2,LEN(J667)-L667-1),""),"")</f>
        <v/>
      </c>
      <c r="Q667" s="22" t="str">
        <f>IF("RLBIE"=D667,IF(ISNUMBER(L667),MID(J667,L667+2,LEN(J667)-L667-1),""),"")</f>
        <v/>
      </c>
    </row>
    <row r="668" spans="1:17">
      <c r="A668" s="22">
        <v>229</v>
      </c>
      <c r="B668" s="37" t="s">
        <v>576</v>
      </c>
      <c r="C668" s="30">
        <v>22</v>
      </c>
      <c r="D668" s="30" t="s">
        <v>19</v>
      </c>
      <c r="E668" s="30">
        <v>2</v>
      </c>
      <c r="F668" s="31" t="s">
        <v>493</v>
      </c>
      <c r="G668" s="30" t="s">
        <v>109</v>
      </c>
      <c r="H668" s="30" t="s">
        <v>44</v>
      </c>
      <c r="I668" s="31" t="s">
        <v>494</v>
      </c>
      <c r="J668" s="31" t="s">
        <v>495</v>
      </c>
      <c r="K668" s="22">
        <f>FIND(".",J668)</f>
        <v>28</v>
      </c>
      <c r="L668" s="22">
        <f>FIND(".",J668,K668+1)</f>
        <v>50</v>
      </c>
      <c r="M668" s="22" t="str">
        <f>MID(J668,1,K668-1)</f>
        <v>ADS Balance_ Monetary Value</v>
      </c>
      <c r="N668" s="22" t="str">
        <f>IF(ISNUMBER(L668),
  MID(J668,K668+2,L668-K668-2),
  MID(J668,K668+2,LEN(J668)-K668-1))</f>
        <v>Transaction Currency</v>
      </c>
      <c r="O668" s="22" t="str">
        <f>IF(OR("BBIE"=D668,"IDBIE"=D668),IF(ISNUMBER(L668),MID(J668,L668+2,LEN(J668)-L668-1),""),"")</f>
        <v>Amount</v>
      </c>
      <c r="P668" s="22" t="str">
        <f>IF("ASBIE"=D668,IF(ISNUMBER(L668),MID(J668,L668+2,LEN(J668)-L668-1),""),"")</f>
        <v/>
      </c>
      <c r="Q668" s="22" t="str">
        <f>IF("RLBIE"=D668,IF(ISNUMBER(L668),MID(J668,L668+2,LEN(J668)-L668-1),""),"")</f>
        <v/>
      </c>
    </row>
    <row r="669" spans="1:17">
      <c r="A669" s="22">
        <v>230</v>
      </c>
      <c r="B669" s="37" t="s">
        <v>576</v>
      </c>
      <c r="C669" s="30">
        <v>23</v>
      </c>
      <c r="D669" s="82" t="s">
        <v>19</v>
      </c>
      <c r="E669" s="82">
        <v>1</v>
      </c>
      <c r="F669" s="83" t="s">
        <v>56</v>
      </c>
      <c r="G669" s="30" t="s">
        <v>21</v>
      </c>
      <c r="H669" s="30" t="s">
        <v>44</v>
      </c>
      <c r="I669" s="31" t="s">
        <v>189</v>
      </c>
      <c r="J669" s="31" t="s">
        <v>496</v>
      </c>
      <c r="K669" s="22">
        <f>FIND(".",J669)</f>
        <v>45</v>
      </c>
      <c r="L669" s="22">
        <f>FIND(".",J669,K669+1)</f>
        <v>53</v>
      </c>
      <c r="M669" s="22" t="str">
        <f>MID(J669,1,K669-1)</f>
        <v>ADS Open Accounts Payable_ Trade Transaction</v>
      </c>
      <c r="N669" s="22" t="str">
        <f>IF(ISNUMBER(L669),
  MID(J669,K669+2,L669-K669-2),
  MID(J669,K669+2,LEN(J669)-K669-1))</f>
        <v>Remark</v>
      </c>
      <c r="O669" s="22" t="str">
        <f>IF(OR("BBIE"=D669,"IDBIE"=D669),IF(ISNUMBER(L669),MID(J669,L669+2,LEN(J669)-L669-1),""),"")</f>
        <v>TExt</v>
      </c>
      <c r="P669" s="22" t="str">
        <f>IF("ASBIE"=D669,IF(ISNUMBER(L669),MID(J669,L669+2,LEN(J669)-L669-1),""),"")</f>
        <v/>
      </c>
      <c r="Q669" s="22" t="str">
        <f>IF("RLBIE"=D669,IF(ISNUMBER(L669),MID(J669,L669+2,LEN(J669)-L669-1),""),"")</f>
        <v/>
      </c>
    </row>
    <row r="670" spans="1:17">
      <c r="A670" s="22">
        <v>231</v>
      </c>
      <c r="B670" s="37" t="s">
        <v>576</v>
      </c>
      <c r="C670" s="30">
        <v>24</v>
      </c>
      <c r="D670" s="30" t="s">
        <v>19</v>
      </c>
      <c r="E670" s="30">
        <v>1</v>
      </c>
      <c r="F670" s="31" t="s">
        <v>388</v>
      </c>
      <c r="G670" s="30" t="s">
        <v>25</v>
      </c>
      <c r="H670" s="30" t="s">
        <v>44</v>
      </c>
      <c r="I670" s="31" t="s">
        <v>497</v>
      </c>
      <c r="J670" s="31" t="s">
        <v>498</v>
      </c>
      <c r="K670" s="22">
        <f>FIND(".",J670)</f>
        <v>45</v>
      </c>
      <c r="L670" s="22">
        <f>FIND(".",J670,K670+1)</f>
        <v>55</v>
      </c>
      <c r="M670" s="22" t="str">
        <f>MID(J670,1,K670-1)</f>
        <v>ADS Open Accounts Payable_ Trade Transaction</v>
      </c>
      <c r="N670" s="22" t="str">
        <f>IF(ISNUMBER(L670),
  MID(J670,K670+2,L670-K670-2),
  MID(J670,K670+2,LEN(J670)-K670-1))</f>
        <v>Grouping</v>
      </c>
      <c r="O670" s="22" t="str">
        <f>IF(OR("BBIE"=D670,"IDBIE"=D670),IF(ISNUMBER(L670),MID(J670,L670+2,LEN(J670)-L670-1),""),"")</f>
        <v>Code</v>
      </c>
      <c r="P670" s="22" t="str">
        <f>IF("ASBIE"=D670,IF(ISNUMBER(L670),MID(J670,L670+2,LEN(J670)-L670-1),""),"")</f>
        <v/>
      </c>
      <c r="Q670" s="22" t="str">
        <f>IF("RLBIE"=D670,IF(ISNUMBER(L670),MID(J670,L670+2,LEN(J670)-L670-1),""),"")</f>
        <v/>
      </c>
    </row>
    <row r="671" spans="1:17" ht="19">
      <c r="A671" s="22">
        <v>232</v>
      </c>
      <c r="B671" s="37" t="s">
        <v>576</v>
      </c>
      <c r="C671" s="26">
        <v>25</v>
      </c>
      <c r="D671" s="26" t="s">
        <v>28</v>
      </c>
      <c r="E671" s="26">
        <v>1</v>
      </c>
      <c r="F671" s="27" t="s">
        <v>2238</v>
      </c>
      <c r="G671" s="26" t="s">
        <v>30</v>
      </c>
      <c r="H671" s="26" t="s">
        <v>16</v>
      </c>
      <c r="I671" s="27" t="s">
        <v>78</v>
      </c>
      <c r="J671" s="27" t="s">
        <v>499</v>
      </c>
      <c r="K671" s="22">
        <f>FIND(".",J671)</f>
        <v>45</v>
      </c>
      <c r="L671" s="22">
        <f>FIND(".",J671,K671+1)</f>
        <v>50</v>
      </c>
      <c r="M671" s="22" t="str">
        <f>MID(J671,1,K671-1)</f>
        <v>ADS Open Accounts Payable_ Trade Transaction</v>
      </c>
      <c r="N671" s="22" t="str">
        <f>IF(ISNUMBER(L671),
  MID(J671,K671+2,L671-K671-2),
  MID(J671,K671+2,LEN(J671)-K671-1))</f>
        <v>[X]</v>
      </c>
      <c r="O671" s="22" t="str">
        <f>IF(OR("BBIE"=D671,"IDBIE"=D671),IF(ISNUMBER(L671),MID(J671,L671+2,LEN(J671)-L671-1),""),"")</f>
        <v/>
      </c>
      <c r="P671" s="22" t="str">
        <f>IF("ASBIE"=D671,IF(ISNUMBER(L671),MID(J671,L671+2,LEN(J671)-L671-1),""),"")</f>
        <v/>
      </c>
      <c r="Q671" s="22" t="str">
        <f>IF("RLBIE"=D671,IF(ISNUMBER(L671),MID(J671,L671+2,LEN(J671)-L671-1),""),"")</f>
        <v>ADS Business Segment_ Code</v>
      </c>
    </row>
    <row r="672" spans="1:17">
      <c r="A672" s="22">
        <v>233</v>
      </c>
      <c r="B672" s="37" t="s">
        <v>576</v>
      </c>
      <c r="C672" s="32">
        <v>26</v>
      </c>
      <c r="D672" s="32" t="s">
        <v>62</v>
      </c>
      <c r="E672" s="32">
        <v>0</v>
      </c>
      <c r="F672" s="33" t="s">
        <v>500</v>
      </c>
      <c r="G672" s="32" t="s">
        <v>252</v>
      </c>
      <c r="H672" s="32" t="s">
        <v>299</v>
      </c>
      <c r="I672" s="33" t="s">
        <v>501</v>
      </c>
      <c r="J672" s="33" t="s">
        <v>502</v>
      </c>
      <c r="K672" s="22">
        <f>FIND(".",J672)</f>
        <v>45</v>
      </c>
      <c r="L672" s="22">
        <f>FIND(".",J672,K672+1)</f>
        <v>54</v>
      </c>
      <c r="M672" s="22" t="str">
        <f>MID(J672,1,K672-1)</f>
        <v>ADS Open Accounts Payable_ Trade Transaction</v>
      </c>
      <c r="N672" s="22" t="str">
        <f>IF(ISNUMBER(L672),
  MID(J672,K672+2,L672-K672-2),
  MID(J672,K672+2,LEN(J672)-K672-1))</f>
        <v>Defined</v>
      </c>
      <c r="O672" s="22" t="str">
        <f>IF(OR("BBIE"=D672,"IDBIE"=D672),IF(ISNUMBER(L672),MID(J672,L672+2,LEN(J672)-L672-1),""),"")</f>
        <v/>
      </c>
      <c r="P672" s="22" t="str">
        <f>IF("ASBIE"=D672,IF(ISNUMBER(L672),MID(J672,L672+2,LEN(J672)-L672-1),""),"")</f>
        <v>ADS Payment Made_ Trade Transaction. Detail</v>
      </c>
      <c r="Q672" s="22" t="str">
        <f>IF("RLBIE"=D672,IF(ISNUMBER(L672),MID(J672,L672+2,LEN(J672)-L672-1),""),"")</f>
        <v/>
      </c>
    </row>
    <row r="673" spans="1:17">
      <c r="A673" s="22">
        <v>234</v>
      </c>
      <c r="B673" s="37" t="s">
        <v>576</v>
      </c>
      <c r="C673" s="24">
        <v>0</v>
      </c>
      <c r="D673" s="24" t="s">
        <v>8</v>
      </c>
      <c r="E673" s="24">
        <v>0</v>
      </c>
      <c r="F673" s="25" t="s">
        <v>500</v>
      </c>
      <c r="G673" s="24" t="s">
        <v>252</v>
      </c>
      <c r="H673" s="24" t="s">
        <v>252</v>
      </c>
      <c r="I673" s="25" t="s">
        <v>503</v>
      </c>
      <c r="J673" s="25" t="s">
        <v>504</v>
      </c>
      <c r="K673" s="22">
        <f>FIND(".",J673)</f>
        <v>36</v>
      </c>
      <c r="L673" s="22" t="e">
        <f>FIND(".",J673,K673+1)</f>
        <v>#VALUE!</v>
      </c>
      <c r="M673" s="22" t="str">
        <f>MID(J673,1,K673-1)</f>
        <v>ADS Payment Made_ Trade Transaction</v>
      </c>
      <c r="N673" s="22" t="str">
        <f>IF(ISNUMBER(L673),
  MID(J673,K673+2,L673-K673-2),
  MID(J673,K673+2,LEN(J673)-K673-1))</f>
        <v>Detail</v>
      </c>
      <c r="O673" s="22" t="str">
        <f>IF(OR("BBIE"=D673,"IDBIE"=D673),IF(ISNUMBER(L673),MID(J673,L673+2,LEN(J673)-L673-1),""),"")</f>
        <v/>
      </c>
      <c r="P673" s="22" t="str">
        <f>IF("ASBIE"=D673,IF(ISNUMBER(L673),MID(J673,L673+2,LEN(J673)-L673-1),""),"")</f>
        <v/>
      </c>
      <c r="Q673" s="22" t="str">
        <f>IF("RLBIE"=D673,IF(ISNUMBER(L673),MID(J673,L673+2,LEN(J673)-L673-1),""),"")</f>
        <v/>
      </c>
    </row>
    <row r="674" spans="1:17">
      <c r="A674" s="22">
        <v>235</v>
      </c>
      <c r="B674" s="37" t="s">
        <v>576</v>
      </c>
      <c r="C674" s="28">
        <v>1</v>
      </c>
      <c r="D674" s="28" t="s">
        <v>13</v>
      </c>
      <c r="E674" s="28">
        <v>1</v>
      </c>
      <c r="F674" s="29" t="s">
        <v>505</v>
      </c>
      <c r="G674" s="28" t="s">
        <v>15</v>
      </c>
      <c r="H674" s="28">
        <v>1</v>
      </c>
      <c r="I674" s="29" t="s">
        <v>506</v>
      </c>
      <c r="J674" s="29" t="s">
        <v>507</v>
      </c>
      <c r="K674" s="22">
        <f>FIND(".",J674)</f>
        <v>36</v>
      </c>
      <c r="L674" s="22">
        <f>FIND(".",J674,K674+1)</f>
        <v>52</v>
      </c>
      <c r="M674" s="22" t="str">
        <f>MID(J674,1,K674-1)</f>
        <v>ADS Payment Made_ Trade Transaction</v>
      </c>
      <c r="N674" s="22" t="str">
        <f>IF(ISNUMBER(L674),
  MID(J674,K674+2,L674-K674-2),
  MID(J674,K674+2,LEN(J674)-K674-1))</f>
        <v>Identification</v>
      </c>
      <c r="O674" s="22" t="str">
        <f>IF(OR("BBIE"=D674,"IDBIE"=D674),IF(ISNUMBER(L674),MID(J674,L674+2,LEN(J674)-L674-1),""),"")</f>
        <v>Identifier</v>
      </c>
      <c r="P674" s="22" t="str">
        <f>IF("ASBIE"=D674,IF(ISNUMBER(L674),MID(J674,L674+2,LEN(J674)-L674-1),""),"")</f>
        <v/>
      </c>
      <c r="Q674" s="22" t="str">
        <f>IF("RLBIE"=D674,IF(ISNUMBER(L674),MID(J674,L674+2,LEN(J674)-L674-1),""),"")</f>
        <v/>
      </c>
    </row>
    <row r="675" spans="1:17">
      <c r="A675" s="22">
        <v>236</v>
      </c>
      <c r="B675" s="37" t="s">
        <v>576</v>
      </c>
      <c r="C675" s="30">
        <v>2</v>
      </c>
      <c r="D675" s="30" t="s">
        <v>19</v>
      </c>
      <c r="E675" s="30">
        <v>1</v>
      </c>
      <c r="F675" s="31" t="s">
        <v>508</v>
      </c>
      <c r="G675" s="30" t="s">
        <v>136</v>
      </c>
      <c r="H675" s="30">
        <v>1</v>
      </c>
      <c r="I675" s="31" t="s">
        <v>509</v>
      </c>
      <c r="J675" s="31" t="s">
        <v>510</v>
      </c>
      <c r="K675" s="22">
        <f>FIND(".",J675)</f>
        <v>36</v>
      </c>
      <c r="L675" s="22">
        <f>FIND(".",J675,K675+1)</f>
        <v>45</v>
      </c>
      <c r="M675" s="22" t="str">
        <f>MID(J675,1,K675-1)</f>
        <v>ADS Payment Made_ Trade Transaction</v>
      </c>
      <c r="N675" s="22" t="str">
        <f>IF(ISNUMBER(L675),
  MID(J675,K675+2,L675-K675-2),
  MID(J675,K675+2,LEN(J675)-K675-1))</f>
        <v>Payment</v>
      </c>
      <c r="O675" s="22" t="str">
        <f>IF(OR("BBIE"=D675,"IDBIE"=D675),IF(ISNUMBER(L675),MID(J675,L675+2,LEN(J675)-L675-1),""),"")</f>
        <v>Numeric</v>
      </c>
      <c r="P675" s="22" t="str">
        <f>IF("ASBIE"=D675,IF(ISNUMBER(L675),MID(J675,L675+2,LEN(J675)-L675-1),""),"")</f>
        <v/>
      </c>
      <c r="Q675" s="22" t="str">
        <f>IF("RLBIE"=D675,IF(ISNUMBER(L675),MID(J675,L675+2,LEN(J675)-L675-1),""),"")</f>
        <v/>
      </c>
    </row>
    <row r="676" spans="1:17">
      <c r="A676" s="22">
        <v>237</v>
      </c>
      <c r="B676" s="37" t="s">
        <v>576</v>
      </c>
      <c r="C676" s="26">
        <v>3</v>
      </c>
      <c r="D676" s="26" t="s">
        <v>28</v>
      </c>
      <c r="E676" s="26">
        <v>1</v>
      </c>
      <c r="F676" s="27" t="s">
        <v>154</v>
      </c>
      <c r="G676" s="26" t="s">
        <v>511</v>
      </c>
      <c r="H676" s="26">
        <v>1</v>
      </c>
      <c r="I676" s="27" t="s">
        <v>512</v>
      </c>
      <c r="J676" s="27" t="s">
        <v>513</v>
      </c>
      <c r="K676" s="22">
        <f>FIND(".",J676)</f>
        <v>36</v>
      </c>
      <c r="L676" s="22">
        <f>FIND(".",J676,K676+1)</f>
        <v>43</v>
      </c>
      <c r="M676" s="22" t="str">
        <f>MID(J676,1,K676-1)</f>
        <v>ADS Payment Made_ Trade Transaction</v>
      </c>
      <c r="N676" s="22" t="str">
        <f>IF(ISNUMBER(L676),
  MID(J676,K676+2,L676-K676-2),
  MID(J676,K676+2,LEN(J676)-K676-1))</f>
        <v>Payee</v>
      </c>
      <c r="O676" s="22" t="str">
        <f>IF(OR("BBIE"=D676,"IDBIE"=D676),IF(ISNUMBER(L676),MID(J676,L676+2,LEN(J676)-L676-1),""),"")</f>
        <v/>
      </c>
      <c r="P676" s="22" t="str">
        <f>IF("ASBIE"=D676,IF(ISNUMBER(L676),MID(J676,L676+2,LEN(J676)-L676-1),""),"")</f>
        <v/>
      </c>
      <c r="Q676" s="22" t="str">
        <f>IF("RLBIE"=D676,IF(ISNUMBER(L676),MID(J676,L676+2,LEN(J676)-L676-1),""),"")</f>
        <v>ADS Supplier_ Party</v>
      </c>
    </row>
    <row r="677" spans="1:17">
      <c r="A677" s="22">
        <v>238</v>
      </c>
      <c r="B677" s="37" t="s">
        <v>576</v>
      </c>
      <c r="C677" s="26">
        <v>4</v>
      </c>
      <c r="D677" s="26" t="s">
        <v>28</v>
      </c>
      <c r="E677" s="26">
        <v>1</v>
      </c>
      <c r="F677" s="27" t="s">
        <v>14</v>
      </c>
      <c r="G677" s="26" t="s">
        <v>511</v>
      </c>
      <c r="H677" s="26" t="s">
        <v>44</v>
      </c>
      <c r="I677" s="27" t="s">
        <v>447</v>
      </c>
      <c r="J677" s="27" t="s">
        <v>514</v>
      </c>
      <c r="K677" s="22">
        <f>FIND(".",J677)</f>
        <v>36</v>
      </c>
      <c r="L677" s="22">
        <f>FIND(".",J677,K677+1)</f>
        <v>43</v>
      </c>
      <c r="M677" s="22" t="str">
        <f>MID(J677,1,K677-1)</f>
        <v>ADS Payment Made_ Trade Transaction</v>
      </c>
      <c r="N677" s="22" t="str">
        <f>IF(ISNUMBER(L677),
  MID(J677,K677+2,L677-K677-2),
  MID(J677,K677+2,LEN(J677)-K677-1))</f>
        <v>Based</v>
      </c>
      <c r="O677" s="22" t="str">
        <f>IF(OR("BBIE"=D677,"IDBIE"=D677),IF(ISNUMBER(L677),MID(J677,L677+2,LEN(J677)-L677-1),""),"")</f>
        <v/>
      </c>
      <c r="P677" s="22" t="str">
        <f>IF("ASBIE"=D677,IF(ISNUMBER(L677),MID(J677,L677+2,LEN(J677)-L677-1),""),"")</f>
        <v/>
      </c>
      <c r="Q677" s="22" t="str">
        <f>IF("RLBIE"=D677,IF(ISNUMBER(L677),MID(J677,L677+2,LEN(J677)-L677-1),""),"")</f>
        <v>ADS_ Purchase Contract</v>
      </c>
    </row>
    <row r="678" spans="1:17">
      <c r="A678" s="22">
        <v>239</v>
      </c>
      <c r="B678" s="37" t="s">
        <v>576</v>
      </c>
      <c r="C678" s="26">
        <v>5</v>
      </c>
      <c r="D678" s="26" t="s">
        <v>28</v>
      </c>
      <c r="E678" s="26">
        <v>1</v>
      </c>
      <c r="F678" s="27" t="s">
        <v>218</v>
      </c>
      <c r="G678" s="26" t="s">
        <v>511</v>
      </c>
      <c r="H678" s="26" t="s">
        <v>44</v>
      </c>
      <c r="I678" s="27" t="s">
        <v>515</v>
      </c>
      <c r="J678" s="27" t="s">
        <v>516</v>
      </c>
      <c r="K678" s="22">
        <f>FIND(".",J678)</f>
        <v>36</v>
      </c>
      <c r="L678" s="22">
        <f>FIND(".",J678,K678+1)</f>
        <v>43</v>
      </c>
      <c r="M678" s="22" t="str">
        <f>MID(J678,1,K678-1)</f>
        <v>ADS Payment Made_ Trade Transaction</v>
      </c>
      <c r="N678" s="22" t="str">
        <f>IF(ISNUMBER(L678),
  MID(J678,K678+2,L678-K678-2),
  MID(J678,K678+2,LEN(J678)-K678-1))</f>
        <v>Based</v>
      </c>
      <c r="O678" s="22" t="str">
        <f>IF(OR("BBIE"=D678,"IDBIE"=D678),IF(ISNUMBER(L678),MID(J678,L678+2,LEN(J678)-L678-1),""),"")</f>
        <v/>
      </c>
      <c r="P678" s="22" t="str">
        <f>IF("ASBIE"=D678,IF(ISNUMBER(L678),MID(J678,L678+2,LEN(J678)-L678-1),""),"")</f>
        <v/>
      </c>
      <c r="Q678" s="22" t="str">
        <f>IF("RLBIE"=D678,IF(ISNUMBER(L678),MID(J678,L678+2,LEN(J678)-L678-1),""),"")</f>
        <v>ADS_ Project</v>
      </c>
    </row>
    <row r="679" spans="1:17">
      <c r="A679" s="22">
        <v>240</v>
      </c>
      <c r="B679" s="37" t="s">
        <v>576</v>
      </c>
      <c r="C679" s="26">
        <v>6</v>
      </c>
      <c r="D679" s="26" t="s">
        <v>28</v>
      </c>
      <c r="E679" s="26">
        <v>1</v>
      </c>
      <c r="F679" s="27" t="s">
        <v>457</v>
      </c>
      <c r="G679" s="26" t="s">
        <v>511</v>
      </c>
      <c r="H679" s="26" t="s">
        <v>44</v>
      </c>
      <c r="I679" s="27" t="s">
        <v>517</v>
      </c>
      <c r="J679" s="27" t="s">
        <v>518</v>
      </c>
      <c r="K679" s="22">
        <f>FIND(".",J679)</f>
        <v>36</v>
      </c>
      <c r="L679" s="22">
        <f>FIND(".",J679,K679+1)</f>
        <v>45</v>
      </c>
      <c r="M679" s="22" t="str">
        <f>MID(J679,1,K679-1)</f>
        <v>ADS Payment Made_ Trade Transaction</v>
      </c>
      <c r="N679" s="22" t="str">
        <f>IF(ISNUMBER(L679),
  MID(J679,K679+2,L679-K679-2),
  MID(J679,K679+2,LEN(J679)-K679-1))</f>
        <v>Defined</v>
      </c>
      <c r="O679" s="22" t="str">
        <f>IF(OR("BBIE"=D679,"IDBIE"=D679),IF(ISNUMBER(L679),MID(J679,L679+2,LEN(J679)-L679-1),""),"")</f>
        <v/>
      </c>
      <c r="P679" s="22" t="str">
        <f>IF("ASBIE"=D679,IF(ISNUMBER(L679),MID(J679,L679+2,LEN(J679)-L679-1),""),"")</f>
        <v/>
      </c>
      <c r="Q679" s="22" t="str">
        <f>IF("RLBIE"=D679,IF(ISNUMBER(L679),MID(J679,L679+2,LEN(J679)-L679-1),""),"")</f>
        <v>ADS_ Accounting Entry</v>
      </c>
    </row>
    <row r="680" spans="1:17">
      <c r="A680" s="22">
        <v>241</v>
      </c>
      <c r="B680" s="37" t="s">
        <v>576</v>
      </c>
      <c r="C680" s="32">
        <v>7</v>
      </c>
      <c r="D680" s="32" t="s">
        <v>62</v>
      </c>
      <c r="E680" s="32">
        <v>1</v>
      </c>
      <c r="F680" s="33" t="s">
        <v>132</v>
      </c>
      <c r="G680" s="32" t="s">
        <v>10</v>
      </c>
      <c r="H680" s="32" t="s">
        <v>16</v>
      </c>
      <c r="I680" s="33" t="s">
        <v>140</v>
      </c>
      <c r="J680" s="33" t="s">
        <v>452</v>
      </c>
      <c r="K680" s="22">
        <f>FIND(".",J680)</f>
        <v>45</v>
      </c>
      <c r="L680" s="22" t="e">
        <f>FIND(".",J680,K680+1)</f>
        <v>#VALUE!</v>
      </c>
      <c r="M680" s="22" t="str">
        <f>MID(J680,1,K680-1)</f>
        <v>ADS Open Accounts Payable_ Trade Transaction</v>
      </c>
      <c r="N680" s="22" t="str">
        <f>IF(ISNUMBER(L680),
  MID(J680,K680+2,L680-K680-2),
  MID(J680,K680+2,LEN(J680)-K680-1))</f>
        <v>ADS_ Fiscal Period</v>
      </c>
      <c r="O680" s="22" t="str">
        <f>IF(OR("BBIE"=D680,"IDBIE"=D680),IF(ISNUMBER(L680),MID(J680,L680+2,LEN(J680)-L680-1),""),"")</f>
        <v/>
      </c>
      <c r="P680" s="22" t="str">
        <f>IF("ASBIE"=D680,IF(ISNUMBER(L680),MID(J680,L680+2,LEN(J680)-L680-1),""),"")</f>
        <v/>
      </c>
      <c r="Q680" s="22" t="str">
        <f>IF("RLBIE"=D680,IF(ISNUMBER(L680),MID(J680,L680+2,LEN(J680)-L680-1),""),"")</f>
        <v/>
      </c>
    </row>
    <row r="681" spans="1:17">
      <c r="A681" s="22">
        <v>242</v>
      </c>
      <c r="B681" s="37" t="s">
        <v>576</v>
      </c>
      <c r="C681" s="30">
        <v>8</v>
      </c>
      <c r="D681" s="30" t="s">
        <v>19</v>
      </c>
      <c r="E681" s="30">
        <v>2</v>
      </c>
      <c r="F681" s="31" t="s">
        <v>135</v>
      </c>
      <c r="G681" s="30" t="s">
        <v>136</v>
      </c>
      <c r="H681" s="30" t="s">
        <v>16</v>
      </c>
      <c r="I681" s="31" t="s">
        <v>137</v>
      </c>
      <c r="J681" s="31" t="s">
        <v>138</v>
      </c>
      <c r="K681" s="22">
        <f>FIND(".",J681)</f>
        <v>19</v>
      </c>
      <c r="L681" s="22">
        <f>FIND(".",J681,K681+1)</f>
        <v>32</v>
      </c>
      <c r="M681" s="22" t="str">
        <f>MID(J681,1,K681-1)</f>
        <v>ADS_ Fiscal Period</v>
      </c>
      <c r="N681" s="22" t="str">
        <f>IF(ISNUMBER(L681),
  MID(J681,K681+2,L681-K681-2),
  MID(J681,K681+2,LEN(J681)-K681-1))</f>
        <v>Fiscal Year</v>
      </c>
      <c r="O681" s="22" t="str">
        <f>IF(OR("BBIE"=D681,"IDBIE"=D681),IF(ISNUMBER(L681),MID(J681,L681+2,LEN(J681)-L681-1),""),"")</f>
        <v>Code</v>
      </c>
      <c r="P681" s="22" t="str">
        <f>IF("ASBIE"=D681,IF(ISNUMBER(L681),MID(J681,L681+2,LEN(J681)-L681-1),""),"")</f>
        <v/>
      </c>
      <c r="Q681" s="22" t="str">
        <f>IF("RLBIE"=D681,IF(ISNUMBER(L681),MID(J681,L681+2,LEN(J681)-L681-1),""),"")</f>
        <v/>
      </c>
    </row>
    <row r="682" spans="1:17">
      <c r="A682" s="22">
        <v>243</v>
      </c>
      <c r="B682" s="37" t="s">
        <v>576</v>
      </c>
      <c r="C682" s="30">
        <v>9</v>
      </c>
      <c r="D682" s="30" t="s">
        <v>19</v>
      </c>
      <c r="E682" s="30">
        <v>2</v>
      </c>
      <c r="F682" s="31" t="s">
        <v>139</v>
      </c>
      <c r="G682" s="30" t="s">
        <v>25</v>
      </c>
      <c r="H682" s="30" t="s">
        <v>16</v>
      </c>
      <c r="I682" s="31" t="s">
        <v>140</v>
      </c>
      <c r="J682" s="31" t="s">
        <v>141</v>
      </c>
      <c r="K682" s="22">
        <f>FIND(".",J682)</f>
        <v>19</v>
      </c>
      <c r="L682" s="22">
        <f>FIND(".",J682,K682+1)</f>
        <v>43</v>
      </c>
      <c r="M682" s="22" t="str">
        <f>MID(J682,1,K682-1)</f>
        <v>ADS_ Fiscal Period</v>
      </c>
      <c r="N682" s="22" t="str">
        <f>IF(ISNUMBER(L682),
  MID(J682,K682+2,L682-K682-2),
  MID(J682,K682+2,LEN(J682)-K682-1))</f>
        <v>Accounting ADS_ Period</v>
      </c>
      <c r="O682" s="22" t="str">
        <f>IF(OR("BBIE"=D682,"IDBIE"=D682),IF(ISNUMBER(L682),MID(J682,L682+2,LEN(J682)-L682-1),""),"")</f>
        <v>Code</v>
      </c>
      <c r="P682" s="22" t="str">
        <f>IF("ASBIE"=D682,IF(ISNUMBER(L682),MID(J682,L682+2,LEN(J682)-L682-1),""),"")</f>
        <v/>
      </c>
      <c r="Q682" s="22" t="str">
        <f>IF("RLBIE"=D682,IF(ISNUMBER(L682),MID(J682,L682+2,LEN(J682)-L682-1),""),"")</f>
        <v/>
      </c>
    </row>
    <row r="683" spans="1:17">
      <c r="A683" s="22">
        <v>244</v>
      </c>
      <c r="B683" s="37" t="s">
        <v>576</v>
      </c>
      <c r="C683" s="30">
        <v>10</v>
      </c>
      <c r="D683" s="30" t="s">
        <v>19</v>
      </c>
      <c r="E683" s="30">
        <v>1</v>
      </c>
      <c r="F683" s="31" t="s">
        <v>519</v>
      </c>
      <c r="G683" s="30" t="s">
        <v>37</v>
      </c>
      <c r="H683" s="30">
        <v>1</v>
      </c>
      <c r="I683" s="31" t="s">
        <v>520</v>
      </c>
      <c r="J683" s="31" t="s">
        <v>521</v>
      </c>
      <c r="K683" s="22">
        <f>FIND(".",J683)</f>
        <v>36</v>
      </c>
      <c r="L683" s="22">
        <f>FIND(".",J683,K683+1)</f>
        <v>45</v>
      </c>
      <c r="M683" s="22" t="str">
        <f>MID(J683,1,K683-1)</f>
        <v>ADS Payment Made_ Trade Transaction</v>
      </c>
      <c r="N683" s="22" t="str">
        <f>IF(ISNUMBER(L683),
  MID(J683,K683+2,L683-K683-2),
  MID(J683,K683+2,LEN(J683)-K683-1))</f>
        <v>Payment</v>
      </c>
      <c r="O683" s="22" t="str">
        <f>IF(OR("BBIE"=D683,"IDBIE"=D683),IF(ISNUMBER(L683),MID(J683,L683+2,LEN(J683)-L683-1),""),"")</f>
        <v>Date</v>
      </c>
      <c r="P683" s="22" t="str">
        <f>IF("ASBIE"=D683,IF(ISNUMBER(L683),MID(J683,L683+2,LEN(J683)-L683-1),""),"")</f>
        <v/>
      </c>
      <c r="Q683" s="22" t="str">
        <f>IF("RLBIE"=D683,IF(ISNUMBER(L683),MID(J683,L683+2,LEN(J683)-L683-1),""),"")</f>
        <v/>
      </c>
    </row>
    <row r="684" spans="1:17">
      <c r="A684" s="22">
        <v>245</v>
      </c>
      <c r="B684" s="37" t="s">
        <v>576</v>
      </c>
      <c r="C684" s="26">
        <v>11</v>
      </c>
      <c r="D684" s="26" t="s">
        <v>28</v>
      </c>
      <c r="E684" s="26">
        <v>1</v>
      </c>
      <c r="F684" s="27" t="s">
        <v>157</v>
      </c>
      <c r="G684" s="26" t="s">
        <v>511</v>
      </c>
      <c r="H684" s="26" t="s">
        <v>16</v>
      </c>
      <c r="I684" s="27" t="s">
        <v>522</v>
      </c>
      <c r="J684" s="27" t="s">
        <v>523</v>
      </c>
      <c r="K684" s="22">
        <f>FIND(".",J684)</f>
        <v>36</v>
      </c>
      <c r="L684" s="22">
        <f>FIND(".",J684,K684+1)</f>
        <v>45</v>
      </c>
      <c r="M684" s="22" t="str">
        <f>MID(J684,1,K684-1)</f>
        <v>ADS Payment Made_ Trade Transaction</v>
      </c>
      <c r="N684" s="22" t="str">
        <f>IF(ISNUMBER(L684),
  MID(J684,K684+2,L684-K684-2),
  MID(J684,K684+2,LEN(J684)-K684-1))</f>
        <v>Defined</v>
      </c>
      <c r="O684" s="22" t="str">
        <f>IF(OR("BBIE"=D684,"IDBIE"=D684),IF(ISNUMBER(L684),MID(J684,L684+2,LEN(J684)-L684-1),""),"")</f>
        <v/>
      </c>
      <c r="P684" s="22" t="str">
        <f>IF("ASBIE"=D684,IF(ISNUMBER(L684),MID(J684,L684+2,LEN(J684)-L684-1),""),"")</f>
        <v/>
      </c>
      <c r="Q684" s="22" t="str">
        <f>IF("RLBIE"=D684,IF(ISNUMBER(L684),MID(J684,L684+2,LEN(J684)-L684-1),""),"")</f>
        <v>ADS Settlement Method_ Code</v>
      </c>
    </row>
    <row r="685" spans="1:17">
      <c r="A685" s="22">
        <v>246</v>
      </c>
      <c r="B685" s="37" t="s">
        <v>576</v>
      </c>
      <c r="C685" s="30">
        <v>12</v>
      </c>
      <c r="D685" s="30" t="s">
        <v>19</v>
      </c>
      <c r="E685" s="30">
        <v>1</v>
      </c>
      <c r="F685" s="31" t="s">
        <v>462</v>
      </c>
      <c r="G685" s="30" t="s">
        <v>25</v>
      </c>
      <c r="H685" s="30" t="s">
        <v>16</v>
      </c>
      <c r="I685" s="31" t="s">
        <v>463</v>
      </c>
      <c r="J685" s="31" t="s">
        <v>524</v>
      </c>
      <c r="K685" s="22">
        <f>FIND(".",J685)</f>
        <v>36</v>
      </c>
      <c r="L685" s="22">
        <f>FIND(".",J685,K685+1)</f>
        <v>47</v>
      </c>
      <c r="M685" s="22" t="str">
        <f>MID(J685,1,K685-1)</f>
        <v>ADS Payment Made_ Trade Transaction</v>
      </c>
      <c r="N685" s="22" t="str">
        <f>IF(ISNUMBER(L685),
  MID(J685,K685+2,L685-K685-2),
  MID(J685,K685+2,LEN(J685)-K685-1))</f>
        <v>Reference</v>
      </c>
      <c r="O685" s="22" t="str">
        <f>IF(OR("BBIE"=D685,"IDBIE"=D685),IF(ISNUMBER(L685),MID(J685,L685+2,LEN(J685)-L685-1),""),"")</f>
        <v>Code</v>
      </c>
      <c r="P685" s="22" t="str">
        <f>IF("ASBIE"=D685,IF(ISNUMBER(L685),MID(J685,L685+2,LEN(J685)-L685-1),""),"")</f>
        <v/>
      </c>
      <c r="Q685" s="22" t="str">
        <f>IF("RLBIE"=D685,IF(ISNUMBER(L685),MID(J685,L685+2,LEN(J685)-L685-1),""),"")</f>
        <v/>
      </c>
    </row>
    <row r="686" spans="1:17">
      <c r="A686" s="22">
        <v>247</v>
      </c>
      <c r="B686" s="37" t="s">
        <v>576</v>
      </c>
      <c r="C686" s="30">
        <v>13</v>
      </c>
      <c r="D686" s="30" t="s">
        <v>19</v>
      </c>
      <c r="E686" s="30">
        <v>1</v>
      </c>
      <c r="F686" s="31" t="s">
        <v>465</v>
      </c>
      <c r="G686" s="30" t="s">
        <v>37</v>
      </c>
      <c r="H686" s="30" t="s">
        <v>16</v>
      </c>
      <c r="I686" s="31" t="s">
        <v>466</v>
      </c>
      <c r="J686" s="31" t="s">
        <v>525</v>
      </c>
      <c r="K686" s="22">
        <f>FIND(".",J686)</f>
        <v>36</v>
      </c>
      <c r="L686" s="22">
        <f>FIND(".",J686,K686+1)</f>
        <v>47</v>
      </c>
      <c r="M686" s="22" t="str">
        <f>MID(J686,1,K686-1)</f>
        <v>ADS Payment Made_ Trade Transaction</v>
      </c>
      <c r="N686" s="22" t="str">
        <f>IF(ISNUMBER(L686),
  MID(J686,K686+2,L686-K686-2),
  MID(J686,K686+2,LEN(J686)-K686-1))</f>
        <v>Reference</v>
      </c>
      <c r="O686" s="22" t="str">
        <f>IF(OR("BBIE"=D686,"IDBIE"=D686),IF(ISNUMBER(L686),MID(J686,L686+2,LEN(J686)-L686-1),""),"")</f>
        <v>Date</v>
      </c>
      <c r="P686" s="22" t="str">
        <f>IF("ASBIE"=D686,IF(ISNUMBER(L686),MID(J686,L686+2,LEN(J686)-L686-1),""),"")</f>
        <v/>
      </c>
      <c r="Q686" s="22" t="str">
        <f>IF("RLBIE"=D686,IF(ISNUMBER(L686),MID(J686,L686+2,LEN(J686)-L686-1),""),"")</f>
        <v/>
      </c>
    </row>
    <row r="687" spans="1:17">
      <c r="A687" s="22">
        <v>248</v>
      </c>
      <c r="B687" s="37" t="s">
        <v>576</v>
      </c>
      <c r="C687" s="32">
        <v>14</v>
      </c>
      <c r="D687" s="32" t="s">
        <v>62</v>
      </c>
      <c r="E687" s="32">
        <v>1</v>
      </c>
      <c r="F687" s="33" t="s">
        <v>468</v>
      </c>
      <c r="G687" s="32" t="s">
        <v>10</v>
      </c>
      <c r="H687" s="32" t="s">
        <v>16</v>
      </c>
      <c r="I687" s="33" t="s">
        <v>526</v>
      </c>
      <c r="J687" s="33" t="s">
        <v>527</v>
      </c>
      <c r="K687" s="22">
        <f>FIND(".",J687)</f>
        <v>36</v>
      </c>
      <c r="L687" s="22">
        <f>FIND(".",J687,K687+1)</f>
        <v>45</v>
      </c>
      <c r="M687" s="22" t="str">
        <f>MID(J687,1,K687-1)</f>
        <v>ADS Payment Made_ Trade Transaction</v>
      </c>
      <c r="N687" s="22" t="str">
        <f>IF(ISNUMBER(L687),
  MID(J687,K687+2,L687-K687-2),
  MID(J687,K687+2,LEN(J687)-K687-1))</f>
        <v>Defined</v>
      </c>
      <c r="O687" s="22" t="str">
        <f>IF(OR("BBIE"=D687,"IDBIE"=D687),IF(ISNUMBER(L687),MID(J687,L687+2,LEN(J687)-L687-1),""),"")</f>
        <v/>
      </c>
      <c r="P687" s="22" t="str">
        <f>IF("ASBIE"=D687,IF(ISNUMBER(L687),MID(J687,L687+2,LEN(J687)-L687-1),""),"")</f>
        <v>ADS_ Monetary Value</v>
      </c>
      <c r="Q687" s="22" t="str">
        <f>IF("RLBIE"=D687,IF(ISNUMBER(L687),MID(J687,L687+2,LEN(J687)-L687-1),""),"")</f>
        <v/>
      </c>
    </row>
    <row r="688" spans="1:17">
      <c r="A688" s="22">
        <v>249</v>
      </c>
      <c r="B688" s="37" t="s">
        <v>576</v>
      </c>
      <c r="C688" s="30">
        <v>15</v>
      </c>
      <c r="D688" s="30" t="s">
        <v>19</v>
      </c>
      <c r="E688" s="30">
        <v>2</v>
      </c>
      <c r="F688" s="31" t="s">
        <v>471</v>
      </c>
      <c r="G688" s="30" t="s">
        <v>109</v>
      </c>
      <c r="H688" s="30" t="s">
        <v>16</v>
      </c>
      <c r="I688" s="31" t="s">
        <v>472</v>
      </c>
      <c r="J688" s="31" t="s">
        <v>473</v>
      </c>
      <c r="K688" s="22">
        <f>FIND(".",J688)</f>
        <v>20</v>
      </c>
      <c r="L688" s="22">
        <f>FIND(".",J688,K688+1)</f>
        <v>41</v>
      </c>
      <c r="M688" s="22" t="str">
        <f>MID(J688,1,K688-1)</f>
        <v>ADS_ Monetary Value</v>
      </c>
      <c r="N688" s="22" t="str">
        <f>IF(ISNUMBER(L688),
  MID(J688,K688+2,L688-K688-2),
  MID(J688,K688+2,LEN(J688)-K688-1))</f>
        <v>Functional Currency</v>
      </c>
      <c r="O688" s="22" t="str">
        <f>IF(OR("BBIE"=D688,"IDBIE"=D688),IF(ISNUMBER(L688),MID(J688,L688+2,LEN(J688)-L688-1),""),"")</f>
        <v>Amount</v>
      </c>
      <c r="P688" s="22" t="str">
        <f>IF("ASBIE"=D688,IF(ISNUMBER(L688),MID(J688,L688+2,LEN(J688)-L688-1),""),"")</f>
        <v/>
      </c>
      <c r="Q688" s="22" t="str">
        <f>IF("RLBIE"=D688,IF(ISNUMBER(L688),MID(J688,L688+2,LEN(J688)-L688-1),""),"")</f>
        <v/>
      </c>
    </row>
    <row r="689" spans="1:17">
      <c r="A689" s="22">
        <v>250</v>
      </c>
      <c r="B689" s="37" t="s">
        <v>576</v>
      </c>
      <c r="C689" s="30">
        <v>16</v>
      </c>
      <c r="D689" s="30" t="s">
        <v>19</v>
      </c>
      <c r="E689" s="30">
        <v>2</v>
      </c>
      <c r="F689" s="31" t="s">
        <v>474</v>
      </c>
      <c r="G689" s="30" t="s">
        <v>109</v>
      </c>
      <c r="H689" s="30" t="s">
        <v>44</v>
      </c>
      <c r="I689" s="31" t="s">
        <v>475</v>
      </c>
      <c r="J689" s="31" t="s">
        <v>476</v>
      </c>
      <c r="K689" s="22">
        <f>FIND(".",J689)</f>
        <v>20</v>
      </c>
      <c r="L689" s="22">
        <f>FIND(".",J689,K689+1)</f>
        <v>47</v>
      </c>
      <c r="M689" s="22" t="str">
        <f>MID(J689,1,K689-1)</f>
        <v>ADS_ Monetary Value</v>
      </c>
      <c r="N689" s="22" t="str">
        <f>IF(ISNUMBER(L689),
  MID(J689,K689+2,L689-K689-2),
  MID(J689,K689+2,LEN(J689)-K689-1))</f>
        <v>Local Accounting Currency</v>
      </c>
      <c r="O689" s="22" t="str">
        <f>IF(OR("BBIE"=D689,"IDBIE"=D689),IF(ISNUMBER(L689),MID(J689,L689+2,LEN(J689)-L689-1),""),"")</f>
        <v>Amount</v>
      </c>
      <c r="P689" s="22" t="str">
        <f>IF("ASBIE"=D689,IF(ISNUMBER(L689),MID(J689,L689+2,LEN(J689)-L689-1),""),"")</f>
        <v/>
      </c>
      <c r="Q689" s="22" t="str">
        <f>IF("RLBIE"=D689,IF(ISNUMBER(L689),MID(J689,L689+2,LEN(J689)-L689-1),""),"")</f>
        <v/>
      </c>
    </row>
    <row r="690" spans="1:17">
      <c r="A690" s="22">
        <v>251</v>
      </c>
      <c r="B690" s="37" t="s">
        <v>576</v>
      </c>
      <c r="C690" s="30">
        <v>17</v>
      </c>
      <c r="D690" s="30" t="s">
        <v>19</v>
      </c>
      <c r="E690" s="30">
        <v>2</v>
      </c>
      <c r="F690" s="31" t="s">
        <v>477</v>
      </c>
      <c r="G690" s="30" t="s">
        <v>109</v>
      </c>
      <c r="H690" s="30" t="s">
        <v>44</v>
      </c>
      <c r="I690" s="31" t="s">
        <v>478</v>
      </c>
      <c r="J690" s="31" t="s">
        <v>479</v>
      </c>
      <c r="K690" s="22">
        <f>FIND(".",J690)</f>
        <v>20</v>
      </c>
      <c r="L690" s="22">
        <f>FIND(".",J690,K690+1)</f>
        <v>40</v>
      </c>
      <c r="M690" s="22" t="str">
        <f>MID(J690,1,K690-1)</f>
        <v>ADS_ Monetary Value</v>
      </c>
      <c r="N690" s="22" t="str">
        <f>IF(ISNUMBER(L690),
  MID(J690,K690+2,L690-K690-2),
  MID(J690,K690+2,LEN(J690)-K690-1))</f>
        <v>Reporting Currency</v>
      </c>
      <c r="O690" s="22" t="str">
        <f>IF(OR("BBIE"=D690,"IDBIE"=D690),IF(ISNUMBER(L690),MID(J690,L690+2,LEN(J690)-L690-1),""),"")</f>
        <v>Amount</v>
      </c>
      <c r="P690" s="22" t="str">
        <f>IF("ASBIE"=D690,IF(ISNUMBER(L690),MID(J690,L690+2,LEN(J690)-L690-1),""),"")</f>
        <v/>
      </c>
      <c r="Q690" s="22" t="str">
        <f>IF("RLBIE"=D690,IF(ISNUMBER(L690),MID(J690,L690+2,LEN(J690)-L690-1),""),"")</f>
        <v/>
      </c>
    </row>
    <row r="691" spans="1:17">
      <c r="A691" s="22">
        <v>252</v>
      </c>
      <c r="B691" s="37" t="s">
        <v>576</v>
      </c>
      <c r="C691" s="30">
        <v>18</v>
      </c>
      <c r="D691" s="30" t="s">
        <v>19</v>
      </c>
      <c r="E691" s="30">
        <v>2</v>
      </c>
      <c r="F691" s="31" t="s">
        <v>163</v>
      </c>
      <c r="G691" s="30" t="s">
        <v>109</v>
      </c>
      <c r="H691" s="30" t="s">
        <v>44</v>
      </c>
      <c r="I691" s="31" t="s">
        <v>480</v>
      </c>
      <c r="J691" s="31" t="s">
        <v>481</v>
      </c>
      <c r="K691" s="22">
        <f>FIND(".",J691)</f>
        <v>20</v>
      </c>
      <c r="L691" s="22">
        <f>FIND(".",J691,K691+1)</f>
        <v>42</v>
      </c>
      <c r="M691" s="22" t="str">
        <f>MID(J691,1,K691-1)</f>
        <v>ADS_ Monetary Value</v>
      </c>
      <c r="N691" s="22" t="str">
        <f>IF(ISNUMBER(L691),
  MID(J691,K691+2,L691-K691-2),
  MID(J691,K691+2,LEN(J691)-K691-1))</f>
        <v>Transaction Currency</v>
      </c>
      <c r="O691" s="22" t="str">
        <f>IF(OR("BBIE"=D691,"IDBIE"=D691),IF(ISNUMBER(L691),MID(J691,L691+2,LEN(J691)-L691-1),""),"")</f>
        <v>Amount</v>
      </c>
      <c r="P691" s="22" t="str">
        <f>IF("ASBIE"=D691,IF(ISNUMBER(L691),MID(J691,L691+2,LEN(J691)-L691-1),""),"")</f>
        <v/>
      </c>
      <c r="Q691" s="22" t="str">
        <f>IF("RLBIE"=D691,IF(ISNUMBER(L691),MID(J691,L691+2,LEN(J691)-L691-1),""),"")</f>
        <v/>
      </c>
    </row>
    <row r="692" spans="1:17">
      <c r="A692" s="22">
        <v>253</v>
      </c>
      <c r="B692" s="37" t="s">
        <v>576</v>
      </c>
      <c r="C692" s="30">
        <v>19</v>
      </c>
      <c r="D692" s="30" t="s">
        <v>19</v>
      </c>
      <c r="E692" s="30">
        <v>2</v>
      </c>
      <c r="F692" s="31" t="s">
        <v>528</v>
      </c>
      <c r="G692" s="30" t="s">
        <v>25</v>
      </c>
      <c r="H692" s="30" t="s">
        <v>44</v>
      </c>
      <c r="I692" s="31" t="s">
        <v>529</v>
      </c>
      <c r="J692" s="31" t="s">
        <v>530</v>
      </c>
      <c r="K692" s="22">
        <f>FIND(".",J692)</f>
        <v>20</v>
      </c>
      <c r="L692" s="22">
        <f>FIND(".",J692,K692+1)</f>
        <v>34</v>
      </c>
      <c r="M692" s="22" t="str">
        <f>MID(J692,1,K692-1)</f>
        <v>ADS_ Monetary Value</v>
      </c>
      <c r="N692" s="22" t="str">
        <f>IF(ISNUMBER(L692),
  MID(J692,K692+2,L692-K692-2),
  MID(J692,K692+2,LEN(J692)-K692-1))</f>
        <v>Debit Credit</v>
      </c>
      <c r="O692" s="22" t="str">
        <f>IF(OR("BBIE"=D692,"IDBIE"=D692),IF(ISNUMBER(L692),MID(J692,L692+2,LEN(J692)-L692-1),""),"")</f>
        <v>Code</v>
      </c>
      <c r="P692" s="22" t="str">
        <f>IF("ASBIE"=D692,IF(ISNUMBER(L692),MID(J692,L692+2,LEN(J692)-L692-1),""),"")</f>
        <v/>
      </c>
      <c r="Q692" s="22" t="str">
        <f>IF("RLBIE"=D692,IF(ISNUMBER(L692),MID(J692,L692+2,LEN(J692)-L692-1),""),"")</f>
        <v/>
      </c>
    </row>
    <row r="693" spans="1:17">
      <c r="A693" s="22">
        <v>254</v>
      </c>
      <c r="B693" s="37" t="s">
        <v>576</v>
      </c>
      <c r="C693" s="26">
        <v>20</v>
      </c>
      <c r="D693" s="26" t="s">
        <v>28</v>
      </c>
      <c r="E693" s="26">
        <v>2</v>
      </c>
      <c r="F693" s="27" t="s">
        <v>531</v>
      </c>
      <c r="G693" s="26" t="s">
        <v>532</v>
      </c>
      <c r="H693" s="26" t="s">
        <v>44</v>
      </c>
      <c r="I693" s="27" t="s">
        <v>533</v>
      </c>
      <c r="J693" s="27" t="s">
        <v>534</v>
      </c>
      <c r="K693" s="22">
        <f>FIND(".",J693)</f>
        <v>20</v>
      </c>
      <c r="L693" s="22">
        <f>FIND(".",J693,K693+1)</f>
        <v>27</v>
      </c>
      <c r="M693" s="22" t="str">
        <f>MID(J693,1,K693-1)</f>
        <v>ADS_ Monetary Value</v>
      </c>
      <c r="N693" s="22" t="str">
        <f>IF(ISNUMBER(L693),
  MID(J693,K693+2,L693-K693-2),
  MID(J693,K693+2,LEN(J693)-K693-1))</f>
        <v>Debit</v>
      </c>
      <c r="O693" s="22" t="str">
        <f>IF(OR("BBIE"=D693,"IDBIE"=D693),IF(ISNUMBER(L693),MID(J693,L693+2,LEN(J693)-L693-1),""),"")</f>
        <v/>
      </c>
      <c r="P693" s="22" t="str">
        <f>IF("ASBIE"=D693,IF(ISNUMBER(L693),MID(J693,L693+2,LEN(J693)-L693-1),""),"")</f>
        <v/>
      </c>
      <c r="Q693" s="22" t="str">
        <f>IF("RLBIE"=D693,IF(ISNUMBER(L693),MID(J693,L693+2,LEN(J693)-L693-1),""),"")</f>
        <v>ADS_ Accounting Account</v>
      </c>
    </row>
    <row r="694" spans="1:17">
      <c r="A694" s="22">
        <v>255</v>
      </c>
      <c r="B694" s="37" t="s">
        <v>576</v>
      </c>
      <c r="C694" s="26">
        <v>21</v>
      </c>
      <c r="D694" s="26" t="s">
        <v>28</v>
      </c>
      <c r="E694" s="26">
        <v>2</v>
      </c>
      <c r="F694" s="27" t="s">
        <v>535</v>
      </c>
      <c r="G694" s="26" t="s">
        <v>532</v>
      </c>
      <c r="H694" s="26" t="s">
        <v>44</v>
      </c>
      <c r="I694" s="27" t="s">
        <v>536</v>
      </c>
      <c r="J694" s="27" t="s">
        <v>537</v>
      </c>
      <c r="K694" s="22">
        <f>FIND(".",J694)</f>
        <v>20</v>
      </c>
      <c r="L694" s="22">
        <f>FIND(".",J694,K694+1)</f>
        <v>28</v>
      </c>
      <c r="M694" s="22" t="str">
        <f>MID(J694,1,K694-1)</f>
        <v>ADS_ Monetary Value</v>
      </c>
      <c r="N694" s="22" t="str">
        <f>IF(ISNUMBER(L694),
  MID(J694,K694+2,L694-K694-2),
  MID(J694,K694+2,LEN(J694)-K694-1))</f>
        <v>Credit</v>
      </c>
      <c r="O694" s="22" t="str">
        <f>IF(OR("BBIE"=D694,"IDBIE"=D694),IF(ISNUMBER(L694),MID(J694,L694+2,LEN(J694)-L694-1),""),"")</f>
        <v/>
      </c>
      <c r="P694" s="22" t="str">
        <f>IF("ASBIE"=D694,IF(ISNUMBER(L694),MID(J694,L694+2,LEN(J694)-L694-1),""),"")</f>
        <v/>
      </c>
      <c r="Q694" s="22" t="str">
        <f>IF("RLBIE"=D694,IF(ISNUMBER(L694),MID(J694,L694+2,LEN(J694)-L694-1),""),"")</f>
        <v>ADS_ Accounting Account</v>
      </c>
    </row>
    <row r="695" spans="1:17">
      <c r="A695" s="22">
        <v>256</v>
      </c>
      <c r="B695" s="37" t="s">
        <v>576</v>
      </c>
      <c r="C695" s="30">
        <v>22</v>
      </c>
      <c r="D695" s="30" t="s">
        <v>19</v>
      </c>
      <c r="E695" s="30">
        <v>1</v>
      </c>
      <c r="F695" s="83" t="s">
        <v>56</v>
      </c>
      <c r="G695" s="30" t="s">
        <v>21</v>
      </c>
      <c r="H695" s="30" t="s">
        <v>44</v>
      </c>
      <c r="I695" s="31" t="s">
        <v>538</v>
      </c>
      <c r="J695" s="31" t="s">
        <v>539</v>
      </c>
      <c r="K695" s="22">
        <f>FIND(".",J695)</f>
        <v>36</v>
      </c>
      <c r="L695" s="22">
        <f>FIND(".",J695,K695+1)</f>
        <v>44</v>
      </c>
      <c r="M695" s="22" t="str">
        <f>MID(J695,1,K695-1)</f>
        <v>ADS Payment Made_ Trade Transaction</v>
      </c>
      <c r="N695" s="22" t="str">
        <f>IF(ISNUMBER(L695),
  MID(J695,K695+2,L695-K695-2),
  MID(J695,K695+2,LEN(J695)-K695-1))</f>
        <v>Remark</v>
      </c>
      <c r="O695" s="22" t="str">
        <f>IF(OR("BBIE"=D695,"IDBIE"=D695),IF(ISNUMBER(L695),MID(J695,L695+2,LEN(J695)-L695-1),""),"")</f>
        <v>Text</v>
      </c>
      <c r="P695" s="22" t="str">
        <f>IF("ASBIE"=D695,IF(ISNUMBER(L695),MID(J695,L695+2,LEN(J695)-L695-1),""),"")</f>
        <v/>
      </c>
      <c r="Q695" s="22" t="str">
        <f>IF("RLBIE"=D695,IF(ISNUMBER(L695),MID(J695,L695+2,LEN(J695)-L695-1),""),"")</f>
        <v/>
      </c>
    </row>
    <row r="696" spans="1:17">
      <c r="A696" s="22">
        <v>257</v>
      </c>
      <c r="B696" s="37" t="s">
        <v>576</v>
      </c>
      <c r="C696" s="32">
        <v>23</v>
      </c>
      <c r="D696" s="32" t="s">
        <v>62</v>
      </c>
      <c r="E696" s="32">
        <v>1</v>
      </c>
      <c r="F696" s="33" t="s">
        <v>63</v>
      </c>
      <c r="G696" s="32" t="s">
        <v>10</v>
      </c>
      <c r="H696" s="32" t="s">
        <v>16</v>
      </c>
      <c r="I696" s="33" t="s">
        <v>64</v>
      </c>
      <c r="J696" s="33" t="s">
        <v>540</v>
      </c>
      <c r="K696" s="22">
        <f>FIND(".",J696)</f>
        <v>36</v>
      </c>
      <c r="L696" s="22">
        <f>FIND(".",J696,K696+1)</f>
        <v>47</v>
      </c>
      <c r="M696" s="22" t="str">
        <f>MID(J696,1,K696-1)</f>
        <v>ADS Payment Made_ Trade Transaction</v>
      </c>
      <c r="N696" s="22" t="str">
        <f>IF(ISNUMBER(L696),
  MID(J696,K696+2,L696-K696-2),
  MID(J696,K696+2,LEN(J696)-K696-1))</f>
        <v>Specified</v>
      </c>
      <c r="O696" s="22" t="str">
        <f>IF(OR("BBIE"=D696,"IDBIE"=D696),IF(ISNUMBER(L696),MID(J696,L696+2,LEN(J696)-L696-1),""),"")</f>
        <v/>
      </c>
      <c r="P696" s="22" t="str">
        <f>IF("ASBIE"=D696,IF(ISNUMBER(L696),MID(J696,L696+2,LEN(J696)-L696-1),""),"")</f>
        <v>ADS Created_ Activity</v>
      </c>
      <c r="Q696" s="22" t="str">
        <f>IF("RLBIE"=D696,IF(ISNUMBER(L696),MID(J696,L696+2,LEN(J696)-L696-1),""),"")</f>
        <v/>
      </c>
    </row>
    <row r="697" spans="1:17">
      <c r="A697" s="22">
        <v>258</v>
      </c>
      <c r="B697" s="37" t="s">
        <v>576</v>
      </c>
      <c r="C697" s="26">
        <v>24</v>
      </c>
      <c r="D697" s="26" t="s">
        <v>28</v>
      </c>
      <c r="E697" s="26">
        <v>2</v>
      </c>
      <c r="F697" s="27" t="s">
        <v>66</v>
      </c>
      <c r="G697" s="26" t="s">
        <v>30</v>
      </c>
      <c r="H697" s="26" t="s">
        <v>16</v>
      </c>
      <c r="I697" s="77" t="s">
        <v>67</v>
      </c>
      <c r="J697" s="27" t="s">
        <v>167</v>
      </c>
      <c r="K697" s="22">
        <f>FIND(".",J697)</f>
        <v>23</v>
      </c>
      <c r="L697" s="22">
        <f>FIND(".",J697,K697+1)</f>
        <v>37</v>
      </c>
      <c r="M697" s="22" t="str">
        <f>MID(J697,1,K697-1)</f>
        <v>ADS_ Created_ Activity</v>
      </c>
      <c r="N697" s="22" t="str">
        <f>IF(ISNUMBER(L697),
  MID(J697,K697+2,L697-K697-2),
  MID(J697,K697+2,LEN(J697)-K697-1))</f>
        <v>Performed By</v>
      </c>
      <c r="O697" s="22" t="str">
        <f>IF(OR("BBIE"=D697,"IDBIE"=D697),IF(ISNUMBER(L697),MID(J697,L697+2,LEN(J697)-L697-1),""),"")</f>
        <v/>
      </c>
      <c r="P697" s="22" t="str">
        <f>IF("ASBIE"=D697,IF(ISNUMBER(L697),MID(J697,L697+2,LEN(J697)-L697-1),""),"")</f>
        <v/>
      </c>
      <c r="Q697" s="22" t="str">
        <f>IF("RLBIE"=D697,IF(ISNUMBER(L697),MID(J697,L697+2,LEN(J697)-L697-1),""),"")</f>
        <v>ADS_ System User</v>
      </c>
    </row>
    <row r="698" spans="1:17">
      <c r="A698" s="22">
        <v>259</v>
      </c>
      <c r="B698" s="37" t="s">
        <v>576</v>
      </c>
      <c r="C698" s="30">
        <v>25</v>
      </c>
      <c r="D698" s="30" t="s">
        <v>19</v>
      </c>
      <c r="E698" s="30">
        <v>2</v>
      </c>
      <c r="F698" s="31" t="s">
        <v>69</v>
      </c>
      <c r="G698" s="30" t="s">
        <v>37</v>
      </c>
      <c r="H698" s="30" t="s">
        <v>16</v>
      </c>
      <c r="I698" s="31" t="s">
        <v>70</v>
      </c>
      <c r="J698" s="31" t="s">
        <v>168</v>
      </c>
      <c r="K698" s="22">
        <f>FIND(".",J698)</f>
        <v>23</v>
      </c>
      <c r="L698" s="22">
        <f>FIND(".",J698,K698+1)</f>
        <v>33</v>
      </c>
      <c r="M698" s="22" t="str">
        <f>MID(J698,1,K698-1)</f>
        <v>ADS_ Created_ Activity</v>
      </c>
      <c r="N698" s="22" t="str">
        <f>IF(ISNUMBER(L698),
  MID(J698,K698+2,L698-K698-2),
  MID(J698,K698+2,LEN(J698)-K698-1))</f>
        <v>Occurred</v>
      </c>
      <c r="O698" s="22" t="str">
        <f>IF(OR("BBIE"=D698,"IDBIE"=D698),IF(ISNUMBER(L698),MID(J698,L698+2,LEN(J698)-L698-1),""),"")</f>
        <v>Date</v>
      </c>
      <c r="P698" s="22" t="str">
        <f>IF("ASBIE"=D698,IF(ISNUMBER(L698),MID(J698,L698+2,LEN(J698)-L698-1),""),"")</f>
        <v/>
      </c>
      <c r="Q698" s="22" t="str">
        <f>IF("RLBIE"=D698,IF(ISNUMBER(L698),MID(J698,L698+2,LEN(J698)-L698-1),""),"")</f>
        <v/>
      </c>
    </row>
    <row r="699" spans="1:17">
      <c r="A699" s="22">
        <v>260</v>
      </c>
      <c r="B699" s="37" t="s">
        <v>576</v>
      </c>
      <c r="C699" s="30">
        <v>26</v>
      </c>
      <c r="D699" s="30" t="s">
        <v>19</v>
      </c>
      <c r="E699" s="30">
        <v>2</v>
      </c>
      <c r="F699" s="31" t="s">
        <v>169</v>
      </c>
      <c r="G699" s="30" t="s">
        <v>170</v>
      </c>
      <c r="H699" s="30" t="s">
        <v>44</v>
      </c>
      <c r="I699" s="31" t="s">
        <v>171</v>
      </c>
      <c r="J699" s="31" t="s">
        <v>172</v>
      </c>
      <c r="K699" s="22">
        <f>FIND(".",J699)</f>
        <v>23</v>
      </c>
      <c r="L699" s="22">
        <f>FIND(".",J699,K699+1)</f>
        <v>33</v>
      </c>
      <c r="M699" s="22" t="str">
        <f>MID(J699,1,K699-1)</f>
        <v>ADS_ Created_ Activity</v>
      </c>
      <c r="N699" s="22" t="str">
        <f>IF(ISNUMBER(L699),
  MID(J699,K699+2,L699-K699-2),
  MID(J699,K699+2,LEN(J699)-K699-1))</f>
        <v>Occurred</v>
      </c>
      <c r="O699" s="22" t="str">
        <f>IF(OR("BBIE"=D699,"IDBIE"=D699),IF(ISNUMBER(L699),MID(J699,L699+2,LEN(J699)-L699-1),""),"")</f>
        <v>Time</v>
      </c>
      <c r="P699" s="22" t="str">
        <f>IF("ASBIE"=D699,IF(ISNUMBER(L699),MID(J699,L699+2,LEN(J699)-L699-1),""),"")</f>
        <v/>
      </c>
      <c r="Q699" s="22" t="str">
        <f>IF("RLBIE"=D699,IF(ISNUMBER(L699),MID(J699,L699+2,LEN(J699)-L699-1),""),"")</f>
        <v/>
      </c>
    </row>
    <row r="700" spans="1:17">
      <c r="A700" s="22">
        <v>261</v>
      </c>
      <c r="B700" s="37" t="s">
        <v>576</v>
      </c>
      <c r="C700" s="32">
        <v>27</v>
      </c>
      <c r="D700" s="32" t="s">
        <v>62</v>
      </c>
      <c r="E700" s="32">
        <v>1</v>
      </c>
      <c r="F700" s="33" t="s">
        <v>72</v>
      </c>
      <c r="G700" s="32" t="s">
        <v>10</v>
      </c>
      <c r="H700" s="32" t="s">
        <v>44</v>
      </c>
      <c r="I700" s="33" t="s">
        <v>73</v>
      </c>
      <c r="J700" s="33" t="s">
        <v>541</v>
      </c>
      <c r="K700" s="22">
        <f>FIND(".",J700)</f>
        <v>36</v>
      </c>
      <c r="L700" s="22">
        <f>FIND(".",J700,K700+1)</f>
        <v>47</v>
      </c>
      <c r="M700" s="22" t="str">
        <f>MID(J700,1,K700-1)</f>
        <v>ADS Payment Made_ Trade Transaction</v>
      </c>
      <c r="N700" s="22" t="str">
        <f>IF(ISNUMBER(L700),
  MID(J700,K700+2,L700-K700-2),
  MID(J700,K700+2,LEN(J700)-K700-1))</f>
        <v>Specified</v>
      </c>
      <c r="O700" s="22" t="str">
        <f>IF(OR("BBIE"=D700,"IDBIE"=D700),IF(ISNUMBER(L700),MID(J700,L700+2,LEN(J700)-L700-1),""),"")</f>
        <v/>
      </c>
      <c r="P700" s="22" t="str">
        <f>IF("ASBIE"=D700,IF(ISNUMBER(L700),MID(J700,L700+2,LEN(J700)-L700-1),""),"")</f>
        <v>ADS Approved_ Activity</v>
      </c>
      <c r="Q700" s="22" t="str">
        <f>IF("RLBIE"=D700,IF(ISNUMBER(L700),MID(J700,L700+2,LEN(J700)-L700-1),""),"")</f>
        <v/>
      </c>
    </row>
    <row r="701" spans="1:17">
      <c r="A701" s="22">
        <v>262</v>
      </c>
      <c r="B701" s="37" t="s">
        <v>576</v>
      </c>
      <c r="C701" s="26">
        <v>28</v>
      </c>
      <c r="D701" s="26" t="s">
        <v>28</v>
      </c>
      <c r="E701" s="26">
        <v>2</v>
      </c>
      <c r="F701" s="27" t="s">
        <v>75</v>
      </c>
      <c r="G701" s="26" t="s">
        <v>30</v>
      </c>
      <c r="H701" s="26" t="s">
        <v>16</v>
      </c>
      <c r="I701" s="27" t="s">
        <v>76</v>
      </c>
      <c r="J701" s="27" t="s">
        <v>174</v>
      </c>
      <c r="K701" s="22">
        <f>FIND(".",J701)</f>
        <v>24</v>
      </c>
      <c r="L701" s="22">
        <f>FIND(".",J701,K701+1)</f>
        <v>38</v>
      </c>
      <c r="M701" s="22" t="str">
        <f>MID(J701,1,K701-1)</f>
        <v>ADS_ Approved_ Activity</v>
      </c>
      <c r="N701" s="22" t="str">
        <f>IF(ISNUMBER(L701),
  MID(J701,K701+2,L701-K701-2),
  MID(J701,K701+2,LEN(J701)-K701-1))</f>
        <v>Performed By</v>
      </c>
      <c r="O701" s="22" t="str">
        <f>IF(OR("BBIE"=D701,"IDBIE"=D701),IF(ISNUMBER(L701),MID(J701,L701+2,LEN(J701)-L701-1),""),"")</f>
        <v/>
      </c>
      <c r="P701" s="22" t="str">
        <f>IF("ASBIE"=D701,IF(ISNUMBER(L701),MID(J701,L701+2,LEN(J701)-L701-1),""),"")</f>
        <v/>
      </c>
      <c r="Q701" s="22" t="str">
        <f>IF("RLBIE"=D701,IF(ISNUMBER(L701),MID(J701,L701+2,LEN(J701)-L701-1),""),"")</f>
        <v>ADS_ System User</v>
      </c>
    </row>
    <row r="702" spans="1:17">
      <c r="A702" s="22">
        <v>263</v>
      </c>
      <c r="B702" s="37" t="s">
        <v>576</v>
      </c>
      <c r="C702" s="30">
        <v>29</v>
      </c>
      <c r="D702" s="30" t="s">
        <v>19</v>
      </c>
      <c r="E702" s="30">
        <v>2</v>
      </c>
      <c r="F702" s="31" t="s">
        <v>175</v>
      </c>
      <c r="G702" s="30" t="s">
        <v>37</v>
      </c>
      <c r="H702" s="30" t="s">
        <v>16</v>
      </c>
      <c r="I702" s="31" t="s">
        <v>176</v>
      </c>
      <c r="J702" s="31" t="s">
        <v>177</v>
      </c>
      <c r="K702" s="22">
        <f>FIND(".",J702)</f>
        <v>24</v>
      </c>
      <c r="L702" s="22">
        <f>FIND(".",J702,K702+1)</f>
        <v>34</v>
      </c>
      <c r="M702" s="22" t="str">
        <f>MID(J702,1,K702-1)</f>
        <v>ADS_ Approved_ Activity</v>
      </c>
      <c r="N702" s="22" t="str">
        <f>IF(ISNUMBER(L702),
  MID(J702,K702+2,L702-K702-2),
  MID(J702,K702+2,LEN(J702)-K702-1))</f>
        <v>Occurred</v>
      </c>
      <c r="O702" s="22" t="str">
        <f>IF(OR("BBIE"=D702,"IDBIE"=D702),IF(ISNUMBER(L702),MID(J702,L702+2,LEN(J702)-L702-1),""),"")</f>
        <v>Date</v>
      </c>
      <c r="P702" s="22" t="str">
        <f>IF("ASBIE"=D702,IF(ISNUMBER(L702),MID(J702,L702+2,LEN(J702)-L702-1),""),"")</f>
        <v/>
      </c>
      <c r="Q702" s="22" t="str">
        <f>IF("RLBIE"=D702,IF(ISNUMBER(L702),MID(J702,L702+2,LEN(J702)-L702-1),""),"")</f>
        <v/>
      </c>
    </row>
    <row r="703" spans="1:17">
      <c r="A703" s="22">
        <v>264</v>
      </c>
      <c r="B703" s="37" t="s">
        <v>576</v>
      </c>
      <c r="C703" s="30">
        <v>30</v>
      </c>
      <c r="D703" s="30" t="s">
        <v>19</v>
      </c>
      <c r="E703" s="30">
        <v>2</v>
      </c>
      <c r="F703" s="31" t="s">
        <v>291</v>
      </c>
      <c r="G703" s="30" t="s">
        <v>170</v>
      </c>
      <c r="H703" s="30" t="s">
        <v>44</v>
      </c>
      <c r="I703" s="31" t="s">
        <v>292</v>
      </c>
      <c r="J703" s="31" t="s">
        <v>293</v>
      </c>
      <c r="K703" s="22">
        <f>FIND(".",J703)</f>
        <v>24</v>
      </c>
      <c r="L703" s="22">
        <f>FIND(".",J703,K703+1)</f>
        <v>34</v>
      </c>
      <c r="M703" s="22" t="str">
        <f>MID(J703,1,K703-1)</f>
        <v>ADS_ Approved_ Activity</v>
      </c>
      <c r="N703" s="22" t="str">
        <f>IF(ISNUMBER(L703),
  MID(J703,K703+2,L703-K703-2),
  MID(J703,K703+2,LEN(J703)-K703-1))</f>
        <v>Occurred</v>
      </c>
      <c r="O703" s="22" t="str">
        <f>IF(OR("BBIE"=D703,"IDBIE"=D703),IF(ISNUMBER(L703),MID(J703,L703+2,LEN(J703)-L703-1),""),"")</f>
        <v>Time</v>
      </c>
      <c r="P703" s="22" t="str">
        <f>IF("ASBIE"=D703,IF(ISNUMBER(L703),MID(J703,L703+2,LEN(J703)-L703-1),""),"")</f>
        <v/>
      </c>
      <c r="Q703" s="22" t="str">
        <f>IF("RLBIE"=D703,IF(ISNUMBER(L703),MID(J703,L703+2,LEN(J703)-L703-1),""),"")</f>
        <v/>
      </c>
    </row>
    <row r="704" spans="1:17">
      <c r="A704" s="22">
        <v>265</v>
      </c>
      <c r="B704" s="37" t="s">
        <v>576</v>
      </c>
      <c r="C704" s="32">
        <v>31</v>
      </c>
      <c r="D704" s="32" t="s">
        <v>62</v>
      </c>
      <c r="E704" s="32">
        <v>1</v>
      </c>
      <c r="F704" s="33" t="s">
        <v>178</v>
      </c>
      <c r="G704" s="32" t="s">
        <v>10</v>
      </c>
      <c r="H704" s="32" t="s">
        <v>44</v>
      </c>
      <c r="I704" s="33" t="s">
        <v>2235</v>
      </c>
      <c r="J704" s="33" t="s">
        <v>542</v>
      </c>
      <c r="K704" s="22">
        <f>FIND(".",J704)</f>
        <v>36</v>
      </c>
      <c r="L704" s="22">
        <f>FIND(".",J704,K704+1)</f>
        <v>47</v>
      </c>
      <c r="M704" s="22" t="str">
        <f>MID(J704,1,K704-1)</f>
        <v>ADS Payment Made_ Trade Transaction</v>
      </c>
      <c r="N704" s="22" t="str">
        <f>IF(ISNUMBER(L704),
  MID(J704,K704+2,L704-K704-2),
  MID(J704,K704+2,LEN(J704)-K704-1))</f>
        <v>Specified</v>
      </c>
      <c r="O704" s="22" t="str">
        <f>IF(OR("BBIE"=D704,"IDBIE"=D704),IF(ISNUMBER(L704),MID(J704,L704+2,LEN(J704)-L704-1),""),"")</f>
        <v/>
      </c>
      <c r="P704" s="22" t="str">
        <f>IF("ASBIE"=D704,IF(ISNUMBER(L704),MID(J704,L704+2,LEN(J704)-L704-1),""),"")</f>
        <v>ADS Last Mofified_ Activity</v>
      </c>
      <c r="Q704" s="22" t="str">
        <f>IF("RLBIE"=D704,IF(ISNUMBER(L704),MID(J704,L704+2,LEN(J704)-L704-1),""),"")</f>
        <v/>
      </c>
    </row>
    <row r="705" spans="1:17">
      <c r="A705" s="22">
        <v>266</v>
      </c>
      <c r="B705" s="37" t="s">
        <v>576</v>
      </c>
      <c r="C705" s="26">
        <v>32</v>
      </c>
      <c r="D705" s="26" t="s">
        <v>28</v>
      </c>
      <c r="E705" s="26">
        <v>2</v>
      </c>
      <c r="F705" s="27" t="s">
        <v>181</v>
      </c>
      <c r="G705" s="26" t="s">
        <v>30</v>
      </c>
      <c r="H705" s="26" t="s">
        <v>16</v>
      </c>
      <c r="I705" s="27" t="s">
        <v>182</v>
      </c>
      <c r="J705" s="27" t="s">
        <v>183</v>
      </c>
      <c r="K705" s="22">
        <f>FIND(".",J705)</f>
        <v>29</v>
      </c>
      <c r="L705" s="22">
        <f>FIND(".",J705,K705+1)</f>
        <v>43</v>
      </c>
      <c r="M705" s="22" t="str">
        <f>MID(J705,1,K705-1)</f>
        <v>ADS_ Last Modified_ Activity</v>
      </c>
      <c r="N705" s="22" t="str">
        <f>IF(ISNUMBER(L705),
  MID(J705,K705+2,L705-K705-2),
  MID(J705,K705+2,LEN(J705)-K705-1))</f>
        <v>Performed By</v>
      </c>
      <c r="O705" s="22" t="str">
        <f>IF(OR("BBIE"=D705,"IDBIE"=D705),IF(ISNUMBER(L705),MID(J705,L705+2,LEN(J705)-L705-1),""),"")</f>
        <v/>
      </c>
      <c r="P705" s="22" t="str">
        <f>IF("ASBIE"=D705,IF(ISNUMBER(L705),MID(J705,L705+2,LEN(J705)-L705-1),""),"")</f>
        <v/>
      </c>
      <c r="Q705" s="22" t="str">
        <f>IF("RLBIE"=D705,IF(ISNUMBER(L705),MID(J705,L705+2,LEN(J705)-L705-1),""),"")</f>
        <v>ADS_ System User</v>
      </c>
    </row>
    <row r="706" spans="1:17">
      <c r="A706" s="22">
        <v>267</v>
      </c>
      <c r="B706" s="37" t="s">
        <v>576</v>
      </c>
      <c r="C706" s="30">
        <v>33</v>
      </c>
      <c r="D706" s="30" t="s">
        <v>19</v>
      </c>
      <c r="E706" s="30">
        <v>2</v>
      </c>
      <c r="F706" s="31" t="s">
        <v>184</v>
      </c>
      <c r="G706" s="30" t="s">
        <v>37</v>
      </c>
      <c r="H706" s="30" t="s">
        <v>16</v>
      </c>
      <c r="I706" s="31" t="s">
        <v>2236</v>
      </c>
      <c r="J706" s="31" t="s">
        <v>186</v>
      </c>
      <c r="K706" s="22">
        <f>FIND(".",J706)</f>
        <v>29</v>
      </c>
      <c r="L706" s="22">
        <f>FIND(".",J706,K706+1)</f>
        <v>39</v>
      </c>
      <c r="M706" s="22" t="str">
        <f>MID(J706,1,K706-1)</f>
        <v>ADS_ Last Modified_ Activity</v>
      </c>
      <c r="N706" s="22" t="str">
        <f>IF(ISNUMBER(L706),
  MID(J706,K706+2,L706-K706-2),
  MID(J706,K706+2,LEN(J706)-K706-1))</f>
        <v>Occurred</v>
      </c>
      <c r="O706" s="22" t="str">
        <f>IF(OR("BBIE"=D706,"IDBIE"=D706),IF(ISNUMBER(L706),MID(J706,L706+2,LEN(J706)-L706-1),""),"")</f>
        <v>Time</v>
      </c>
      <c r="P706" s="22" t="str">
        <f>IF("ASBIE"=D706,IF(ISNUMBER(L706),MID(J706,L706+2,LEN(J706)-L706-1),""),"")</f>
        <v/>
      </c>
      <c r="Q706" s="22" t="str">
        <f>IF("RLBIE"=D706,IF(ISNUMBER(L706),MID(J706,L706+2,LEN(J706)-L706-1),""),"")</f>
        <v/>
      </c>
    </row>
    <row r="707" spans="1:17">
      <c r="A707" s="22">
        <v>268</v>
      </c>
      <c r="B707" s="37" t="s">
        <v>576</v>
      </c>
      <c r="C707" s="30">
        <v>34</v>
      </c>
      <c r="D707" s="30" t="s">
        <v>19</v>
      </c>
      <c r="E707" s="30">
        <v>2</v>
      </c>
      <c r="F707" s="31" t="s">
        <v>295</v>
      </c>
      <c r="G707" s="30" t="s">
        <v>170</v>
      </c>
      <c r="H707" s="30" t="s">
        <v>44</v>
      </c>
      <c r="I707" s="31" t="s">
        <v>2237</v>
      </c>
      <c r="J707" s="31" t="s">
        <v>186</v>
      </c>
      <c r="K707" s="22">
        <f>FIND(".",J707)</f>
        <v>29</v>
      </c>
      <c r="L707" s="22">
        <f>FIND(".",J707,K707+1)</f>
        <v>39</v>
      </c>
      <c r="M707" s="22" t="str">
        <f>MID(J707,1,K707-1)</f>
        <v>ADS_ Last Modified_ Activity</v>
      </c>
      <c r="N707" s="22" t="str">
        <f>IF(ISNUMBER(L707),
  MID(J707,K707+2,L707-K707-2),
  MID(J707,K707+2,LEN(J707)-K707-1))</f>
        <v>Occurred</v>
      </c>
      <c r="O707" s="22" t="str">
        <f>IF(OR("BBIE"=D707,"IDBIE"=D707),IF(ISNUMBER(L707),MID(J707,L707+2,LEN(J707)-L707-1),""),"")</f>
        <v>Time</v>
      </c>
      <c r="P707" s="22" t="str">
        <f>IF("ASBIE"=D707,IF(ISNUMBER(L707),MID(J707,L707+2,LEN(J707)-L707-1),""),"")</f>
        <v/>
      </c>
      <c r="Q707" s="22" t="str">
        <f>IF("RLBIE"=D707,IF(ISNUMBER(L707),MID(J707,L707+2,LEN(J707)-L707-1),""),"")</f>
        <v/>
      </c>
    </row>
    <row r="708" spans="1:17" ht="19">
      <c r="A708" s="22">
        <v>269</v>
      </c>
      <c r="B708" s="37" t="s">
        <v>576</v>
      </c>
      <c r="C708" s="26">
        <v>35</v>
      </c>
      <c r="D708" s="26" t="s">
        <v>28</v>
      </c>
      <c r="E708" s="26">
        <v>1</v>
      </c>
      <c r="F708" s="27" t="s">
        <v>2239</v>
      </c>
      <c r="G708" s="26" t="s">
        <v>30</v>
      </c>
      <c r="H708" s="26" t="s">
        <v>16</v>
      </c>
      <c r="I708" s="27" t="s">
        <v>78</v>
      </c>
      <c r="J708" s="27" t="s">
        <v>543</v>
      </c>
      <c r="K708" s="22">
        <f>FIND(".",J708)</f>
        <v>36</v>
      </c>
      <c r="L708" s="22">
        <f>FIND(".",J708,K708+1)</f>
        <v>41</v>
      </c>
      <c r="M708" s="22" t="str">
        <f>MID(J708,1,K708-1)</f>
        <v>ADS Payment Made_ Trade Transaction</v>
      </c>
      <c r="N708" s="22" t="str">
        <f>IF(ISNUMBER(L708),
  MID(J708,K708+2,L708-K708-2),
  MID(J708,K708+2,LEN(J708)-K708-1))</f>
        <v>[X]</v>
      </c>
      <c r="O708" s="22" t="str">
        <f>IF(OR("BBIE"=D708,"IDBIE"=D708),IF(ISNUMBER(L708),MID(J708,L708+2,LEN(J708)-L708-1),""),"")</f>
        <v/>
      </c>
      <c r="P708" s="22" t="str">
        <f>IF("ASBIE"=D708,IF(ISNUMBER(L708),MID(J708,L708+2,LEN(J708)-L708-1),""),"")</f>
        <v/>
      </c>
      <c r="Q708" s="22" t="str">
        <f>IF("RLBIE"=D708,IF(ISNUMBER(L708),MID(J708,L708+2,LEN(J708)-L708-1),""),"")</f>
        <v>ADS Business Segment_ Code</v>
      </c>
    </row>
    <row r="709" spans="1:17">
      <c r="A709" s="22">
        <v>270</v>
      </c>
      <c r="B709" s="37" t="s">
        <v>576</v>
      </c>
      <c r="C709" s="24">
        <v>0</v>
      </c>
      <c r="D709" s="24" t="s">
        <v>8</v>
      </c>
      <c r="E709" s="24">
        <v>0</v>
      </c>
      <c r="F709" s="25" t="s">
        <v>544</v>
      </c>
      <c r="G709" s="24" t="s">
        <v>10</v>
      </c>
      <c r="H709" s="24" t="s">
        <v>10</v>
      </c>
      <c r="I709" s="25" t="s">
        <v>545</v>
      </c>
      <c r="J709" s="25" t="s">
        <v>546</v>
      </c>
      <c r="K709" s="22">
        <f>FIND(".",J709)</f>
        <v>45</v>
      </c>
      <c r="L709" s="22" t="e">
        <f>FIND(".",J709,K709+1)</f>
        <v>#VALUE!</v>
      </c>
      <c r="M709" s="22" t="str">
        <f>MID(J709,1,K709-1)</f>
        <v>ADS Paid Cash Application_ Trade Transaction</v>
      </c>
      <c r="N709" s="22" t="str">
        <f>IF(ISNUMBER(L709),
  MID(J709,K709+2,L709-K709-2),
  MID(J709,K709+2,LEN(J709)-K709-1))</f>
        <v>etails</v>
      </c>
      <c r="O709" s="22" t="str">
        <f>IF(OR("BBIE"=D709,"IDBIE"=D709),IF(ISNUMBER(L709),MID(J709,L709+2,LEN(J709)-L709-1),""),"")</f>
        <v/>
      </c>
      <c r="P709" s="22" t="str">
        <f>IF("ASBIE"=D709,IF(ISNUMBER(L709),MID(J709,L709+2,LEN(J709)-L709-1),""),"")</f>
        <v/>
      </c>
      <c r="Q709" s="22" t="str">
        <f>IF("RLBIE"=D709,IF(ISNUMBER(L709),MID(J709,L709+2,LEN(J709)-L709-1),""),"")</f>
        <v/>
      </c>
    </row>
    <row r="710" spans="1:17">
      <c r="A710" s="22">
        <v>271</v>
      </c>
      <c r="B710" s="37" t="s">
        <v>576</v>
      </c>
      <c r="C710" s="28">
        <v>1</v>
      </c>
      <c r="D710" s="28" t="s">
        <v>13</v>
      </c>
      <c r="E710" s="84"/>
      <c r="F710" s="29" t="s">
        <v>547</v>
      </c>
      <c r="G710" s="28" t="s">
        <v>15</v>
      </c>
      <c r="H710" s="28" t="s">
        <v>16</v>
      </c>
      <c r="I710" s="29" t="s">
        <v>548</v>
      </c>
      <c r="J710" s="29" t="s">
        <v>549</v>
      </c>
      <c r="K710" s="22">
        <f>FIND(".",J710)</f>
        <v>45</v>
      </c>
      <c r="L710" s="22">
        <f>FIND(".",J710,K710+1)</f>
        <v>61</v>
      </c>
      <c r="M710" s="22" t="str">
        <f>MID(J710,1,K710-1)</f>
        <v>ADS Paid Cash Application_ Trade Transaction</v>
      </c>
      <c r="N710" s="22" t="str">
        <f>IF(ISNUMBER(L710),
  MID(J710,K710+2,L710-K710-2),
  MID(J710,K710+2,LEN(J710)-K710-1))</f>
        <v>Identification</v>
      </c>
      <c r="O710" s="22" t="str">
        <f>IF(OR("BBIE"=D710,"IDBIE"=D710),IF(ISNUMBER(L710),MID(J710,L710+2,LEN(J710)-L710-1),""),"")</f>
        <v>Identifier</v>
      </c>
      <c r="P710" s="22" t="str">
        <f>IF("ASBIE"=D710,IF(ISNUMBER(L710),MID(J710,L710+2,LEN(J710)-L710-1),""),"")</f>
        <v/>
      </c>
      <c r="Q710" s="22" t="str">
        <f>IF("RLBIE"=D710,IF(ISNUMBER(L710),MID(J710,L710+2,LEN(J710)-L710-1),""),"")</f>
        <v/>
      </c>
    </row>
    <row r="711" spans="1:17">
      <c r="A711" s="22">
        <v>272</v>
      </c>
      <c r="B711" s="37" t="s">
        <v>576</v>
      </c>
      <c r="C711" s="32">
        <v>2</v>
      </c>
      <c r="D711" s="32" t="s">
        <v>62</v>
      </c>
      <c r="E711" s="32">
        <v>1</v>
      </c>
      <c r="F711" s="33" t="s">
        <v>132</v>
      </c>
      <c r="G711" s="32" t="s">
        <v>10</v>
      </c>
      <c r="H711" s="32" t="s">
        <v>16</v>
      </c>
      <c r="I711" s="33" t="s">
        <v>550</v>
      </c>
      <c r="J711" s="33" t="s">
        <v>551</v>
      </c>
      <c r="K711" s="22">
        <f>FIND(".",J711)</f>
        <v>45</v>
      </c>
      <c r="L711" s="22" t="e">
        <f>FIND(".",J711,K711+1)</f>
        <v>#VALUE!</v>
      </c>
      <c r="M711" s="22" t="str">
        <f>MID(J711,1,K711-1)</f>
        <v>ADS Paid Cash Application_ Trade Transaction</v>
      </c>
      <c r="N711" s="22" t="str">
        <f>IF(ISNUMBER(L711),
  MID(J711,K711+2,L711-K711-2),
  MID(J711,K711+2,LEN(J711)-K711-1))</f>
        <v>ADS_ Fiscal Period</v>
      </c>
      <c r="O711" s="22" t="str">
        <f>IF(OR("BBIE"=D711,"IDBIE"=D711),IF(ISNUMBER(L711),MID(J711,L711+2,LEN(J711)-L711-1),""),"")</f>
        <v/>
      </c>
      <c r="P711" s="22" t="str">
        <f>IF("ASBIE"=D711,IF(ISNUMBER(L711),MID(J711,L711+2,LEN(J711)-L711-1),""),"")</f>
        <v/>
      </c>
      <c r="Q711" s="22" t="str">
        <f>IF("RLBIE"=D711,IF(ISNUMBER(L711),MID(J711,L711+2,LEN(J711)-L711-1),""),"")</f>
        <v/>
      </c>
    </row>
    <row r="712" spans="1:17">
      <c r="A712" s="22">
        <v>273</v>
      </c>
      <c r="B712" s="37" t="s">
        <v>576</v>
      </c>
      <c r="C712" s="30">
        <v>3</v>
      </c>
      <c r="D712" s="30" t="s">
        <v>19</v>
      </c>
      <c r="E712" s="30">
        <v>2</v>
      </c>
      <c r="F712" s="31" t="s">
        <v>135</v>
      </c>
      <c r="G712" s="30" t="s">
        <v>136</v>
      </c>
      <c r="H712" s="30" t="s">
        <v>16</v>
      </c>
      <c r="I712" s="31" t="s">
        <v>137</v>
      </c>
      <c r="J712" s="31" t="s">
        <v>138</v>
      </c>
      <c r="K712" s="22">
        <f>FIND(".",J712)</f>
        <v>19</v>
      </c>
      <c r="L712" s="22">
        <f>FIND(".",J712,K712+1)</f>
        <v>32</v>
      </c>
      <c r="M712" s="22" t="str">
        <f>MID(J712,1,K712-1)</f>
        <v>ADS_ Fiscal Period</v>
      </c>
      <c r="N712" s="22" t="str">
        <f>IF(ISNUMBER(L712),
  MID(J712,K712+2,L712-K712-2),
  MID(J712,K712+2,LEN(J712)-K712-1))</f>
        <v>Fiscal Year</v>
      </c>
      <c r="O712" s="22" t="str">
        <f>IF(OR("BBIE"=D712,"IDBIE"=D712),IF(ISNUMBER(L712),MID(J712,L712+2,LEN(J712)-L712-1),""),"")</f>
        <v>Code</v>
      </c>
      <c r="P712" s="22" t="str">
        <f>IF("ASBIE"=D712,IF(ISNUMBER(L712),MID(J712,L712+2,LEN(J712)-L712-1),""),"")</f>
        <v/>
      </c>
      <c r="Q712" s="22" t="str">
        <f>IF("RLBIE"=D712,IF(ISNUMBER(L712),MID(J712,L712+2,LEN(J712)-L712-1),""),"")</f>
        <v/>
      </c>
    </row>
    <row r="713" spans="1:17">
      <c r="A713" s="22">
        <v>274</v>
      </c>
      <c r="B713" s="37" t="s">
        <v>576</v>
      </c>
      <c r="C713" s="30">
        <v>4</v>
      </c>
      <c r="D713" s="30" t="s">
        <v>19</v>
      </c>
      <c r="E713" s="30">
        <v>2</v>
      </c>
      <c r="F713" s="31" t="s">
        <v>139</v>
      </c>
      <c r="G713" s="30" t="s">
        <v>25</v>
      </c>
      <c r="H713" s="30" t="s">
        <v>16</v>
      </c>
      <c r="I713" s="31" t="s">
        <v>140</v>
      </c>
      <c r="J713" s="31" t="s">
        <v>141</v>
      </c>
      <c r="K713" s="22">
        <f>FIND(".",J713)</f>
        <v>19</v>
      </c>
      <c r="L713" s="22">
        <f>FIND(".",J713,K713+1)</f>
        <v>43</v>
      </c>
      <c r="M713" s="22" t="str">
        <f>MID(J713,1,K713-1)</f>
        <v>ADS_ Fiscal Period</v>
      </c>
      <c r="N713" s="22" t="str">
        <f>IF(ISNUMBER(L713),
  MID(J713,K713+2,L713-K713-2),
  MID(J713,K713+2,LEN(J713)-K713-1))</f>
        <v>Accounting ADS_ Period</v>
      </c>
      <c r="O713" s="22" t="str">
        <f>IF(OR("BBIE"=D713,"IDBIE"=D713),IF(ISNUMBER(L713),MID(J713,L713+2,LEN(J713)-L713-1),""),"")</f>
        <v>Code</v>
      </c>
      <c r="P713" s="22" t="str">
        <f>IF("ASBIE"=D713,IF(ISNUMBER(L713),MID(J713,L713+2,LEN(J713)-L713-1),""),"")</f>
        <v/>
      </c>
      <c r="Q713" s="22" t="str">
        <f>IF("RLBIE"=D713,IF(ISNUMBER(L713),MID(J713,L713+2,LEN(J713)-L713-1),""),"")</f>
        <v/>
      </c>
    </row>
    <row r="714" spans="1:17">
      <c r="A714" s="22">
        <v>275</v>
      </c>
      <c r="B714" s="37" t="s">
        <v>576</v>
      </c>
      <c r="C714" s="30">
        <v>5</v>
      </c>
      <c r="D714" s="30" t="s">
        <v>19</v>
      </c>
      <c r="E714" s="30">
        <v>1</v>
      </c>
      <c r="F714" s="31" t="s">
        <v>552</v>
      </c>
      <c r="G714" s="30" t="s">
        <v>37</v>
      </c>
      <c r="H714" s="30" t="s">
        <v>16</v>
      </c>
      <c r="I714" s="31" t="s">
        <v>553</v>
      </c>
      <c r="J714" s="31" t="s">
        <v>554</v>
      </c>
      <c r="K714" s="22">
        <f>FIND(".",J714)</f>
        <v>45</v>
      </c>
      <c r="L714" s="22">
        <f>FIND(".",J714,K714+1)</f>
        <v>58</v>
      </c>
      <c r="M714" s="22" t="str">
        <f>MID(J714,1,K714-1)</f>
        <v>ADS Paid Cash Application_ Trade Transaction</v>
      </c>
      <c r="N714" s="22" t="str">
        <f>IF(ISNUMBER(L714),
  MID(J714,K714+2,L714-K714-2),
  MID(J714,K714+2,LEN(J714)-K714-1))</f>
        <v>Application</v>
      </c>
      <c r="O714" s="22" t="str">
        <f>IF(OR("BBIE"=D714,"IDBIE"=D714),IF(ISNUMBER(L714),MID(J714,L714+2,LEN(J714)-L714-1),""),"")</f>
        <v>Date</v>
      </c>
      <c r="P714" s="22" t="str">
        <f>IF("ASBIE"=D714,IF(ISNUMBER(L714),MID(J714,L714+2,LEN(J714)-L714-1),""),"")</f>
        <v/>
      </c>
      <c r="Q714" s="22" t="str">
        <f>IF("RLBIE"=D714,IF(ISNUMBER(L714),MID(J714,L714+2,LEN(J714)-L714-1),""),"")</f>
        <v/>
      </c>
    </row>
    <row r="715" spans="1:17">
      <c r="A715" s="22">
        <v>276</v>
      </c>
      <c r="B715" s="37" t="s">
        <v>576</v>
      </c>
      <c r="C715" s="26">
        <v>6</v>
      </c>
      <c r="D715" s="26" t="s">
        <v>28</v>
      </c>
      <c r="E715" s="26">
        <v>1</v>
      </c>
      <c r="F715" s="27" t="s">
        <v>154</v>
      </c>
      <c r="G715" s="26" t="s">
        <v>30</v>
      </c>
      <c r="H715" s="26" t="s">
        <v>16</v>
      </c>
      <c r="I715" s="27" t="s">
        <v>555</v>
      </c>
      <c r="J715" s="27" t="s">
        <v>556</v>
      </c>
      <c r="K715" s="22">
        <f>FIND(".",J715)</f>
        <v>45</v>
      </c>
      <c r="L715" s="22">
        <f>FIND(".",J715,K715+1)</f>
        <v>54</v>
      </c>
      <c r="M715" s="22" t="str">
        <f>MID(J715,1,K715-1)</f>
        <v>ADS Paid Cash Application_ Trade Transaction</v>
      </c>
      <c r="N715" s="22" t="str">
        <f>IF(ISNUMBER(L715),
  MID(J715,K715+2,L715-K715-2),
  MID(J715,K715+2,LEN(J715)-K715-1))</f>
        <v>Defined</v>
      </c>
      <c r="O715" s="22" t="str">
        <f>IF(OR("BBIE"=D715,"IDBIE"=D715),IF(ISNUMBER(L715),MID(J715,L715+2,LEN(J715)-L715-1),""),"")</f>
        <v/>
      </c>
      <c r="P715" s="22" t="str">
        <f>IF("ASBIE"=D715,IF(ISNUMBER(L715),MID(J715,L715+2,LEN(J715)-L715-1),""),"")</f>
        <v/>
      </c>
      <c r="Q715" s="22" t="str">
        <f>IF("RLBIE"=D715,IF(ISNUMBER(L715),MID(J715,L715+2,LEN(J715)-L715-1),""),"")</f>
        <v>ADS Supplier_ Party</v>
      </c>
    </row>
    <row r="716" spans="1:17">
      <c r="A716" s="22">
        <v>277</v>
      </c>
      <c r="B716" s="37" t="s">
        <v>576</v>
      </c>
      <c r="C716" s="26">
        <v>7</v>
      </c>
      <c r="D716" s="26" t="s">
        <v>28</v>
      </c>
      <c r="E716" s="26">
        <v>1</v>
      </c>
      <c r="F716" s="27" t="s">
        <v>505</v>
      </c>
      <c r="G716" s="26" t="s">
        <v>30</v>
      </c>
      <c r="H716" s="26" t="s">
        <v>16</v>
      </c>
      <c r="I716" s="27" t="s">
        <v>557</v>
      </c>
      <c r="J716" s="27" t="s">
        <v>575</v>
      </c>
      <c r="K716" s="22">
        <f>FIND(".",J716)</f>
        <v>45</v>
      </c>
      <c r="L716" s="22">
        <f>FIND(".",J716,K716+1)</f>
        <v>54</v>
      </c>
      <c r="M716" s="22" t="str">
        <f>MID(J716,1,K716-1)</f>
        <v>ADS Paid Cash Application_ Trade Transaction</v>
      </c>
      <c r="N716" s="22" t="str">
        <f>IF(ISNUMBER(L716),
  MID(J716,K716+2,L716-K716-2),
  MID(J716,K716+2,LEN(J716)-K716-1))</f>
        <v>Defined</v>
      </c>
      <c r="O716" s="22" t="str">
        <f>IF(OR("BBIE"=D716,"IDBIE"=D716),IF(ISNUMBER(L716),MID(J716,L716+2,LEN(J716)-L716-1),""),"")</f>
        <v/>
      </c>
      <c r="P716" s="22" t="str">
        <f>IF("ASBIE"=D716,IF(ISNUMBER(L716),MID(J716,L716+2,LEN(J716)-L716-1),""),"")</f>
        <v/>
      </c>
      <c r="Q716" s="22" t="str">
        <f>IF("RLBIE"=D716,IF(ISNUMBER(L716),MID(J716,L716+2,LEN(J716)-L716-1),""),"")</f>
        <v>ADS Payment Made_ Trade Transaction</v>
      </c>
    </row>
    <row r="717" spans="1:17">
      <c r="A717" s="22">
        <v>278</v>
      </c>
      <c r="B717" s="37" t="s">
        <v>576</v>
      </c>
      <c r="C717" s="26">
        <v>8</v>
      </c>
      <c r="D717" s="26" t="s">
        <v>28</v>
      </c>
      <c r="E717" s="26">
        <v>1</v>
      </c>
      <c r="F717" s="27" t="s">
        <v>347</v>
      </c>
      <c r="G717" s="26" t="s">
        <v>30</v>
      </c>
      <c r="H717" s="26" t="s">
        <v>44</v>
      </c>
      <c r="I717" s="27" t="s">
        <v>558</v>
      </c>
      <c r="J717" s="27" t="s">
        <v>559</v>
      </c>
      <c r="K717" s="22">
        <f>FIND(".",J717)</f>
        <v>45</v>
      </c>
      <c r="L717" s="22">
        <f>FIND(".",J717,K717+1)</f>
        <v>54</v>
      </c>
      <c r="M717" s="22" t="str">
        <f>MID(J717,1,K717-1)</f>
        <v>ADS Paid Cash Application_ Trade Transaction</v>
      </c>
      <c r="N717" s="22" t="str">
        <f>IF(ISNUMBER(L717),
  MID(J717,K717+2,L717-K717-2),
  MID(J717,K717+2,LEN(J717)-K717-1))</f>
        <v>Derived</v>
      </c>
      <c r="O717" s="22" t="str">
        <f>IF(OR("BBIE"=D717,"IDBIE"=D717),IF(ISNUMBER(L717),MID(J717,L717+2,LEN(J717)-L717-1),""),"")</f>
        <v/>
      </c>
      <c r="P717" s="22" t="str">
        <f>IF("ASBIE"=D717,IF(ISNUMBER(L717),MID(J717,L717+2,LEN(J717)-L717-1),""),"")</f>
        <v/>
      </c>
      <c r="Q717" s="22" t="str">
        <f>IF("RLBIE"=D717,IF(ISNUMBER(L717),MID(J717,L717+2,LEN(J717)-L717-1),""),"")</f>
        <v>ADS Invoices Received_ Trade Transaction</v>
      </c>
    </row>
    <row r="718" spans="1:17">
      <c r="A718" s="22">
        <v>279</v>
      </c>
      <c r="B718" s="37" t="s">
        <v>576</v>
      </c>
      <c r="C718" s="26">
        <v>9</v>
      </c>
      <c r="D718" s="26" t="s">
        <v>28</v>
      </c>
      <c r="E718" s="26">
        <v>1</v>
      </c>
      <c r="F718" s="27" t="s">
        <v>157</v>
      </c>
      <c r="G718" s="26" t="s">
        <v>30</v>
      </c>
      <c r="H718" s="26" t="s">
        <v>16</v>
      </c>
      <c r="I718" s="27" t="s">
        <v>522</v>
      </c>
      <c r="J718" s="27" t="s">
        <v>560</v>
      </c>
      <c r="K718" s="22">
        <f>FIND(".",J718)</f>
        <v>45</v>
      </c>
      <c r="L718" s="22">
        <f>FIND(".",J718,K718+1)</f>
        <v>54</v>
      </c>
      <c r="M718" s="22" t="str">
        <f>MID(J718,1,K718-1)</f>
        <v>ADS Paid Cash Application_ Trade Transaction</v>
      </c>
      <c r="N718" s="22" t="str">
        <f>IF(ISNUMBER(L718),
  MID(J718,K718+2,L718-K718-2),
  MID(J718,K718+2,LEN(J718)-K718-1))</f>
        <v>Defined</v>
      </c>
      <c r="O718" s="22" t="str">
        <f>IF(OR("BBIE"=D718,"IDBIE"=D718),IF(ISNUMBER(L718),MID(J718,L718+2,LEN(J718)-L718-1),""),"")</f>
        <v/>
      </c>
      <c r="P718" s="22" t="str">
        <f>IF("ASBIE"=D718,IF(ISNUMBER(L718),MID(J718,L718+2,LEN(J718)-L718-1),""),"")</f>
        <v/>
      </c>
      <c r="Q718" s="22" t="str">
        <f>IF("RLBIE"=D718,IF(ISNUMBER(L718),MID(J718,L718+2,LEN(J718)-L718-1),""),"")</f>
        <v>ADS Settlement Method_ Code</v>
      </c>
    </row>
    <row r="719" spans="1:17">
      <c r="A719" s="22">
        <v>280</v>
      </c>
      <c r="B719" s="37" t="s">
        <v>576</v>
      </c>
      <c r="C719" s="32">
        <v>10</v>
      </c>
      <c r="D719" s="32" t="s">
        <v>62</v>
      </c>
      <c r="E719" s="32">
        <v>1</v>
      </c>
      <c r="F719" s="33" t="s">
        <v>468</v>
      </c>
      <c r="G719" s="32" t="s">
        <v>10</v>
      </c>
      <c r="H719" s="32" t="s">
        <v>16</v>
      </c>
      <c r="I719" s="33" t="s">
        <v>561</v>
      </c>
      <c r="J719" s="33" t="s">
        <v>562</v>
      </c>
      <c r="K719" s="22">
        <f>FIND(".",J719)</f>
        <v>46</v>
      </c>
      <c r="L719" s="22">
        <f>FIND(".",J719,K719+1)</f>
        <v>55</v>
      </c>
      <c r="M719" s="22" t="str">
        <f>MID(J719,1,K719-1)</f>
        <v>ADS Paid Cash Application _ Trade Transaction</v>
      </c>
      <c r="N719" s="22" t="str">
        <f>IF(ISNUMBER(L719),
  MID(J719,K719+2,L719-K719-2),
  MID(J719,K719+2,LEN(J719)-K719-1))</f>
        <v>Defined</v>
      </c>
      <c r="O719" s="22" t="str">
        <f>IF(OR("BBIE"=D719,"IDBIE"=D719),IF(ISNUMBER(L719),MID(J719,L719+2,LEN(J719)-L719-1),""),"")</f>
        <v/>
      </c>
      <c r="P719" s="22" t="str">
        <f>IF("ASBIE"=D719,IF(ISNUMBER(L719),MID(J719,L719+2,LEN(J719)-L719-1),""),"")</f>
        <v>ADS_ Monetary Value</v>
      </c>
      <c r="Q719" s="22" t="str">
        <f>IF("RLBIE"=D719,IF(ISNUMBER(L719),MID(J719,L719+2,LEN(J719)-L719-1),""),"")</f>
        <v/>
      </c>
    </row>
    <row r="720" spans="1:17">
      <c r="A720" s="22">
        <v>281</v>
      </c>
      <c r="B720" s="37" t="s">
        <v>576</v>
      </c>
      <c r="C720" s="30">
        <v>11</v>
      </c>
      <c r="D720" s="30" t="s">
        <v>19</v>
      </c>
      <c r="E720" s="30">
        <v>2</v>
      </c>
      <c r="F720" s="31" t="s">
        <v>471</v>
      </c>
      <c r="G720" s="30" t="s">
        <v>109</v>
      </c>
      <c r="H720" s="30" t="s">
        <v>16</v>
      </c>
      <c r="I720" s="31" t="s">
        <v>472</v>
      </c>
      <c r="J720" s="31" t="s">
        <v>473</v>
      </c>
      <c r="K720" s="22">
        <f>FIND(".",J720)</f>
        <v>20</v>
      </c>
      <c r="L720" s="22">
        <f>FIND(".",J720,K720+1)</f>
        <v>41</v>
      </c>
      <c r="M720" s="22" t="str">
        <f>MID(J720,1,K720-1)</f>
        <v>ADS_ Monetary Value</v>
      </c>
      <c r="N720" s="22" t="str">
        <f>IF(ISNUMBER(L720),
  MID(J720,K720+2,L720-K720-2),
  MID(J720,K720+2,LEN(J720)-K720-1))</f>
        <v>Functional Currency</v>
      </c>
      <c r="O720" s="22" t="str">
        <f>IF(OR("BBIE"=D720,"IDBIE"=D720),IF(ISNUMBER(L720),MID(J720,L720+2,LEN(J720)-L720-1),""),"")</f>
        <v>Amount</v>
      </c>
      <c r="P720" s="22" t="str">
        <f>IF("ASBIE"=D720,IF(ISNUMBER(L720),MID(J720,L720+2,LEN(J720)-L720-1),""),"")</f>
        <v/>
      </c>
      <c r="Q720" s="22" t="str">
        <f>IF("RLBIE"=D720,IF(ISNUMBER(L720),MID(J720,L720+2,LEN(J720)-L720-1),""),"")</f>
        <v/>
      </c>
    </row>
    <row r="721" spans="1:17">
      <c r="A721" s="22">
        <v>282</v>
      </c>
      <c r="B721" s="37" t="s">
        <v>576</v>
      </c>
      <c r="C721" s="30">
        <v>12</v>
      </c>
      <c r="D721" s="30" t="s">
        <v>19</v>
      </c>
      <c r="E721" s="30">
        <v>2</v>
      </c>
      <c r="F721" s="31" t="s">
        <v>474</v>
      </c>
      <c r="G721" s="30" t="s">
        <v>109</v>
      </c>
      <c r="H721" s="30" t="s">
        <v>44</v>
      </c>
      <c r="I721" s="31" t="s">
        <v>475</v>
      </c>
      <c r="J721" s="31" t="s">
        <v>476</v>
      </c>
      <c r="K721" s="22">
        <f>FIND(".",J721)</f>
        <v>20</v>
      </c>
      <c r="L721" s="22">
        <f>FIND(".",J721,K721+1)</f>
        <v>47</v>
      </c>
      <c r="M721" s="22" t="str">
        <f>MID(J721,1,K721-1)</f>
        <v>ADS_ Monetary Value</v>
      </c>
      <c r="N721" s="22" t="str">
        <f>IF(ISNUMBER(L721),
  MID(J721,K721+2,L721-K721-2),
  MID(J721,K721+2,LEN(J721)-K721-1))</f>
        <v>Local Accounting Currency</v>
      </c>
      <c r="O721" s="22" t="str">
        <f>IF(OR("BBIE"=D721,"IDBIE"=D721),IF(ISNUMBER(L721),MID(J721,L721+2,LEN(J721)-L721-1),""),"")</f>
        <v>Amount</v>
      </c>
      <c r="P721" s="22" t="str">
        <f>IF("ASBIE"=D721,IF(ISNUMBER(L721),MID(J721,L721+2,LEN(J721)-L721-1),""),"")</f>
        <v/>
      </c>
      <c r="Q721" s="22" t="str">
        <f>IF("RLBIE"=D721,IF(ISNUMBER(L721),MID(J721,L721+2,LEN(J721)-L721-1),""),"")</f>
        <v/>
      </c>
    </row>
    <row r="722" spans="1:17">
      <c r="A722" s="22">
        <v>283</v>
      </c>
      <c r="B722" s="37" t="s">
        <v>576</v>
      </c>
      <c r="C722" s="30">
        <v>13</v>
      </c>
      <c r="D722" s="30" t="s">
        <v>19</v>
      </c>
      <c r="E722" s="30">
        <v>2</v>
      </c>
      <c r="F722" s="31" t="s">
        <v>477</v>
      </c>
      <c r="G722" s="30" t="s">
        <v>109</v>
      </c>
      <c r="H722" s="30" t="s">
        <v>44</v>
      </c>
      <c r="I722" s="31" t="s">
        <v>478</v>
      </c>
      <c r="J722" s="31" t="s">
        <v>479</v>
      </c>
      <c r="K722" s="22">
        <f>FIND(".",J722)</f>
        <v>20</v>
      </c>
      <c r="L722" s="22">
        <f>FIND(".",J722,K722+1)</f>
        <v>40</v>
      </c>
      <c r="M722" s="22" t="str">
        <f>MID(J722,1,K722-1)</f>
        <v>ADS_ Monetary Value</v>
      </c>
      <c r="N722" s="22" t="str">
        <f>IF(ISNUMBER(L722),
  MID(J722,K722+2,L722-K722-2),
  MID(J722,K722+2,LEN(J722)-K722-1))</f>
        <v>Reporting Currency</v>
      </c>
      <c r="O722" s="22" t="str">
        <f>IF(OR("BBIE"=D722,"IDBIE"=D722),IF(ISNUMBER(L722),MID(J722,L722+2,LEN(J722)-L722-1),""),"")</f>
        <v>Amount</v>
      </c>
      <c r="P722" s="22" t="str">
        <f>IF("ASBIE"=D722,IF(ISNUMBER(L722),MID(J722,L722+2,LEN(J722)-L722-1),""),"")</f>
        <v/>
      </c>
      <c r="Q722" s="22" t="str">
        <f>IF("RLBIE"=D722,IF(ISNUMBER(L722),MID(J722,L722+2,LEN(J722)-L722-1),""),"")</f>
        <v/>
      </c>
    </row>
    <row r="723" spans="1:17">
      <c r="A723" s="22">
        <v>284</v>
      </c>
      <c r="B723" s="37" t="s">
        <v>576</v>
      </c>
      <c r="C723" s="30">
        <v>14</v>
      </c>
      <c r="D723" s="30" t="s">
        <v>19</v>
      </c>
      <c r="E723" s="30">
        <v>2</v>
      </c>
      <c r="F723" s="31" t="s">
        <v>163</v>
      </c>
      <c r="G723" s="30" t="s">
        <v>109</v>
      </c>
      <c r="H723" s="30" t="s">
        <v>44</v>
      </c>
      <c r="I723" s="31" t="s">
        <v>480</v>
      </c>
      <c r="J723" s="31" t="s">
        <v>481</v>
      </c>
      <c r="K723" s="22">
        <f>FIND(".",J723)</f>
        <v>20</v>
      </c>
      <c r="L723" s="22">
        <f>FIND(".",J723,K723+1)</f>
        <v>42</v>
      </c>
      <c r="M723" s="22" t="str">
        <f>MID(J723,1,K723-1)</f>
        <v>ADS_ Monetary Value</v>
      </c>
      <c r="N723" s="22" t="str">
        <f>IF(ISNUMBER(L723),
  MID(J723,K723+2,L723-K723-2),
  MID(J723,K723+2,LEN(J723)-K723-1))</f>
        <v>Transaction Currency</v>
      </c>
      <c r="O723" s="22" t="str">
        <f>IF(OR("BBIE"=D723,"IDBIE"=D723),IF(ISNUMBER(L723),MID(J723,L723+2,LEN(J723)-L723-1),""),"")</f>
        <v>Amount</v>
      </c>
      <c r="P723" s="22" t="str">
        <f>IF("ASBIE"=D723,IF(ISNUMBER(L723),MID(J723,L723+2,LEN(J723)-L723-1),""),"")</f>
        <v/>
      </c>
      <c r="Q723" s="22" t="str">
        <f>IF("RLBIE"=D723,IF(ISNUMBER(L723),MID(J723,L723+2,LEN(J723)-L723-1),""),"")</f>
        <v/>
      </c>
    </row>
    <row r="724" spans="1:17">
      <c r="A724" s="22">
        <v>285</v>
      </c>
      <c r="B724" s="37" t="s">
        <v>576</v>
      </c>
      <c r="C724" s="30">
        <v>15</v>
      </c>
      <c r="D724" s="30"/>
      <c r="E724" s="30">
        <v>1</v>
      </c>
      <c r="F724" s="31" t="s">
        <v>56</v>
      </c>
      <c r="G724" s="30" t="s">
        <v>21</v>
      </c>
      <c r="H724" s="30" t="s">
        <v>44</v>
      </c>
      <c r="I724" s="31" t="s">
        <v>538</v>
      </c>
      <c r="J724" s="31" t="s">
        <v>563</v>
      </c>
      <c r="K724" s="22">
        <f>FIND(".",J724)</f>
        <v>45</v>
      </c>
      <c r="L724" s="22">
        <f>FIND(".",J724,K724+1)</f>
        <v>53</v>
      </c>
      <c r="M724" s="22" t="str">
        <f>MID(J724,1,K724-1)</f>
        <v>ADS Paid Cash Application_ Trade Transaction</v>
      </c>
      <c r="N724" s="22" t="str">
        <f>IF(ISNUMBER(L724),
  MID(J724,K724+2,L724-K724-2),
  MID(J724,K724+2,LEN(J724)-K724-1))</f>
        <v>Remark</v>
      </c>
      <c r="O724" s="22" t="str">
        <f>IF(OR("BBIE"=D724,"IDBIE"=D724),IF(ISNUMBER(L724),MID(J724,L724+2,LEN(J724)-L724-1),""),"")</f>
        <v/>
      </c>
      <c r="P724" s="22" t="str">
        <f>IF("ASBIE"=D724,IF(ISNUMBER(L724),MID(J724,L724+2,LEN(J724)-L724-1),""),"")</f>
        <v/>
      </c>
      <c r="Q724" s="22" t="str">
        <f>IF("RLBIE"=D724,IF(ISNUMBER(L724),MID(J724,L724+2,LEN(J724)-L724-1),""),"")</f>
        <v/>
      </c>
    </row>
    <row r="725" spans="1:17">
      <c r="A725" s="22">
        <v>286</v>
      </c>
      <c r="B725" s="37" t="s">
        <v>576</v>
      </c>
      <c r="C725" s="26">
        <v>16</v>
      </c>
      <c r="D725" s="26" t="s">
        <v>28</v>
      </c>
      <c r="E725" s="26">
        <v>1</v>
      </c>
      <c r="F725" s="27" t="s">
        <v>430</v>
      </c>
      <c r="G725" s="26" t="s">
        <v>30</v>
      </c>
      <c r="H725" s="26" t="s">
        <v>44</v>
      </c>
      <c r="I725" s="27" t="s">
        <v>431</v>
      </c>
      <c r="J725" s="27" t="s">
        <v>564</v>
      </c>
      <c r="K725" s="22">
        <f>FIND(".",J725)</f>
        <v>43</v>
      </c>
      <c r="L725" s="22">
        <f>FIND(".",J725,K725+1)</f>
        <v>50</v>
      </c>
      <c r="M725" s="22" t="str">
        <f>MID(J725,1,K725-1)</f>
        <v>ADS Paid Cash Application_ Trade Line Item</v>
      </c>
      <c r="N725" s="22" t="str">
        <f>IF(ISNUMBER(L725),
  MID(J725,K725+2,L725-K725-2),
  MID(J725,K725+2,LEN(J725)-K725-1))</f>
        <v>Debit</v>
      </c>
      <c r="O725" s="22" t="str">
        <f>IF(OR("BBIE"=D725,"IDBIE"=D725),IF(ISNUMBER(L725),MID(J725,L725+2,LEN(J725)-L725-1),""),"")</f>
        <v/>
      </c>
      <c r="P725" s="22" t="str">
        <f>IF("ASBIE"=D725,IF(ISNUMBER(L725),MID(J725,L725+2,LEN(J725)-L725-1),""),"")</f>
        <v/>
      </c>
      <c r="Q725" s="22" t="str">
        <f>IF("RLBIE"=D725,IF(ISNUMBER(L725),MID(J725,L725+2,LEN(J725)-L725-1),""),"")</f>
        <v>ADS_ Accounting Account</v>
      </c>
    </row>
    <row r="726" spans="1:17">
      <c r="A726" s="22">
        <v>287</v>
      </c>
      <c r="B726" s="37" t="s">
        <v>576</v>
      </c>
      <c r="C726" s="26">
        <v>17</v>
      </c>
      <c r="D726" s="26" t="s">
        <v>28</v>
      </c>
      <c r="E726" s="26">
        <v>1</v>
      </c>
      <c r="F726" s="27" t="s">
        <v>433</v>
      </c>
      <c r="G726" s="26" t="s">
        <v>30</v>
      </c>
      <c r="H726" s="26" t="s">
        <v>44</v>
      </c>
      <c r="I726" s="27" t="s">
        <v>434</v>
      </c>
      <c r="J726" s="27" t="s">
        <v>565</v>
      </c>
      <c r="K726" s="22">
        <f>FIND(".",J726)</f>
        <v>43</v>
      </c>
      <c r="L726" s="22">
        <f>FIND(".",J726,K726+1)</f>
        <v>51</v>
      </c>
      <c r="M726" s="22" t="str">
        <f>MID(J726,1,K726-1)</f>
        <v>ADS Paid Cash Application_ Trade Line Item</v>
      </c>
      <c r="N726" s="22" t="str">
        <f>IF(ISNUMBER(L726),
  MID(J726,K726+2,L726-K726-2),
  MID(J726,K726+2,LEN(J726)-K726-1))</f>
        <v>Credit</v>
      </c>
      <c r="O726" s="22" t="str">
        <f>IF(OR("BBIE"=D726,"IDBIE"=D726),IF(ISNUMBER(L726),MID(J726,L726+2,LEN(J726)-L726-1),""),"")</f>
        <v/>
      </c>
      <c r="P726" s="22" t="str">
        <f>IF("ASBIE"=D726,IF(ISNUMBER(L726),MID(J726,L726+2,LEN(J726)-L726-1),""),"")</f>
        <v/>
      </c>
      <c r="Q726" s="22" t="str">
        <f>IF("RLBIE"=D726,IF(ISNUMBER(L726),MID(J726,L726+2,LEN(J726)-L726-1),""),"")</f>
        <v>ADS_ Accounting Account</v>
      </c>
    </row>
    <row r="727" spans="1:17">
      <c r="A727" s="22">
        <v>288</v>
      </c>
      <c r="B727" s="37" t="s">
        <v>576</v>
      </c>
      <c r="C727" s="32">
        <v>18</v>
      </c>
      <c r="D727" s="32" t="s">
        <v>62</v>
      </c>
      <c r="E727" s="32">
        <v>1</v>
      </c>
      <c r="F727" s="33" t="s">
        <v>63</v>
      </c>
      <c r="G727" s="32" t="s">
        <v>10</v>
      </c>
      <c r="H727" s="32" t="s">
        <v>16</v>
      </c>
      <c r="I727" s="33" t="s">
        <v>64</v>
      </c>
      <c r="J727" s="33" t="s">
        <v>566</v>
      </c>
      <c r="K727" s="22">
        <f>FIND(".",J727)</f>
        <v>45</v>
      </c>
      <c r="L727" s="22">
        <f>FIND(".",J727,K727+1)</f>
        <v>56</v>
      </c>
      <c r="M727" s="22" t="str">
        <f>MID(J727,1,K727-1)</f>
        <v>ADS Paid Cash Application_ Trade Transaction</v>
      </c>
      <c r="N727" s="22" t="str">
        <f>IF(ISNUMBER(L727),
  MID(J727,K727+2,L727-K727-2),
  MID(J727,K727+2,LEN(J727)-K727-1))</f>
        <v>Specified</v>
      </c>
      <c r="O727" s="22" t="str">
        <f>IF(OR("BBIE"=D727,"IDBIE"=D727),IF(ISNUMBER(L727),MID(J727,L727+2,LEN(J727)-L727-1),""),"")</f>
        <v/>
      </c>
      <c r="P727" s="22" t="str">
        <f>IF("ASBIE"=D727,IF(ISNUMBER(L727),MID(J727,L727+2,LEN(J727)-L727-1),""),"")</f>
        <v>ADS Created_ Activity</v>
      </c>
      <c r="Q727" s="22" t="str">
        <f>IF("RLBIE"=D727,IF(ISNUMBER(L727),MID(J727,L727+2,LEN(J727)-L727-1),""),"")</f>
        <v/>
      </c>
    </row>
    <row r="728" spans="1:17">
      <c r="A728" s="22">
        <v>289</v>
      </c>
      <c r="B728" s="37" t="s">
        <v>576</v>
      </c>
      <c r="C728" s="26">
        <v>19</v>
      </c>
      <c r="D728" s="26" t="s">
        <v>28</v>
      </c>
      <c r="E728" s="26">
        <v>2</v>
      </c>
      <c r="F728" s="27" t="s">
        <v>66</v>
      </c>
      <c r="G728" s="26" t="s">
        <v>30</v>
      </c>
      <c r="H728" s="26" t="s">
        <v>16</v>
      </c>
      <c r="I728" s="77" t="s">
        <v>67</v>
      </c>
      <c r="J728" s="27" t="s">
        <v>167</v>
      </c>
      <c r="K728" s="22">
        <f>FIND(".",J728)</f>
        <v>23</v>
      </c>
      <c r="L728" s="22">
        <f>FIND(".",J728,K728+1)</f>
        <v>37</v>
      </c>
      <c r="M728" s="22" t="str">
        <f>MID(J728,1,K728-1)</f>
        <v>ADS_ Created_ Activity</v>
      </c>
      <c r="N728" s="22" t="str">
        <f>IF(ISNUMBER(L728),
  MID(J728,K728+2,L728-K728-2),
  MID(J728,K728+2,LEN(J728)-K728-1))</f>
        <v>Performed By</v>
      </c>
      <c r="O728" s="22" t="str">
        <f>IF(OR("BBIE"=D728,"IDBIE"=D728),IF(ISNUMBER(L728),MID(J728,L728+2,LEN(J728)-L728-1),""),"")</f>
        <v/>
      </c>
      <c r="P728" s="22" t="str">
        <f>IF("ASBIE"=D728,IF(ISNUMBER(L728),MID(J728,L728+2,LEN(J728)-L728-1),""),"")</f>
        <v/>
      </c>
      <c r="Q728" s="22" t="str">
        <f>IF("RLBIE"=D728,IF(ISNUMBER(L728),MID(J728,L728+2,LEN(J728)-L728-1),""),"")</f>
        <v>ADS_ System User</v>
      </c>
    </row>
    <row r="729" spans="1:17">
      <c r="A729" s="22">
        <v>290</v>
      </c>
      <c r="B729" s="37" t="s">
        <v>576</v>
      </c>
      <c r="C729" s="30">
        <v>20</v>
      </c>
      <c r="D729" s="30" t="s">
        <v>19</v>
      </c>
      <c r="E729" s="30">
        <v>2</v>
      </c>
      <c r="F729" s="31" t="s">
        <v>69</v>
      </c>
      <c r="G729" s="30" t="s">
        <v>37</v>
      </c>
      <c r="H729" s="30" t="s">
        <v>16</v>
      </c>
      <c r="I729" s="31" t="s">
        <v>70</v>
      </c>
      <c r="J729" s="31" t="s">
        <v>168</v>
      </c>
      <c r="K729" s="22">
        <f>FIND(".",J729)</f>
        <v>23</v>
      </c>
      <c r="L729" s="22">
        <f>FIND(".",J729,K729+1)</f>
        <v>33</v>
      </c>
      <c r="M729" s="22" t="str">
        <f>MID(J729,1,K729-1)</f>
        <v>ADS_ Created_ Activity</v>
      </c>
      <c r="N729" s="22" t="str">
        <f>IF(ISNUMBER(L729),
  MID(J729,K729+2,L729-K729-2),
  MID(J729,K729+2,LEN(J729)-K729-1))</f>
        <v>Occurred</v>
      </c>
      <c r="O729" s="22" t="str">
        <f>IF(OR("BBIE"=D729,"IDBIE"=D729),IF(ISNUMBER(L729),MID(J729,L729+2,LEN(J729)-L729-1),""),"")</f>
        <v>Date</v>
      </c>
      <c r="P729" s="22" t="str">
        <f>IF("ASBIE"=D729,IF(ISNUMBER(L729),MID(J729,L729+2,LEN(J729)-L729-1),""),"")</f>
        <v/>
      </c>
      <c r="Q729" s="22" t="str">
        <f>IF("RLBIE"=D729,IF(ISNUMBER(L729),MID(J729,L729+2,LEN(J729)-L729-1),""),"")</f>
        <v/>
      </c>
    </row>
    <row r="730" spans="1:17">
      <c r="A730" s="22">
        <v>291</v>
      </c>
      <c r="B730" s="37" t="s">
        <v>576</v>
      </c>
      <c r="C730" s="30">
        <v>21</v>
      </c>
      <c r="D730" s="30" t="s">
        <v>19</v>
      </c>
      <c r="E730" s="30">
        <v>2</v>
      </c>
      <c r="F730" s="31" t="s">
        <v>169</v>
      </c>
      <c r="G730" s="30" t="s">
        <v>170</v>
      </c>
      <c r="H730" s="30" t="s">
        <v>44</v>
      </c>
      <c r="I730" s="31" t="s">
        <v>171</v>
      </c>
      <c r="J730" s="31" t="s">
        <v>172</v>
      </c>
      <c r="K730" s="22">
        <f>FIND(".",J730)</f>
        <v>23</v>
      </c>
      <c r="L730" s="22">
        <f>FIND(".",J730,K730+1)</f>
        <v>33</v>
      </c>
      <c r="M730" s="22" t="str">
        <f>MID(J730,1,K730-1)</f>
        <v>ADS_ Created_ Activity</v>
      </c>
      <c r="N730" s="22" t="str">
        <f>IF(ISNUMBER(L730),
  MID(J730,K730+2,L730-K730-2),
  MID(J730,K730+2,LEN(J730)-K730-1))</f>
        <v>Occurred</v>
      </c>
      <c r="O730" s="22" t="str">
        <f>IF(OR("BBIE"=D730,"IDBIE"=D730),IF(ISNUMBER(L730),MID(J730,L730+2,LEN(J730)-L730-1),""),"")</f>
        <v>Time</v>
      </c>
      <c r="P730" s="22" t="str">
        <f>IF("ASBIE"=D730,IF(ISNUMBER(L730),MID(J730,L730+2,LEN(J730)-L730-1),""),"")</f>
        <v/>
      </c>
      <c r="Q730" s="22" t="str">
        <f>IF("RLBIE"=D730,IF(ISNUMBER(L730),MID(J730,L730+2,LEN(J730)-L730-1),""),"")</f>
        <v/>
      </c>
    </row>
    <row r="731" spans="1:17">
      <c r="A731" s="22">
        <v>292</v>
      </c>
      <c r="B731" s="37" t="s">
        <v>576</v>
      </c>
      <c r="C731" s="32">
        <v>22</v>
      </c>
      <c r="D731" s="32" t="s">
        <v>62</v>
      </c>
      <c r="E731" s="32">
        <v>1</v>
      </c>
      <c r="F731" s="33" t="s">
        <v>72</v>
      </c>
      <c r="G731" s="32" t="s">
        <v>10</v>
      </c>
      <c r="H731" s="32" t="s">
        <v>44</v>
      </c>
      <c r="I731" s="33" t="s">
        <v>73</v>
      </c>
      <c r="J731" s="33" t="s">
        <v>567</v>
      </c>
      <c r="K731" s="22">
        <f>FIND(".",J731)</f>
        <v>45</v>
      </c>
      <c r="L731" s="22">
        <f>FIND(".",J731,K731+1)</f>
        <v>56</v>
      </c>
      <c r="M731" s="22" t="str">
        <f>MID(J731,1,K731-1)</f>
        <v>ADS Paid Cash Application_ Trade Transaction</v>
      </c>
      <c r="N731" s="22" t="str">
        <f>IF(ISNUMBER(L731),
  MID(J731,K731+2,L731-K731-2),
  MID(J731,K731+2,LEN(J731)-K731-1))</f>
        <v>Specified</v>
      </c>
      <c r="O731" s="22" t="str">
        <f>IF(OR("BBIE"=D731,"IDBIE"=D731),IF(ISNUMBER(L731),MID(J731,L731+2,LEN(J731)-L731-1),""),"")</f>
        <v/>
      </c>
      <c r="P731" s="22" t="str">
        <f>IF("ASBIE"=D731,IF(ISNUMBER(L731),MID(J731,L731+2,LEN(J731)-L731-1),""),"")</f>
        <v>ADS Approved_ Activity</v>
      </c>
      <c r="Q731" s="22" t="str">
        <f>IF("RLBIE"=D731,IF(ISNUMBER(L731),MID(J731,L731+2,LEN(J731)-L731-1),""),"")</f>
        <v/>
      </c>
    </row>
    <row r="732" spans="1:17">
      <c r="A732" s="22">
        <v>293</v>
      </c>
      <c r="B732" s="37" t="s">
        <v>576</v>
      </c>
      <c r="C732" s="26">
        <v>23</v>
      </c>
      <c r="D732" s="26" t="s">
        <v>28</v>
      </c>
      <c r="E732" s="26">
        <v>2</v>
      </c>
      <c r="F732" s="27" t="s">
        <v>75</v>
      </c>
      <c r="G732" s="26" t="s">
        <v>30</v>
      </c>
      <c r="H732" s="26" t="s">
        <v>16</v>
      </c>
      <c r="I732" s="27" t="s">
        <v>76</v>
      </c>
      <c r="J732" s="27" t="s">
        <v>174</v>
      </c>
      <c r="K732" s="22">
        <f>FIND(".",J732)</f>
        <v>24</v>
      </c>
      <c r="L732" s="22">
        <f>FIND(".",J732,K732+1)</f>
        <v>38</v>
      </c>
      <c r="M732" s="22" t="str">
        <f>MID(J732,1,K732-1)</f>
        <v>ADS_ Approved_ Activity</v>
      </c>
      <c r="N732" s="22" t="str">
        <f>IF(ISNUMBER(L732),
  MID(J732,K732+2,L732-K732-2),
  MID(J732,K732+2,LEN(J732)-K732-1))</f>
        <v>Performed By</v>
      </c>
      <c r="O732" s="22" t="str">
        <f>IF(OR("BBIE"=D732,"IDBIE"=D732),IF(ISNUMBER(L732),MID(J732,L732+2,LEN(J732)-L732-1),""),"")</f>
        <v/>
      </c>
      <c r="P732" s="22" t="str">
        <f>IF("ASBIE"=D732,IF(ISNUMBER(L732),MID(J732,L732+2,LEN(J732)-L732-1),""),"")</f>
        <v/>
      </c>
      <c r="Q732" s="22" t="str">
        <f>IF("RLBIE"=D732,IF(ISNUMBER(L732),MID(J732,L732+2,LEN(J732)-L732-1),""),"")</f>
        <v>ADS_ System User</v>
      </c>
    </row>
    <row r="733" spans="1:17">
      <c r="A733" s="22">
        <v>294</v>
      </c>
      <c r="B733" s="37" t="s">
        <v>576</v>
      </c>
      <c r="C733" s="30">
        <v>24</v>
      </c>
      <c r="D733" s="30" t="s">
        <v>19</v>
      </c>
      <c r="E733" s="30">
        <v>2</v>
      </c>
      <c r="F733" s="31" t="s">
        <v>175</v>
      </c>
      <c r="G733" s="30" t="s">
        <v>37</v>
      </c>
      <c r="H733" s="30" t="s">
        <v>16</v>
      </c>
      <c r="I733" s="31" t="s">
        <v>176</v>
      </c>
      <c r="J733" s="31" t="s">
        <v>177</v>
      </c>
      <c r="K733" s="22">
        <f>FIND(".",J733)</f>
        <v>24</v>
      </c>
      <c r="L733" s="22">
        <f>FIND(".",J733,K733+1)</f>
        <v>34</v>
      </c>
      <c r="M733" s="22" t="str">
        <f>MID(J733,1,K733-1)</f>
        <v>ADS_ Approved_ Activity</v>
      </c>
      <c r="N733" s="22" t="str">
        <f>IF(ISNUMBER(L733),
  MID(J733,K733+2,L733-K733-2),
  MID(J733,K733+2,LEN(J733)-K733-1))</f>
        <v>Occurred</v>
      </c>
      <c r="O733" s="22" t="str">
        <f>IF(OR("BBIE"=D733,"IDBIE"=D733),IF(ISNUMBER(L733),MID(J733,L733+2,LEN(J733)-L733-1),""),"")</f>
        <v>Date</v>
      </c>
      <c r="P733" s="22" t="str">
        <f>IF("ASBIE"=D733,IF(ISNUMBER(L733),MID(J733,L733+2,LEN(J733)-L733-1),""),"")</f>
        <v/>
      </c>
      <c r="Q733" s="22" t="str">
        <f>IF("RLBIE"=D733,IF(ISNUMBER(L733),MID(J733,L733+2,LEN(J733)-L733-1),""),"")</f>
        <v/>
      </c>
    </row>
    <row r="734" spans="1:17">
      <c r="A734" s="22">
        <v>295</v>
      </c>
      <c r="B734" s="37" t="s">
        <v>576</v>
      </c>
      <c r="C734" s="30">
        <v>25</v>
      </c>
      <c r="D734" s="30" t="s">
        <v>19</v>
      </c>
      <c r="E734" s="30">
        <v>2</v>
      </c>
      <c r="F734" s="31" t="s">
        <v>291</v>
      </c>
      <c r="G734" s="30" t="s">
        <v>170</v>
      </c>
      <c r="H734" s="30" t="s">
        <v>44</v>
      </c>
      <c r="I734" s="31" t="s">
        <v>292</v>
      </c>
      <c r="J734" s="31" t="s">
        <v>293</v>
      </c>
      <c r="K734" s="22">
        <f>FIND(".",J734)</f>
        <v>24</v>
      </c>
      <c r="L734" s="22">
        <f>FIND(".",J734,K734+1)</f>
        <v>34</v>
      </c>
      <c r="M734" s="22" t="str">
        <f>MID(J734,1,K734-1)</f>
        <v>ADS_ Approved_ Activity</v>
      </c>
      <c r="N734" s="22" t="str">
        <f>IF(ISNUMBER(L734),
  MID(J734,K734+2,L734-K734-2),
  MID(J734,K734+2,LEN(J734)-K734-1))</f>
        <v>Occurred</v>
      </c>
      <c r="O734" s="22" t="str">
        <f>IF(OR("BBIE"=D734,"IDBIE"=D734),IF(ISNUMBER(L734),MID(J734,L734+2,LEN(J734)-L734-1),""),"")</f>
        <v>Time</v>
      </c>
      <c r="P734" s="22" t="str">
        <f>IF("ASBIE"=D734,IF(ISNUMBER(L734),MID(J734,L734+2,LEN(J734)-L734-1),""),"")</f>
        <v/>
      </c>
      <c r="Q734" s="22" t="str">
        <f>IF("RLBIE"=D734,IF(ISNUMBER(L734),MID(J734,L734+2,LEN(J734)-L734-1),""),"")</f>
        <v/>
      </c>
    </row>
    <row r="735" spans="1:17">
      <c r="A735" s="22">
        <v>296</v>
      </c>
      <c r="B735" s="37" t="s">
        <v>576</v>
      </c>
      <c r="C735" s="32">
        <v>26</v>
      </c>
      <c r="D735" s="32" t="s">
        <v>62</v>
      </c>
      <c r="E735" s="32">
        <v>1</v>
      </c>
      <c r="F735" s="33" t="s">
        <v>178</v>
      </c>
      <c r="G735" s="32" t="s">
        <v>10</v>
      </c>
      <c r="H735" s="32" t="s">
        <v>44</v>
      </c>
      <c r="I735" s="33" t="s">
        <v>2235</v>
      </c>
      <c r="J735" s="33" t="s">
        <v>568</v>
      </c>
      <c r="K735" s="22">
        <f>FIND(".",J735)</f>
        <v>45</v>
      </c>
      <c r="L735" s="22">
        <f>FIND(".",J735,K735+1)</f>
        <v>56</v>
      </c>
      <c r="M735" s="22" t="str">
        <f>MID(J735,1,K735-1)</f>
        <v>ADS Paid Cash Application_ Trade Transaction</v>
      </c>
      <c r="N735" s="22" t="str">
        <f>IF(ISNUMBER(L735),
  MID(J735,K735+2,L735-K735-2),
  MID(J735,K735+2,LEN(J735)-K735-1))</f>
        <v>Specified</v>
      </c>
      <c r="O735" s="22" t="str">
        <f>IF(OR("BBIE"=D735,"IDBIE"=D735),IF(ISNUMBER(L735),MID(J735,L735+2,LEN(J735)-L735-1),""),"")</f>
        <v/>
      </c>
      <c r="P735" s="22" t="str">
        <f>IF("ASBIE"=D735,IF(ISNUMBER(L735),MID(J735,L735+2,LEN(J735)-L735-1),""),"")</f>
        <v>ADS Last Mofified_ Activity</v>
      </c>
      <c r="Q735" s="22" t="str">
        <f>IF("RLBIE"=D735,IF(ISNUMBER(L735),MID(J735,L735+2,LEN(J735)-L735-1),""),"")</f>
        <v/>
      </c>
    </row>
    <row r="736" spans="1:17">
      <c r="A736" s="22">
        <v>297</v>
      </c>
      <c r="B736" s="37" t="s">
        <v>576</v>
      </c>
      <c r="C736" s="26">
        <v>27</v>
      </c>
      <c r="D736" s="26" t="s">
        <v>28</v>
      </c>
      <c r="E736" s="26">
        <v>2</v>
      </c>
      <c r="F736" s="27" t="s">
        <v>181</v>
      </c>
      <c r="G736" s="26" t="s">
        <v>30</v>
      </c>
      <c r="H736" s="26" t="s">
        <v>16</v>
      </c>
      <c r="I736" s="27" t="s">
        <v>182</v>
      </c>
      <c r="J736" s="27" t="s">
        <v>183</v>
      </c>
      <c r="K736" s="22">
        <f>FIND(".",J736)</f>
        <v>29</v>
      </c>
      <c r="L736" s="22">
        <f>FIND(".",J736,K736+1)</f>
        <v>43</v>
      </c>
      <c r="M736" s="22" t="str">
        <f>MID(J736,1,K736-1)</f>
        <v>ADS_ Last Modified_ Activity</v>
      </c>
      <c r="N736" s="22" t="str">
        <f>IF(ISNUMBER(L736),
  MID(J736,K736+2,L736-K736-2),
  MID(J736,K736+2,LEN(J736)-K736-1))</f>
        <v>Performed By</v>
      </c>
      <c r="O736" s="22" t="str">
        <f>IF(OR("BBIE"=D736,"IDBIE"=D736),IF(ISNUMBER(L736),MID(J736,L736+2,LEN(J736)-L736-1),""),"")</f>
        <v/>
      </c>
      <c r="P736" s="22" t="str">
        <f>IF("ASBIE"=D736,IF(ISNUMBER(L736),MID(J736,L736+2,LEN(J736)-L736-1),""),"")</f>
        <v/>
      </c>
      <c r="Q736" s="22" t="str">
        <f>IF("RLBIE"=D736,IF(ISNUMBER(L736),MID(J736,L736+2,LEN(J736)-L736-1),""),"")</f>
        <v>ADS_ System User</v>
      </c>
    </row>
    <row r="737" spans="1:17">
      <c r="A737" s="22">
        <v>298</v>
      </c>
      <c r="B737" s="37" t="s">
        <v>576</v>
      </c>
      <c r="C737" s="30">
        <v>28</v>
      </c>
      <c r="D737" s="30" t="s">
        <v>19</v>
      </c>
      <c r="E737" s="30">
        <v>2</v>
      </c>
      <c r="F737" s="31" t="s">
        <v>184</v>
      </c>
      <c r="G737" s="30" t="s">
        <v>37</v>
      </c>
      <c r="H737" s="30" t="s">
        <v>16</v>
      </c>
      <c r="I737" s="31" t="s">
        <v>2236</v>
      </c>
      <c r="J737" s="31" t="s">
        <v>186</v>
      </c>
      <c r="K737" s="22">
        <f>FIND(".",J737)</f>
        <v>29</v>
      </c>
      <c r="L737" s="22">
        <f>FIND(".",J737,K737+1)</f>
        <v>39</v>
      </c>
      <c r="M737" s="22" t="str">
        <f>MID(J737,1,K737-1)</f>
        <v>ADS_ Last Modified_ Activity</v>
      </c>
      <c r="N737" s="22" t="str">
        <f>IF(ISNUMBER(L737),
  MID(J737,K737+2,L737-K737-2),
  MID(J737,K737+2,LEN(J737)-K737-1))</f>
        <v>Occurred</v>
      </c>
      <c r="O737" s="22" t="str">
        <f>IF(OR("BBIE"=D737,"IDBIE"=D737),IF(ISNUMBER(L737),MID(J737,L737+2,LEN(J737)-L737-1),""),"")</f>
        <v>Time</v>
      </c>
      <c r="P737" s="22" t="str">
        <f>IF("ASBIE"=D737,IF(ISNUMBER(L737),MID(J737,L737+2,LEN(J737)-L737-1),""),"")</f>
        <v/>
      </c>
      <c r="Q737" s="22" t="str">
        <f>IF("RLBIE"=D737,IF(ISNUMBER(L737),MID(J737,L737+2,LEN(J737)-L737-1),""),"")</f>
        <v/>
      </c>
    </row>
    <row r="738" spans="1:17">
      <c r="A738" s="22">
        <v>299</v>
      </c>
      <c r="B738" s="37" t="s">
        <v>576</v>
      </c>
      <c r="C738" s="30">
        <v>29</v>
      </c>
      <c r="D738" s="30" t="s">
        <v>19</v>
      </c>
      <c r="E738" s="30">
        <v>2</v>
      </c>
      <c r="F738" s="31" t="s">
        <v>295</v>
      </c>
      <c r="G738" s="30" t="s">
        <v>170</v>
      </c>
      <c r="H738" s="30" t="s">
        <v>44</v>
      </c>
      <c r="I738" s="31" t="s">
        <v>2237</v>
      </c>
      <c r="J738" s="31" t="s">
        <v>186</v>
      </c>
      <c r="K738" s="22">
        <f>FIND(".",J738)</f>
        <v>29</v>
      </c>
      <c r="L738" s="22">
        <f>FIND(".",J738,K738+1)</f>
        <v>39</v>
      </c>
      <c r="M738" s="22" t="str">
        <f>MID(J738,1,K738-1)</f>
        <v>ADS_ Last Modified_ Activity</v>
      </c>
      <c r="N738" s="22" t="str">
        <f>IF(ISNUMBER(L738),
  MID(J738,K738+2,L738-K738-2),
  MID(J738,K738+2,LEN(J738)-K738-1))</f>
        <v>Occurred</v>
      </c>
      <c r="O738" s="22" t="str">
        <f>IF(OR("BBIE"=D738,"IDBIE"=D738),IF(ISNUMBER(L738),MID(J738,L738+2,LEN(J738)-L738-1),""),"")</f>
        <v>Time</v>
      </c>
      <c r="P738" s="22" t="str">
        <f>IF("ASBIE"=D738,IF(ISNUMBER(L738),MID(J738,L738+2,LEN(J738)-L738-1),""),"")</f>
        <v/>
      </c>
      <c r="Q738" s="22" t="str">
        <f>IF("RLBIE"=D738,IF(ISNUMBER(L738),MID(J738,L738+2,LEN(J738)-L738-1),""),"")</f>
        <v/>
      </c>
    </row>
    <row r="739" spans="1:17">
      <c r="A739" s="22">
        <v>300</v>
      </c>
      <c r="B739" s="37" t="s">
        <v>576</v>
      </c>
      <c r="C739" s="26">
        <v>30</v>
      </c>
      <c r="D739" s="26" t="s">
        <v>28</v>
      </c>
      <c r="E739" s="26">
        <v>1</v>
      </c>
      <c r="F739" s="27" t="s">
        <v>2241</v>
      </c>
      <c r="G739" s="26" t="s">
        <v>30</v>
      </c>
      <c r="H739" s="26" t="s">
        <v>16</v>
      </c>
      <c r="I739" s="27" t="s">
        <v>78</v>
      </c>
      <c r="J739" s="27" t="s">
        <v>569</v>
      </c>
      <c r="K739" s="22">
        <f>FIND(".",J739)</f>
        <v>43</v>
      </c>
      <c r="L739" s="22">
        <f>FIND(".",J739,K739+1)</f>
        <v>48</v>
      </c>
      <c r="M739" s="22" t="str">
        <f>MID(J739,1,K739-1)</f>
        <v>ADS Paid Cash Application_ Trade Line Item</v>
      </c>
      <c r="N739" s="22" t="str">
        <f>IF(ISNUMBER(L739),
  MID(J739,K739+2,L739-K739-2),
  MID(J739,K739+2,LEN(J739)-K739-1))</f>
        <v>[X]</v>
      </c>
      <c r="O739" s="22" t="str">
        <f>IF(OR("BBIE"=D739,"IDBIE"=D739),IF(ISNUMBER(L739),MID(J739,L739+2,LEN(J739)-L739-1),""),"")</f>
        <v/>
      </c>
      <c r="P739" s="22" t="str">
        <f>IF("ASBIE"=D739,IF(ISNUMBER(L739),MID(J739,L739+2,LEN(J739)-L739-1),""),"")</f>
        <v/>
      </c>
      <c r="Q739" s="22" t="str">
        <f>IF("RLBIE"=D739,IF(ISNUMBER(L739),MID(J739,L739+2,LEN(J739)-L739-1),""),"")</f>
        <v>ADS Business Segment_ Code</v>
      </c>
    </row>
    <row r="740" spans="1:17">
      <c r="A740" s="22">
        <v>301</v>
      </c>
    </row>
    <row r="741" spans="1:17">
      <c r="A741" s="22">
        <v>365</v>
      </c>
    </row>
  </sheetData>
  <autoFilter ref="C1:Q313" xr:uid="{EB48B2A2-72F5-E944-AA56-BE413424A4C4}"/>
  <sortState xmlns:xlrd2="http://schemas.microsoft.com/office/spreadsheetml/2017/richdata2" ref="A2:Q746">
    <sortCondition ref="B2:B746"/>
    <sortCondition ref="A2:A746"/>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8</vt:i4>
      </vt:variant>
    </vt:vector>
  </HeadingPairs>
  <TitlesOfParts>
    <vt:vector size="10" baseType="lpstr">
      <vt:lpstr>CC</vt:lpstr>
      <vt:lpstr>BIE</vt:lpstr>
      <vt:lpstr>CC!_Hlk65061431</vt:lpstr>
      <vt:lpstr>BIE!OLE_LINK112</vt:lpstr>
      <vt:lpstr>BIE!OLE_LINK128</vt:lpstr>
      <vt:lpstr>BIE!OLE_LINK138</vt:lpstr>
      <vt:lpstr>BIE!OLE_LINK141</vt:lpstr>
      <vt:lpstr>BIE!OLE_LINK154</vt:lpstr>
      <vt:lpstr>BIE!OLE_LINK61</vt:lpstr>
      <vt:lpstr>BIE!OLE_LINK90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2021-04-20T05:45:33Z</dcterms:created>
  <dcterms:modified xsi:type="dcterms:W3CDTF">2021-04-20T23:21:14Z</dcterms:modified>
</cp:coreProperties>
</file>