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Users\pontsoleil\Documents\GitHub\TC295\2021-03_WG1_XML_and_JSON\ADCS_Modeled\"/>
    </mc:Choice>
  </mc:AlternateContent>
  <xr:revisionPtr revIDLastSave="0" documentId="13_ncr:1_{270F10A3-B3D8-4D11-941B-FA4B219F259E}" xr6:coauthVersionLast="46" xr6:coauthVersionMax="46" xr10:uidLastSave="{00000000-0000-0000-0000-000000000000}"/>
  <bookViews>
    <workbookView xWindow="765" yWindow="0" windowWidth="28215" windowHeight="13950" activeTab="1" xr2:uid="{DF962A2E-CB05-AC45-BDA2-A0E9D4184433}"/>
  </bookViews>
  <sheets>
    <sheet name="CC" sheetId="2" r:id="rId1"/>
    <sheet name="BIE" sheetId="1" r:id="rId2"/>
  </sheets>
  <definedNames>
    <definedName name="_xlnm._FilterDatabase" localSheetId="1" hidden="1">BIE!$C$1:$Q$313</definedName>
    <definedName name="_xlnm._FilterDatabase" localSheetId="0" hidden="1">CC!$A$1:$M$141</definedName>
    <definedName name="_Hlk65061431" localSheetId="0">CC!$F$197</definedName>
    <definedName name="_Ref64530989" localSheetId="1">BIE!#REF!</definedName>
    <definedName name="OLE_LINK112" localSheetId="1">BIE!$F$76</definedName>
    <definedName name="OLE_LINK128" localSheetId="1">BIE!$I$148</definedName>
    <definedName name="OLE_LINK138" localSheetId="1">BIE!$I$171</definedName>
    <definedName name="OLE_LINK141" localSheetId="1">BIE!$I$101</definedName>
    <definedName name="OLE_LINK154" localSheetId="1">BIE!$F$100</definedName>
    <definedName name="OLE_LINK61" localSheetId="1">BIE!$I$49</definedName>
    <definedName name="OLE_LINK90" localSheetId="1">BIE!$F$77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13" i="2" l="1"/>
  <c r="M414" i="2"/>
  <c r="M415" i="2"/>
  <c r="M416" i="2"/>
  <c r="M417" i="2"/>
  <c r="M92" i="2"/>
  <c r="M94" i="2"/>
  <c r="M95" i="2"/>
  <c r="M96" i="2"/>
  <c r="M97" i="2"/>
  <c r="M98" i="2"/>
  <c r="M243" i="2"/>
  <c r="M245" i="2"/>
  <c r="M246" i="2"/>
  <c r="M247" i="2"/>
  <c r="M248" i="2"/>
  <c r="M249" i="2"/>
  <c r="M250" i="2"/>
  <c r="M251" i="2"/>
  <c r="M252" i="2"/>
  <c r="M66" i="2"/>
  <c r="M67" i="2"/>
  <c r="M68" i="2"/>
  <c r="M69" i="2"/>
  <c r="M70" i="2"/>
  <c r="M71" i="2"/>
  <c r="M72" i="2"/>
  <c r="M280" i="2"/>
  <c r="M281" i="2"/>
  <c r="M282" i="2"/>
  <c r="M283" i="2"/>
  <c r="M284" i="2"/>
  <c r="M285" i="2"/>
  <c r="M286" i="2"/>
  <c r="M287" i="2"/>
  <c r="M288" i="2"/>
  <c r="M289" i="2"/>
  <c r="M290" i="2"/>
  <c r="M291" i="2"/>
  <c r="M292" i="2"/>
  <c r="M293" i="2"/>
  <c r="M294" i="2"/>
  <c r="M295" i="2"/>
  <c r="M296" i="2"/>
  <c r="M298" i="2"/>
  <c r="M299" i="2"/>
  <c r="M300" i="2"/>
  <c r="M301" i="2"/>
  <c r="M302" i="2"/>
  <c r="M303" i="2"/>
  <c r="M262" i="2"/>
  <c r="M263" i="2"/>
  <c r="M264" i="2"/>
  <c r="M265" i="2"/>
  <c r="M266" i="2"/>
  <c r="M267" i="2"/>
  <c r="M268" i="2"/>
  <c r="M271" i="2"/>
  <c r="M272" i="2"/>
  <c r="M273" i="2"/>
  <c r="M274" i="2"/>
  <c r="M275" i="2"/>
  <c r="M276" i="2"/>
  <c r="M277" i="2"/>
  <c r="M278" i="2"/>
  <c r="M279" i="2"/>
  <c r="M99" i="2"/>
  <c r="M100" i="2"/>
  <c r="M101" i="2"/>
  <c r="M102" i="2"/>
  <c r="M103" i="2"/>
  <c r="M104" i="2"/>
  <c r="M314" i="2"/>
  <c r="M315" i="2"/>
  <c r="M316" i="2"/>
  <c r="M317" i="2"/>
  <c r="M318" i="2"/>
  <c r="M319" i="2"/>
  <c r="M320" i="2"/>
  <c r="M321" i="2"/>
  <c r="M322" i="2"/>
  <c r="M323" i="2"/>
  <c r="M324" i="2"/>
  <c r="M325" i="2"/>
  <c r="M327" i="2"/>
  <c r="M200" i="2"/>
  <c r="M201" i="2"/>
  <c r="M202" i="2"/>
  <c r="M203" i="2"/>
  <c r="M204" i="2"/>
  <c r="M205" i="2"/>
  <c r="M206" i="2"/>
  <c r="M207" i="2"/>
  <c r="M208" i="2"/>
  <c r="M209" i="2"/>
  <c r="M210" i="2"/>
  <c r="M211" i="2"/>
  <c r="M212" i="2"/>
  <c r="M213" i="2"/>
  <c r="M330" i="2"/>
  <c r="M331" i="2"/>
  <c r="M332" i="2"/>
  <c r="M333" i="2"/>
  <c r="M334" i="2"/>
  <c r="M335" i="2"/>
  <c r="M329" i="2"/>
  <c r="M59" i="2"/>
  <c r="M60" i="2"/>
  <c r="M61" i="2"/>
  <c r="M62" i="2"/>
  <c r="M63" i="2"/>
  <c r="M64" i="2"/>
  <c r="M65" i="2"/>
  <c r="M215" i="2"/>
  <c r="M217" i="2"/>
  <c r="M218" i="2"/>
  <c r="M73" i="2"/>
  <c r="M75" i="2"/>
  <c r="M76" i="2"/>
  <c r="M239" i="2"/>
  <c r="M241" i="2"/>
  <c r="M242" i="2"/>
  <c r="M145" i="2"/>
  <c r="M147" i="2"/>
  <c r="M148" i="2"/>
  <c r="M219" i="2"/>
  <c r="M220" i="2"/>
  <c r="M221" i="2"/>
  <c r="M222" i="2"/>
  <c r="M223" i="2"/>
  <c r="M224" i="2"/>
  <c r="M225" i="2"/>
  <c r="M226" i="2"/>
  <c r="M227" i="2"/>
  <c r="M228" i="2"/>
  <c r="M229" i="2"/>
  <c r="M230" i="2"/>
  <c r="M231" i="2"/>
  <c r="M232" i="2"/>
  <c r="M233" i="2"/>
  <c r="M254" i="2"/>
  <c r="M255" i="2"/>
  <c r="M256" i="2"/>
  <c r="M257" i="2"/>
  <c r="M258" i="2"/>
  <c r="M259" i="2"/>
  <c r="M260" i="2"/>
  <c r="M261" i="2"/>
  <c r="M2" i="2"/>
  <c r="M3" i="2"/>
  <c r="M4" i="2"/>
  <c r="M6" i="2"/>
  <c r="M7" i="2"/>
  <c r="M8" i="2"/>
  <c r="M9" i="2"/>
  <c r="M10" i="2"/>
  <c r="M12" i="2"/>
  <c r="M13" i="2"/>
  <c r="M14" i="2"/>
  <c r="M15" i="2"/>
  <c r="M16" i="2"/>
  <c r="M17" i="2"/>
  <c r="M18" i="2"/>
  <c r="M304" i="2"/>
  <c r="M305" i="2"/>
  <c r="M306" i="2"/>
  <c r="M307" i="2"/>
  <c r="M308" i="2"/>
  <c r="M309" i="2"/>
  <c r="M310" i="2"/>
  <c r="M311" i="2"/>
  <c r="M312" i="2"/>
  <c r="M313" i="2"/>
  <c r="M234" i="2"/>
  <c r="M235" i="2"/>
  <c r="M236" i="2"/>
  <c r="M237" i="2"/>
  <c r="M238" i="2"/>
  <c r="M77" i="2"/>
  <c r="M78" i="2"/>
  <c r="M79" i="2"/>
  <c r="M80" i="2"/>
  <c r="M81" i="2"/>
  <c r="M82" i="2"/>
  <c r="M85" i="2"/>
  <c r="M86" i="2"/>
  <c r="M87" i="2"/>
  <c r="M88" i="2"/>
  <c r="M89" i="2"/>
  <c r="M90" i="2"/>
  <c r="M91" i="2"/>
  <c r="M19" i="2"/>
  <c r="M20" i="2"/>
  <c r="M22" i="2"/>
  <c r="M23" i="2"/>
  <c r="M24" i="2"/>
  <c r="M25" i="2"/>
  <c r="M26" i="2"/>
  <c r="M27" i="2"/>
  <c r="M28" i="2"/>
  <c r="M29" i="2"/>
  <c r="M30" i="2"/>
  <c r="M31" i="2"/>
  <c r="M32" i="2"/>
  <c r="M33" i="2"/>
  <c r="M34" i="2"/>
  <c r="M35" i="2"/>
  <c r="M37" i="2"/>
  <c r="M38" i="2"/>
  <c r="M39" i="2"/>
  <c r="M40" i="2"/>
  <c r="M41" i="2"/>
  <c r="M42" i="2"/>
  <c r="M43" i="2"/>
  <c r="M44" i="2"/>
  <c r="M45" i="2"/>
  <c r="M46" i="2"/>
  <c r="M47" i="2"/>
  <c r="M48" i="2"/>
  <c r="M49" i="2"/>
  <c r="M51" i="2"/>
  <c r="M52" i="2"/>
  <c r="M53" i="2"/>
  <c r="M54" i="2"/>
  <c r="M55" i="2"/>
  <c r="M56" i="2"/>
  <c r="M57" i="2"/>
  <c r="M5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400" i="2"/>
  <c r="M401" i="2"/>
  <c r="M402" i="2"/>
  <c r="M403" i="2"/>
  <c r="M404" i="2"/>
  <c r="M405" i="2"/>
  <c r="M407" i="2"/>
  <c r="M408" i="2"/>
  <c r="M409" i="2"/>
  <c r="M410" i="2"/>
  <c r="M105" i="2"/>
  <c r="M106" i="2"/>
  <c r="M107" i="2"/>
  <c r="M108" i="2"/>
  <c r="M109" i="2"/>
  <c r="M110" i="2"/>
  <c r="M111" i="2"/>
  <c r="M112" i="2"/>
  <c r="M113" i="2"/>
  <c r="M114" i="2"/>
  <c r="M115" i="2"/>
  <c r="M117" i="2"/>
  <c r="M118" i="2"/>
  <c r="M119" i="2"/>
  <c r="M120" i="2"/>
  <c r="M121" i="2"/>
  <c r="M122" i="2"/>
  <c r="M123" i="2"/>
  <c r="M124" i="2"/>
  <c r="M125" i="2"/>
  <c r="M126" i="2"/>
  <c r="M127" i="2"/>
  <c r="M128" i="2"/>
  <c r="M129" i="2"/>
  <c r="M130" i="2"/>
  <c r="M131" i="2"/>
  <c r="M132" i="2"/>
  <c r="M134" i="2"/>
  <c r="M135" i="2"/>
  <c r="M136" i="2"/>
  <c r="M137" i="2"/>
  <c r="M138" i="2"/>
  <c r="M139" i="2"/>
  <c r="M140" i="2"/>
  <c r="M141" i="2"/>
  <c r="M142" i="2"/>
  <c r="M143" i="2"/>
  <c r="M144" i="2"/>
  <c r="M370" i="2"/>
  <c r="M371" i="2"/>
  <c r="M372" i="2"/>
  <c r="M373" i="2"/>
  <c r="M374" i="2"/>
  <c r="M375" i="2"/>
  <c r="M376" i="2"/>
  <c r="M377" i="2"/>
  <c r="M378" i="2"/>
  <c r="M379" i="2"/>
  <c r="M382" i="2"/>
  <c r="M383" i="2"/>
  <c r="M384" i="2"/>
  <c r="M385" i="2"/>
  <c r="M386" i="2"/>
  <c r="M387" i="2"/>
  <c r="M388" i="2"/>
  <c r="M389" i="2"/>
  <c r="M336" i="2"/>
  <c r="M338" i="2"/>
  <c r="M339" i="2"/>
  <c r="M340" i="2"/>
  <c r="M341" i="2"/>
  <c r="M342" i="2"/>
  <c r="M343" i="2"/>
  <c r="M344" i="2"/>
  <c r="M345" i="2"/>
  <c r="M346" i="2"/>
  <c r="M347" i="2"/>
  <c r="M348" i="2"/>
  <c r="M349" i="2"/>
  <c r="M350" i="2"/>
  <c r="M351" i="2"/>
  <c r="M352" i="2"/>
  <c r="M353" i="2"/>
  <c r="M354" i="2"/>
  <c r="M355" i="2"/>
  <c r="M356" i="2"/>
  <c r="M357" i="2"/>
  <c r="M358" i="2"/>
  <c r="M359" i="2"/>
  <c r="M395" i="2"/>
  <c r="M396" i="2"/>
  <c r="M397" i="2"/>
  <c r="M398" i="2"/>
  <c r="M399" i="2"/>
  <c r="M390" i="2"/>
  <c r="M391" i="2"/>
  <c r="M392" i="2"/>
  <c r="M394" i="2"/>
  <c r="M360" i="2"/>
  <c r="M361" i="2"/>
  <c r="M362" i="2"/>
  <c r="M363" i="2"/>
  <c r="M364" i="2"/>
  <c r="M365" i="2"/>
  <c r="M366" i="2"/>
  <c r="M367" i="2"/>
  <c r="M368" i="2"/>
  <c r="M369" i="2"/>
  <c r="M411" i="2"/>
  <c r="G219" i="2"/>
  <c r="H219" i="2" s="1"/>
  <c r="I219" i="2"/>
  <c r="L219" i="2"/>
  <c r="G220" i="2"/>
  <c r="H220" i="2" s="1"/>
  <c r="L220" i="2"/>
  <c r="G221" i="2"/>
  <c r="I221" i="2" s="1"/>
  <c r="L221" i="2"/>
  <c r="G222" i="2"/>
  <c r="H222" i="2" s="1"/>
  <c r="J222" i="2" s="1"/>
  <c r="L222" i="2"/>
  <c r="G223" i="2"/>
  <c r="H223" i="2" s="1"/>
  <c r="L223" i="2"/>
  <c r="G224" i="2"/>
  <c r="H224" i="2" s="1"/>
  <c r="L224" i="2"/>
  <c r="G225" i="2"/>
  <c r="I225" i="2" s="1"/>
  <c r="L225" i="2"/>
  <c r="G226" i="2"/>
  <c r="I226" i="2" s="1"/>
  <c r="H226" i="2"/>
  <c r="J226" i="2" s="1"/>
  <c r="L226" i="2"/>
  <c r="G227" i="2"/>
  <c r="H227" i="2" s="1"/>
  <c r="L227" i="2"/>
  <c r="G228" i="2"/>
  <c r="H228" i="2" s="1"/>
  <c r="L228" i="2"/>
  <c r="G229" i="2"/>
  <c r="I229" i="2" s="1"/>
  <c r="G230" i="2"/>
  <c r="H230" i="2" s="1"/>
  <c r="G231" i="2"/>
  <c r="I231" i="2" s="1"/>
  <c r="H231" i="2"/>
  <c r="K231" i="2" s="1"/>
  <c r="G232" i="2"/>
  <c r="H232" i="2" s="1"/>
  <c r="G233" i="2"/>
  <c r="I233" i="2" s="1"/>
  <c r="G254" i="2"/>
  <c r="H254" i="2" s="1"/>
  <c r="J254" i="2" s="1"/>
  <c r="I254" i="2"/>
  <c r="L254" i="2"/>
  <c r="G255" i="2"/>
  <c r="H255" i="2" s="1"/>
  <c r="L255" i="2"/>
  <c r="G256" i="2"/>
  <c r="H256" i="2" s="1"/>
  <c r="L256" i="2"/>
  <c r="G257" i="2"/>
  <c r="I257" i="2" s="1"/>
  <c r="L257" i="2"/>
  <c r="G258" i="2"/>
  <c r="H258" i="2" s="1"/>
  <c r="J258" i="2" s="1"/>
  <c r="L258" i="2"/>
  <c r="G259" i="2"/>
  <c r="I259" i="2" s="1"/>
  <c r="H259" i="2"/>
  <c r="K259" i="2" s="1"/>
  <c r="L259" i="2"/>
  <c r="G260" i="2"/>
  <c r="H260" i="2" s="1"/>
  <c r="L260" i="2"/>
  <c r="G261" i="2"/>
  <c r="I261" i="2" s="1"/>
  <c r="G2" i="2"/>
  <c r="I2" i="2" s="1"/>
  <c r="H2" i="2"/>
  <c r="J2" i="2" s="1"/>
  <c r="L2" i="2"/>
  <c r="G11" i="2"/>
  <c r="H11" i="2" s="1"/>
  <c r="L11" i="2"/>
  <c r="G3" i="2"/>
  <c r="H3" i="2" s="1"/>
  <c r="L3" i="2"/>
  <c r="G5" i="2"/>
  <c r="I5" i="2" s="1"/>
  <c r="L5" i="2"/>
  <c r="G4" i="2"/>
  <c r="H4" i="2"/>
  <c r="J4" i="2" s="1"/>
  <c r="I4" i="2"/>
  <c r="L4" i="2"/>
  <c r="G6" i="2"/>
  <c r="H6" i="2" s="1"/>
  <c r="L6" i="2"/>
  <c r="G7" i="2"/>
  <c r="H7" i="2" s="1"/>
  <c r="L7" i="2"/>
  <c r="G8" i="2"/>
  <c r="I8" i="2" s="1"/>
  <c r="L8" i="2"/>
  <c r="G9" i="2"/>
  <c r="H9" i="2"/>
  <c r="J9" i="2" s="1"/>
  <c r="I9" i="2"/>
  <c r="L9" i="2"/>
  <c r="G10" i="2"/>
  <c r="I10" i="2" s="1"/>
  <c r="H10" i="2"/>
  <c r="K10" i="2" s="1"/>
  <c r="J10" i="2"/>
  <c r="L10" i="2"/>
  <c r="G12" i="2"/>
  <c r="H12" i="2" s="1"/>
  <c r="L12" i="2"/>
  <c r="G13" i="2"/>
  <c r="I13" i="2" s="1"/>
  <c r="H13" i="2"/>
  <c r="J13" i="2" s="1"/>
  <c r="L13" i="2"/>
  <c r="G14" i="2"/>
  <c r="I14" i="2" s="1"/>
  <c r="H14" i="2"/>
  <c r="J14" i="2" s="1"/>
  <c r="L14" i="2"/>
  <c r="G15" i="2"/>
  <c r="H15" i="2" s="1"/>
  <c r="L15" i="2"/>
  <c r="G16" i="2"/>
  <c r="H16" i="2" s="1"/>
  <c r="G17" i="2"/>
  <c r="I17" i="2" s="1"/>
  <c r="H17" i="2"/>
  <c r="J17" i="2" s="1"/>
  <c r="G18" i="2"/>
  <c r="H18" i="2"/>
  <c r="J18" i="2" s="1"/>
  <c r="I18" i="2"/>
  <c r="G304" i="2"/>
  <c r="H304" i="2" s="1"/>
  <c r="L304" i="2"/>
  <c r="G305" i="2"/>
  <c r="H305" i="2" s="1"/>
  <c r="L305" i="2"/>
  <c r="G306" i="2"/>
  <c r="I306" i="2" s="1"/>
  <c r="H306" i="2"/>
  <c r="J306" i="2" s="1"/>
  <c r="L306" i="2"/>
  <c r="G307" i="2"/>
  <c r="H307" i="2" s="1"/>
  <c r="J307" i="2" s="1"/>
  <c r="L307" i="2"/>
  <c r="G308" i="2"/>
  <c r="H308" i="2" s="1"/>
  <c r="I308" i="2"/>
  <c r="L308" i="2"/>
  <c r="G309" i="2"/>
  <c r="H309" i="2" s="1"/>
  <c r="L309" i="2"/>
  <c r="G310" i="2"/>
  <c r="I310" i="2" s="1"/>
  <c r="H310" i="2"/>
  <c r="J310" i="2" s="1"/>
  <c r="L310" i="2"/>
  <c r="G311" i="2"/>
  <c r="H311" i="2" s="1"/>
  <c r="J311" i="2" s="1"/>
  <c r="L311" i="2"/>
  <c r="G312" i="2"/>
  <c r="H312" i="2"/>
  <c r="K312" i="2" s="1"/>
  <c r="I312" i="2"/>
  <c r="L312" i="2"/>
  <c r="G313" i="2"/>
  <c r="H313" i="2" s="1"/>
  <c r="L313" i="2"/>
  <c r="G234" i="2"/>
  <c r="I234" i="2" s="1"/>
  <c r="L234" i="2"/>
  <c r="G235" i="2"/>
  <c r="H235" i="2" s="1"/>
  <c r="J235" i="2" s="1"/>
  <c r="I235" i="2"/>
  <c r="L235" i="2"/>
  <c r="G236" i="2"/>
  <c r="H236" i="2" s="1"/>
  <c r="L236" i="2"/>
  <c r="G237" i="2"/>
  <c r="H237" i="2" s="1"/>
  <c r="L237" i="2"/>
  <c r="G238" i="2"/>
  <c r="I238" i="2" s="1"/>
  <c r="H238" i="2"/>
  <c r="J238" i="2" s="1"/>
  <c r="L238" i="2"/>
  <c r="G77" i="2"/>
  <c r="H77" i="2"/>
  <c r="J77" i="2" s="1"/>
  <c r="I77" i="2"/>
  <c r="L77" i="2"/>
  <c r="G78" i="2"/>
  <c r="H78" i="2" s="1"/>
  <c r="L78" i="2"/>
  <c r="G79" i="2"/>
  <c r="L79" i="2"/>
  <c r="G80" i="2"/>
  <c r="I80" i="2" s="1"/>
  <c r="H80" i="2"/>
  <c r="L80" i="2"/>
  <c r="G81" i="2"/>
  <c r="H81" i="2" s="1"/>
  <c r="J81" i="2" s="1"/>
  <c r="L81" i="2"/>
  <c r="G82" i="2"/>
  <c r="H82" i="2" s="1"/>
  <c r="I82" i="2"/>
  <c r="L82" i="2"/>
  <c r="G83" i="2"/>
  <c r="L83" i="2"/>
  <c r="G84" i="2"/>
  <c r="I84" i="2" s="1"/>
  <c r="L84" i="2"/>
  <c r="G85" i="2"/>
  <c r="I85" i="2" s="1"/>
  <c r="H85" i="2"/>
  <c r="L85" i="2"/>
  <c r="G86" i="2"/>
  <c r="H86" i="2" s="1"/>
  <c r="I86" i="2"/>
  <c r="G87" i="2"/>
  <c r="G88" i="2"/>
  <c r="I88" i="2" s="1"/>
  <c r="G89" i="2"/>
  <c r="H89" i="2" s="1"/>
  <c r="L89" i="2" s="1"/>
  <c r="G90" i="2"/>
  <c r="H90" i="2" s="1"/>
  <c r="I90" i="2"/>
  <c r="G91" i="2"/>
  <c r="G19" i="2"/>
  <c r="I19" i="2" s="1"/>
  <c r="L19" i="2"/>
  <c r="G20" i="2"/>
  <c r="H20" i="2" s="1"/>
  <c r="I20" i="2"/>
  <c r="L20" i="2"/>
  <c r="G21" i="2"/>
  <c r="H21" i="2" s="1"/>
  <c r="L21" i="2"/>
  <c r="G22" i="2"/>
  <c r="L22" i="2"/>
  <c r="G23" i="2"/>
  <c r="I23" i="2" s="1"/>
  <c r="L23" i="2"/>
  <c r="G24" i="2"/>
  <c r="H24" i="2" s="1"/>
  <c r="I24" i="2"/>
  <c r="L24" i="2"/>
  <c r="G25" i="2"/>
  <c r="I25" i="2" s="1"/>
  <c r="H25" i="2"/>
  <c r="K25" i="2" s="1"/>
  <c r="L25" i="2"/>
  <c r="G26" i="2"/>
  <c r="H26" i="2" s="1"/>
  <c r="J26" i="2" s="1"/>
  <c r="K26" i="2"/>
  <c r="L26" i="2"/>
  <c r="G27" i="2"/>
  <c r="I27" i="2" s="1"/>
  <c r="H27" i="2"/>
  <c r="J27" i="2" s="1"/>
  <c r="L27" i="2"/>
  <c r="G28" i="2"/>
  <c r="I28" i="2" s="1"/>
  <c r="L28" i="2"/>
  <c r="G29" i="2"/>
  <c r="H29" i="2"/>
  <c r="K29" i="2" s="1"/>
  <c r="I29" i="2"/>
  <c r="L29" i="2"/>
  <c r="G30" i="2"/>
  <c r="H30" i="2" s="1"/>
  <c r="L30" i="2"/>
  <c r="G31" i="2"/>
  <c r="I31" i="2" s="1"/>
  <c r="L31" i="2"/>
  <c r="G32" i="2"/>
  <c r="H32" i="2" s="1"/>
  <c r="L32" i="2"/>
  <c r="G33" i="2"/>
  <c r="I33" i="2" s="1"/>
  <c r="H33" i="2"/>
  <c r="K33" i="2" s="1"/>
  <c r="L33" i="2"/>
  <c r="G34" i="2"/>
  <c r="H34" i="2" s="1"/>
  <c r="L34" i="2"/>
  <c r="G35" i="2"/>
  <c r="I35" i="2" s="1"/>
  <c r="L35" i="2"/>
  <c r="G36" i="2"/>
  <c r="H36" i="2" s="1"/>
  <c r="M36" i="2" s="1"/>
  <c r="L36" i="2"/>
  <c r="G37" i="2"/>
  <c r="H37" i="2" s="1"/>
  <c r="G38" i="2"/>
  <c r="H38" i="2" s="1"/>
  <c r="G39" i="2"/>
  <c r="I39" i="2" s="1"/>
  <c r="G40" i="2"/>
  <c r="H40" i="2" s="1"/>
  <c r="L40" i="2"/>
  <c r="G41" i="2"/>
  <c r="H41" i="2" s="1"/>
  <c r="I41" i="2"/>
  <c r="G42" i="2"/>
  <c r="H42" i="2" s="1"/>
  <c r="I42" i="2"/>
  <c r="L42" i="2"/>
  <c r="G43" i="2"/>
  <c r="I43" i="2" s="1"/>
  <c r="G44" i="2"/>
  <c r="H44" i="2" s="1"/>
  <c r="L44" i="2"/>
  <c r="G45" i="2"/>
  <c r="I45" i="2" s="1"/>
  <c r="H45" i="2"/>
  <c r="K45" i="2" s="1"/>
  <c r="L45" i="2"/>
  <c r="G46" i="2"/>
  <c r="H46" i="2" s="1"/>
  <c r="I46" i="2"/>
  <c r="L46" i="2"/>
  <c r="G47" i="2"/>
  <c r="I47" i="2" s="1"/>
  <c r="L47" i="2"/>
  <c r="G48" i="2"/>
  <c r="H48" i="2" s="1"/>
  <c r="L48" i="2"/>
  <c r="G49" i="2"/>
  <c r="H49" i="2" s="1"/>
  <c r="K49" i="2" s="1"/>
  <c r="L49" i="2"/>
  <c r="G50" i="2"/>
  <c r="H50" i="2" s="1"/>
  <c r="M50" i="2" s="1"/>
  <c r="L50" i="2"/>
  <c r="G51" i="2"/>
  <c r="I51" i="2" s="1"/>
  <c r="L51" i="2"/>
  <c r="G52" i="2"/>
  <c r="H52" i="2" s="1"/>
  <c r="G53" i="2"/>
  <c r="H53" i="2" s="1"/>
  <c r="I53" i="2"/>
  <c r="G54" i="2"/>
  <c r="H54" i="2" s="1"/>
  <c r="G55" i="2"/>
  <c r="I55" i="2" s="1"/>
  <c r="G56" i="2"/>
  <c r="H56" i="2" s="1"/>
  <c r="G57" i="2"/>
  <c r="H57" i="2" s="1"/>
  <c r="I57" i="2"/>
  <c r="G58" i="2"/>
  <c r="H58" i="2" s="1"/>
  <c r="G149" i="2"/>
  <c r="I149" i="2" s="1"/>
  <c r="L149" i="2"/>
  <c r="G150" i="2"/>
  <c r="H150" i="2" s="1"/>
  <c r="L150" i="2"/>
  <c r="G151" i="2"/>
  <c r="H151" i="2" s="1"/>
  <c r="K151" i="2" s="1"/>
  <c r="I151" i="2"/>
  <c r="L151" i="2"/>
  <c r="G152" i="2"/>
  <c r="H152" i="2" s="1"/>
  <c r="L152" i="2"/>
  <c r="G153" i="2"/>
  <c r="I153" i="2" s="1"/>
  <c r="L153" i="2"/>
  <c r="G154" i="2"/>
  <c r="H154" i="2" s="1"/>
  <c r="L154" i="2"/>
  <c r="G155" i="2"/>
  <c r="H155" i="2"/>
  <c r="K155" i="2" s="1"/>
  <c r="I155" i="2"/>
  <c r="L155" i="2"/>
  <c r="G156" i="2"/>
  <c r="H156" i="2" s="1"/>
  <c r="I156" i="2"/>
  <c r="L156" i="2"/>
  <c r="G157" i="2"/>
  <c r="I157" i="2" s="1"/>
  <c r="L157" i="2"/>
  <c r="G158" i="2"/>
  <c r="L158" i="2"/>
  <c r="G159" i="2"/>
  <c r="H159" i="2" s="1"/>
  <c r="I159" i="2"/>
  <c r="L159" i="2"/>
  <c r="G160" i="2"/>
  <c r="H160" i="2" s="1"/>
  <c r="L160" i="2"/>
  <c r="G161" i="2"/>
  <c r="I161" i="2" s="1"/>
  <c r="L161" i="2"/>
  <c r="G162" i="2"/>
  <c r="L162" i="2"/>
  <c r="G163" i="2"/>
  <c r="I163" i="2" s="1"/>
  <c r="H163" i="2"/>
  <c r="L163" i="2"/>
  <c r="G164" i="2"/>
  <c r="H164" i="2" s="1"/>
  <c r="L164" i="2"/>
  <c r="G165" i="2"/>
  <c r="I165" i="2" s="1"/>
  <c r="L165" i="2"/>
  <c r="G166" i="2"/>
  <c r="L166" i="2"/>
  <c r="G167" i="2"/>
  <c r="H167" i="2" s="1"/>
  <c r="L167" i="2"/>
  <c r="G168" i="2"/>
  <c r="H168" i="2" s="1"/>
  <c r="K168" i="2" s="1"/>
  <c r="J168" i="2"/>
  <c r="L168" i="2"/>
  <c r="G169" i="2"/>
  <c r="L169" i="2"/>
  <c r="G170" i="2"/>
  <c r="I170" i="2" s="1"/>
  <c r="L170" i="2"/>
  <c r="G171" i="2"/>
  <c r="H171" i="2" s="1"/>
  <c r="I171" i="2"/>
  <c r="L171" i="2"/>
  <c r="G172" i="2"/>
  <c r="H172" i="2" s="1"/>
  <c r="K172" i="2" s="1"/>
  <c r="L172" i="2"/>
  <c r="G173" i="2"/>
  <c r="L173" i="2"/>
  <c r="G174" i="2"/>
  <c r="I174" i="2" s="1"/>
  <c r="L174" i="2"/>
  <c r="G175" i="2"/>
  <c r="H175" i="2" s="1"/>
  <c r="L175" i="2"/>
  <c r="G176" i="2"/>
  <c r="H176" i="2" s="1"/>
  <c r="K176" i="2" s="1"/>
  <c r="J176" i="2"/>
  <c r="L176" i="2"/>
  <c r="G177" i="2"/>
  <c r="G178" i="2"/>
  <c r="I178" i="2" s="1"/>
  <c r="G179" i="2"/>
  <c r="H179" i="2" s="1"/>
  <c r="L179" i="2" s="1"/>
  <c r="I179" i="2"/>
  <c r="G180" i="2"/>
  <c r="H180" i="2" s="1"/>
  <c r="J180" i="2" s="1"/>
  <c r="G181" i="2"/>
  <c r="G182" i="2"/>
  <c r="I182" i="2" s="1"/>
  <c r="G183" i="2"/>
  <c r="H183" i="2"/>
  <c r="L183" i="2" s="1"/>
  <c r="I183" i="2"/>
  <c r="G184" i="2"/>
  <c r="H184" i="2" s="1"/>
  <c r="J184" i="2" s="1"/>
  <c r="G185" i="2"/>
  <c r="G186" i="2"/>
  <c r="H186" i="2" s="1"/>
  <c r="I186" i="2"/>
  <c r="G187" i="2"/>
  <c r="H187" i="2"/>
  <c r="K187" i="2" s="1"/>
  <c r="I187" i="2"/>
  <c r="G188" i="2"/>
  <c r="H188" i="2" s="1"/>
  <c r="L188" i="2" s="1"/>
  <c r="J188" i="2"/>
  <c r="G189" i="2"/>
  <c r="I189" i="2" s="1"/>
  <c r="H189" i="2"/>
  <c r="J189" i="2" s="1"/>
  <c r="G190" i="2"/>
  <c r="I190" i="2" s="1"/>
  <c r="G191" i="2"/>
  <c r="H191" i="2" s="1"/>
  <c r="I191" i="2"/>
  <c r="G192" i="2"/>
  <c r="H192" i="2" s="1"/>
  <c r="L192" i="2" s="1"/>
  <c r="K192" i="2"/>
  <c r="G193" i="2"/>
  <c r="I193" i="2" s="1"/>
  <c r="G194" i="2"/>
  <c r="H194" i="2" s="1"/>
  <c r="G195" i="2"/>
  <c r="H195" i="2" s="1"/>
  <c r="I195" i="2"/>
  <c r="G196" i="2"/>
  <c r="H196" i="2" s="1"/>
  <c r="K196" i="2" s="1"/>
  <c r="G197" i="2"/>
  <c r="H197" i="2" s="1"/>
  <c r="G198" i="2"/>
  <c r="I198" i="2" s="1"/>
  <c r="H198" i="2"/>
  <c r="K198" i="2" s="1"/>
  <c r="G199" i="2"/>
  <c r="H199" i="2" s="1"/>
  <c r="G400" i="2"/>
  <c r="H400" i="2" s="1"/>
  <c r="I400" i="2"/>
  <c r="L400" i="2"/>
  <c r="G401" i="2"/>
  <c r="H401" i="2" s="1"/>
  <c r="L401" i="2"/>
  <c r="G402" i="2"/>
  <c r="I402" i="2" s="1"/>
  <c r="L402" i="2"/>
  <c r="G403" i="2"/>
  <c r="H403" i="2" s="1"/>
  <c r="L403" i="2"/>
  <c r="G404" i="2"/>
  <c r="H404" i="2"/>
  <c r="K404" i="2" s="1"/>
  <c r="I404" i="2"/>
  <c r="L404" i="2"/>
  <c r="G405" i="2"/>
  <c r="H405" i="2" s="1"/>
  <c r="L405" i="2"/>
  <c r="G406" i="2"/>
  <c r="I406" i="2" s="1"/>
  <c r="L406" i="2"/>
  <c r="G407" i="2"/>
  <c r="H407" i="2" s="1"/>
  <c r="G408" i="2"/>
  <c r="I408" i="2" s="1"/>
  <c r="H408" i="2"/>
  <c r="K408" i="2" s="1"/>
  <c r="J408" i="2"/>
  <c r="G409" i="2"/>
  <c r="H409" i="2" s="1"/>
  <c r="G410" i="2"/>
  <c r="I410" i="2" s="1"/>
  <c r="G105" i="2"/>
  <c r="H105" i="2" s="1"/>
  <c r="L105" i="2"/>
  <c r="G106" i="2"/>
  <c r="H106" i="2"/>
  <c r="K106" i="2" s="1"/>
  <c r="I106" i="2"/>
  <c r="L106" i="2"/>
  <c r="G107" i="2"/>
  <c r="H107" i="2" s="1"/>
  <c r="L107" i="2"/>
  <c r="G108" i="2"/>
  <c r="I108" i="2" s="1"/>
  <c r="L108" i="2"/>
  <c r="G109" i="2"/>
  <c r="H109" i="2" s="1"/>
  <c r="L109" i="2"/>
  <c r="G110" i="2"/>
  <c r="H110" i="2" s="1"/>
  <c r="I110" i="2"/>
  <c r="L110" i="2"/>
  <c r="G111" i="2"/>
  <c r="H111" i="2" s="1"/>
  <c r="L111" i="2"/>
  <c r="G112" i="2"/>
  <c r="I112" i="2" s="1"/>
  <c r="H112" i="2"/>
  <c r="K112" i="2" s="1"/>
  <c r="L112" i="2"/>
  <c r="G113" i="2"/>
  <c r="H113" i="2" s="1"/>
  <c r="L113" i="2"/>
  <c r="G114" i="2"/>
  <c r="I114" i="2" s="1"/>
  <c r="L114" i="2"/>
  <c r="G115" i="2"/>
  <c r="H115" i="2" s="1"/>
  <c r="L115" i="2"/>
  <c r="G117" i="2"/>
  <c r="I117" i="2" s="1"/>
  <c r="L117" i="2"/>
  <c r="G118" i="2"/>
  <c r="H118" i="2" s="1"/>
  <c r="I118" i="2"/>
  <c r="L118" i="2"/>
  <c r="G119" i="2"/>
  <c r="H119" i="2" s="1"/>
  <c r="I119" i="2"/>
  <c r="L119" i="2"/>
  <c r="G120" i="2"/>
  <c r="L120" i="2"/>
  <c r="G121" i="2"/>
  <c r="I121" i="2" s="1"/>
  <c r="H121" i="2"/>
  <c r="L121" i="2"/>
  <c r="G122" i="2"/>
  <c r="H122" i="2" s="1"/>
  <c r="L122" i="2"/>
  <c r="G123" i="2"/>
  <c r="I123" i="2" s="1"/>
  <c r="H123" i="2"/>
  <c r="K123" i="2" s="1"/>
  <c r="J123" i="2"/>
  <c r="L123" i="2"/>
  <c r="G124" i="2"/>
  <c r="G125" i="2"/>
  <c r="I125" i="2" s="1"/>
  <c r="G126" i="2"/>
  <c r="H126" i="2" s="1"/>
  <c r="I126" i="2"/>
  <c r="G127" i="2"/>
  <c r="I127" i="2" s="1"/>
  <c r="H127" i="2"/>
  <c r="K127" i="2" s="1"/>
  <c r="J127" i="2"/>
  <c r="G128" i="2"/>
  <c r="H128" i="2" s="1"/>
  <c r="I128" i="2"/>
  <c r="K128" i="2"/>
  <c r="G129" i="2"/>
  <c r="I129" i="2" s="1"/>
  <c r="H129" i="2"/>
  <c r="K129" i="2" s="1"/>
  <c r="L129" i="2"/>
  <c r="G130" i="2"/>
  <c r="I130" i="2" s="1"/>
  <c r="G131" i="2"/>
  <c r="H131" i="2" s="1"/>
  <c r="I131" i="2"/>
  <c r="G132" i="2"/>
  <c r="H132" i="2" s="1"/>
  <c r="K132" i="2" s="1"/>
  <c r="L132" i="2"/>
  <c r="G133" i="2"/>
  <c r="I133" i="2" s="1"/>
  <c r="L133" i="2"/>
  <c r="G134" i="2"/>
  <c r="H134" i="2"/>
  <c r="J134" i="2" s="1"/>
  <c r="I134" i="2"/>
  <c r="L134" i="2"/>
  <c r="G135" i="2"/>
  <c r="I135" i="2" s="1"/>
  <c r="H135" i="2"/>
  <c r="K135" i="2" s="1"/>
  <c r="J135" i="2"/>
  <c r="L135" i="2"/>
  <c r="G136" i="2"/>
  <c r="H136" i="2" s="1"/>
  <c r="K136" i="2" s="1"/>
  <c r="L136" i="2"/>
  <c r="G137" i="2"/>
  <c r="I137" i="2" s="1"/>
  <c r="L137" i="2"/>
  <c r="G138" i="2"/>
  <c r="H138" i="2" s="1"/>
  <c r="J138" i="2" s="1"/>
  <c r="I138" i="2"/>
  <c r="L138" i="2"/>
  <c r="G139" i="2"/>
  <c r="H139" i="2"/>
  <c r="K139" i="2" s="1"/>
  <c r="I139" i="2"/>
  <c r="L139" i="2"/>
  <c r="G140" i="2"/>
  <c r="H140" i="2" s="1"/>
  <c r="K140" i="2" s="1"/>
  <c r="I140" i="2"/>
  <c r="J140" i="2"/>
  <c r="L140" i="2"/>
  <c r="G141" i="2"/>
  <c r="I141" i="2" s="1"/>
  <c r="L141" i="2"/>
  <c r="G142" i="2"/>
  <c r="I142" i="2" s="1"/>
  <c r="H142" i="2"/>
  <c r="J142" i="2" s="1"/>
  <c r="L142" i="2"/>
  <c r="G143" i="2"/>
  <c r="I143" i="2" s="1"/>
  <c r="L143" i="2"/>
  <c r="G116" i="2"/>
  <c r="H116" i="2" s="1"/>
  <c r="K116" i="2" s="1"/>
  <c r="J116" i="2"/>
  <c r="L116" i="2"/>
  <c r="G144" i="2"/>
  <c r="I144" i="2" s="1"/>
  <c r="G370" i="2"/>
  <c r="I370" i="2" s="1"/>
  <c r="H370" i="2"/>
  <c r="J370" i="2" s="1"/>
  <c r="K370" i="2"/>
  <c r="L370" i="2"/>
  <c r="G371" i="2"/>
  <c r="I371" i="2" s="1"/>
  <c r="L371" i="2"/>
  <c r="G372" i="2"/>
  <c r="I372" i="2" s="1"/>
  <c r="H372" i="2"/>
  <c r="K372" i="2" s="1"/>
  <c r="L372" i="2"/>
  <c r="G373" i="2"/>
  <c r="H373" i="2"/>
  <c r="K373" i="2" s="1"/>
  <c r="I373" i="2"/>
  <c r="L373" i="2"/>
  <c r="G374" i="2"/>
  <c r="I374" i="2" s="1"/>
  <c r="L374" i="2"/>
  <c r="G375" i="2"/>
  <c r="I375" i="2" s="1"/>
  <c r="L375" i="2"/>
  <c r="G376" i="2"/>
  <c r="I376" i="2" s="1"/>
  <c r="L376" i="2"/>
  <c r="G377" i="2"/>
  <c r="I377" i="2" s="1"/>
  <c r="H377" i="2"/>
  <c r="K377" i="2" s="1"/>
  <c r="J377" i="2"/>
  <c r="L377" i="2"/>
  <c r="G378" i="2"/>
  <c r="I378" i="2" s="1"/>
  <c r="L378" i="2"/>
  <c r="G379" i="2"/>
  <c r="I379" i="2" s="1"/>
  <c r="L379" i="2"/>
  <c r="G380" i="2"/>
  <c r="H380" i="2"/>
  <c r="K380" i="2" s="1"/>
  <c r="I380" i="2"/>
  <c r="L380" i="2"/>
  <c r="G381" i="2"/>
  <c r="I381" i="2" s="1"/>
  <c r="H381" i="2"/>
  <c r="K381" i="2" s="1"/>
  <c r="J381" i="2"/>
  <c r="L381" i="2"/>
  <c r="G382" i="2"/>
  <c r="I382" i="2" s="1"/>
  <c r="G383" i="2"/>
  <c r="I383" i="2" s="1"/>
  <c r="G384" i="2"/>
  <c r="H384" i="2" s="1"/>
  <c r="I384" i="2"/>
  <c r="G385" i="2"/>
  <c r="H385" i="2" s="1"/>
  <c r="G386" i="2"/>
  <c r="I386" i="2" s="1"/>
  <c r="G387" i="2"/>
  <c r="I387" i="2" s="1"/>
  <c r="G388" i="2"/>
  <c r="I388" i="2" s="1"/>
  <c r="G389" i="2"/>
  <c r="I389" i="2" s="1"/>
  <c r="H389" i="2"/>
  <c r="K389" i="2" s="1"/>
  <c r="J389" i="2"/>
  <c r="G336" i="2"/>
  <c r="I336" i="2" s="1"/>
  <c r="L336" i="2"/>
  <c r="G337" i="2"/>
  <c r="I337" i="2" s="1"/>
  <c r="L337" i="2"/>
  <c r="G338" i="2"/>
  <c r="H338" i="2"/>
  <c r="K338" i="2" s="1"/>
  <c r="I338" i="2"/>
  <c r="L338" i="2"/>
  <c r="G339" i="2"/>
  <c r="I339" i="2" s="1"/>
  <c r="H339" i="2"/>
  <c r="K339" i="2" s="1"/>
  <c r="J339" i="2"/>
  <c r="L339" i="2"/>
  <c r="G340" i="2"/>
  <c r="I340" i="2" s="1"/>
  <c r="L340" i="2"/>
  <c r="G341" i="2"/>
  <c r="I341" i="2" s="1"/>
  <c r="H341" i="2"/>
  <c r="J341" i="2" s="1"/>
  <c r="L341" i="2"/>
  <c r="G342" i="2"/>
  <c r="I342" i="2" s="1"/>
  <c r="H342" i="2"/>
  <c r="K342" i="2" s="1"/>
  <c r="L342" i="2"/>
  <c r="G343" i="2"/>
  <c r="I343" i="2" s="1"/>
  <c r="L343" i="2"/>
  <c r="G344" i="2"/>
  <c r="I344" i="2" s="1"/>
  <c r="L344" i="2"/>
  <c r="G345" i="2"/>
  <c r="I345" i="2" s="1"/>
  <c r="L345" i="2"/>
  <c r="G346" i="2"/>
  <c r="I346" i="2" s="1"/>
  <c r="H346" i="2"/>
  <c r="K346" i="2" s="1"/>
  <c r="L346" i="2"/>
  <c r="G347" i="2"/>
  <c r="H347" i="2"/>
  <c r="K347" i="2" s="1"/>
  <c r="I347" i="2"/>
  <c r="L347" i="2"/>
  <c r="G348" i="2"/>
  <c r="I348" i="2" s="1"/>
  <c r="L348" i="2"/>
  <c r="G349" i="2"/>
  <c r="I349" i="2" s="1"/>
  <c r="L349" i="2"/>
  <c r="G350" i="2"/>
  <c r="I350" i="2" s="1"/>
  <c r="L350" i="2"/>
  <c r="G351" i="2"/>
  <c r="I351" i="2" s="1"/>
  <c r="H351" i="2"/>
  <c r="K351" i="2" s="1"/>
  <c r="J351" i="2"/>
  <c r="L351" i="2"/>
  <c r="G352" i="2"/>
  <c r="I352" i="2" s="1"/>
  <c r="L352" i="2"/>
  <c r="G353" i="2"/>
  <c r="I353" i="2" s="1"/>
  <c r="L353" i="2"/>
  <c r="G354" i="2"/>
  <c r="H354" i="2"/>
  <c r="K354" i="2" s="1"/>
  <c r="I354" i="2"/>
  <c r="L354" i="2"/>
  <c r="G355" i="2"/>
  <c r="I355" i="2" s="1"/>
  <c r="H355" i="2"/>
  <c r="K355" i="2" s="1"/>
  <c r="J355" i="2"/>
  <c r="L355" i="2"/>
  <c r="G356" i="2"/>
  <c r="I356" i="2" s="1"/>
  <c r="L356" i="2"/>
  <c r="G357" i="2"/>
  <c r="I357" i="2" s="1"/>
  <c r="H357" i="2"/>
  <c r="J357" i="2" s="1"/>
  <c r="L357" i="2"/>
  <c r="G358" i="2"/>
  <c r="I358" i="2" s="1"/>
  <c r="H358" i="2"/>
  <c r="K358" i="2" s="1"/>
  <c r="L358" i="2"/>
  <c r="G359" i="2"/>
  <c r="I359" i="2" s="1"/>
  <c r="L359" i="2"/>
  <c r="G395" i="2"/>
  <c r="I395" i="2" s="1"/>
  <c r="L395" i="2"/>
  <c r="G396" i="2"/>
  <c r="I396" i="2" s="1"/>
  <c r="L396" i="2"/>
  <c r="G397" i="2"/>
  <c r="I397" i="2" s="1"/>
  <c r="H397" i="2"/>
  <c r="K397" i="2" s="1"/>
  <c r="L397" i="2"/>
  <c r="G398" i="2"/>
  <c r="H398" i="2"/>
  <c r="K398" i="2" s="1"/>
  <c r="I398" i="2"/>
  <c r="L398" i="2"/>
  <c r="G399" i="2"/>
  <c r="I399" i="2" s="1"/>
  <c r="L399" i="2"/>
  <c r="G390" i="2"/>
  <c r="I390" i="2" s="1"/>
  <c r="L390" i="2"/>
  <c r="G391" i="2"/>
  <c r="I391" i="2" s="1"/>
  <c r="L391" i="2"/>
  <c r="G392" i="2"/>
  <c r="I392" i="2" s="1"/>
  <c r="H392" i="2"/>
  <c r="K392" i="2" s="1"/>
  <c r="J392" i="2"/>
  <c r="L392" i="2"/>
  <c r="G393" i="2"/>
  <c r="I393" i="2" s="1"/>
  <c r="L393" i="2"/>
  <c r="G394" i="2"/>
  <c r="I394" i="2" s="1"/>
  <c r="G360" i="2"/>
  <c r="H360" i="2"/>
  <c r="K360" i="2" s="1"/>
  <c r="I360" i="2"/>
  <c r="G361" i="2"/>
  <c r="I361" i="2" s="1"/>
  <c r="H361" i="2"/>
  <c r="K361" i="2" s="1"/>
  <c r="J361" i="2"/>
  <c r="G362" i="2"/>
  <c r="I362" i="2" s="1"/>
  <c r="G363" i="2"/>
  <c r="I363" i="2" s="1"/>
  <c r="G364" i="2"/>
  <c r="H364" i="2" s="1"/>
  <c r="I364" i="2"/>
  <c r="G365" i="2"/>
  <c r="H365" i="2" s="1"/>
  <c r="G366" i="2"/>
  <c r="I366" i="2" s="1"/>
  <c r="G367" i="2"/>
  <c r="I367" i="2" s="1"/>
  <c r="G368" i="2"/>
  <c r="I368" i="2" s="1"/>
  <c r="G369" i="2"/>
  <c r="I369" i="2" s="1"/>
  <c r="H369" i="2"/>
  <c r="K369" i="2" s="1"/>
  <c r="J369" i="2"/>
  <c r="P377" i="1"/>
  <c r="O377" i="1"/>
  <c r="K377" i="1"/>
  <c r="M377" i="1" s="1"/>
  <c r="Q376" i="1"/>
  <c r="P376" i="1"/>
  <c r="K376" i="1"/>
  <c r="L376" i="1" s="1"/>
  <c r="Q375" i="1"/>
  <c r="P375" i="1"/>
  <c r="M375" i="1"/>
  <c r="K375" i="1"/>
  <c r="L375" i="1" s="1"/>
  <c r="Q374" i="1"/>
  <c r="P374" i="1"/>
  <c r="M374" i="1"/>
  <c r="L374" i="1"/>
  <c r="N374" i="1" s="1"/>
  <c r="K374" i="1"/>
  <c r="P373" i="1"/>
  <c r="O373" i="1"/>
  <c r="K373" i="1"/>
  <c r="M373" i="1" s="1"/>
  <c r="Q372" i="1"/>
  <c r="P372" i="1"/>
  <c r="K372" i="1"/>
  <c r="L372" i="1" s="1"/>
  <c r="Q371" i="1"/>
  <c r="P371" i="1"/>
  <c r="N371" i="1"/>
  <c r="M371" i="1"/>
  <c r="L371" i="1"/>
  <c r="O371" i="1" s="1"/>
  <c r="K371" i="1"/>
  <c r="Q370" i="1"/>
  <c r="P370" i="1"/>
  <c r="M370" i="1"/>
  <c r="L370" i="1"/>
  <c r="N370" i="1" s="1"/>
  <c r="K370" i="1"/>
  <c r="Q369" i="1"/>
  <c r="P369" i="1"/>
  <c r="K369" i="1"/>
  <c r="M369" i="1" s="1"/>
  <c r="Q368" i="1"/>
  <c r="P368" i="1"/>
  <c r="K368" i="1"/>
  <c r="L368" i="1" s="1"/>
  <c r="Q367" i="1"/>
  <c r="P367" i="1"/>
  <c r="N367" i="1"/>
  <c r="M367" i="1"/>
  <c r="L367" i="1"/>
  <c r="O367" i="1" s="1"/>
  <c r="K367" i="1"/>
  <c r="Q366" i="1"/>
  <c r="P366" i="1"/>
  <c r="M366" i="1"/>
  <c r="L366" i="1"/>
  <c r="N366" i="1" s="1"/>
  <c r="K366" i="1"/>
  <c r="Q365" i="1"/>
  <c r="P365" i="1"/>
  <c r="K365" i="1"/>
  <c r="M365" i="1" s="1"/>
  <c r="Q364" i="1"/>
  <c r="P364" i="1"/>
  <c r="O364" i="1"/>
  <c r="K364" i="1"/>
  <c r="L364" i="1" s="1"/>
  <c r="N364" i="1" s="1"/>
  <c r="Q363" i="1"/>
  <c r="P363" i="1"/>
  <c r="O363" i="1"/>
  <c r="N363" i="1"/>
  <c r="M363" i="1"/>
  <c r="L363" i="1"/>
  <c r="K363" i="1"/>
  <c r="P362" i="1"/>
  <c r="O362" i="1"/>
  <c r="M362" i="1"/>
  <c r="L362" i="1"/>
  <c r="N362" i="1" s="1"/>
  <c r="K362" i="1"/>
  <c r="Q361" i="1"/>
  <c r="P361" i="1"/>
  <c r="K361" i="1"/>
  <c r="M361" i="1" s="1"/>
  <c r="Q360" i="1"/>
  <c r="P360" i="1"/>
  <c r="K360" i="1"/>
  <c r="L360" i="1" s="1"/>
  <c r="Q359" i="1"/>
  <c r="P359" i="1"/>
  <c r="N359" i="1"/>
  <c r="M359" i="1"/>
  <c r="L359" i="1"/>
  <c r="O359" i="1" s="1"/>
  <c r="K359" i="1"/>
  <c r="Q358" i="1"/>
  <c r="P358" i="1"/>
  <c r="M358" i="1"/>
  <c r="L358" i="1"/>
  <c r="N358" i="1" s="1"/>
  <c r="K358" i="1"/>
  <c r="Q357" i="1"/>
  <c r="P357" i="1"/>
  <c r="L357" i="1"/>
  <c r="O357" i="1" s="1"/>
  <c r="K357" i="1"/>
  <c r="M357" i="1" s="1"/>
  <c r="Q356" i="1"/>
  <c r="P356" i="1"/>
  <c r="O356" i="1"/>
  <c r="K356" i="1"/>
  <c r="L356" i="1" s="1"/>
  <c r="N356" i="1" s="1"/>
  <c r="Q355" i="1"/>
  <c r="P355" i="1"/>
  <c r="O355" i="1"/>
  <c r="N355" i="1"/>
  <c r="M355" i="1"/>
  <c r="L355" i="1"/>
  <c r="K355" i="1"/>
  <c r="Q354" i="1"/>
  <c r="P354" i="1"/>
  <c r="O354" i="1"/>
  <c r="M354" i="1"/>
  <c r="L354" i="1"/>
  <c r="N354" i="1" s="1"/>
  <c r="K354" i="1"/>
  <c r="P353" i="1"/>
  <c r="O353" i="1"/>
  <c r="L353" i="1"/>
  <c r="Q353" i="1" s="1"/>
  <c r="K353" i="1"/>
  <c r="M353" i="1" s="1"/>
  <c r="P352" i="1"/>
  <c r="O352" i="1"/>
  <c r="K352" i="1"/>
  <c r="L352" i="1" s="1"/>
  <c r="Q351" i="1"/>
  <c r="P351" i="1"/>
  <c r="O351" i="1"/>
  <c r="N351" i="1"/>
  <c r="M351" i="1"/>
  <c r="L351" i="1"/>
  <c r="K351" i="1"/>
  <c r="Q350" i="1"/>
  <c r="P350" i="1"/>
  <c r="M350" i="1"/>
  <c r="L350" i="1"/>
  <c r="N350" i="1" s="1"/>
  <c r="K350" i="1"/>
  <c r="Q349" i="1"/>
  <c r="P349" i="1"/>
  <c r="L349" i="1"/>
  <c r="O349" i="1" s="1"/>
  <c r="K349" i="1"/>
  <c r="M349" i="1" s="1"/>
  <c r="Q348" i="1"/>
  <c r="P348" i="1"/>
  <c r="K348" i="1"/>
  <c r="L348" i="1" s="1"/>
  <c r="Q347" i="1"/>
  <c r="P347" i="1"/>
  <c r="M347" i="1"/>
  <c r="K347" i="1"/>
  <c r="L347" i="1" s="1"/>
  <c r="Q346" i="1"/>
  <c r="P346" i="1"/>
  <c r="M346" i="1"/>
  <c r="L346" i="1"/>
  <c r="N346" i="1" s="1"/>
  <c r="K346" i="1"/>
  <c r="Q345" i="1"/>
  <c r="P345" i="1"/>
  <c r="L345" i="1"/>
  <c r="O345" i="1" s="1"/>
  <c r="K345" i="1"/>
  <c r="M345" i="1" s="1"/>
  <c r="Q344" i="1"/>
  <c r="P344" i="1"/>
  <c r="K344" i="1"/>
  <c r="L344" i="1" s="1"/>
  <c r="Q343" i="1"/>
  <c r="P343" i="1"/>
  <c r="O343" i="1"/>
  <c r="M343" i="1"/>
  <c r="K343" i="1"/>
  <c r="L343" i="1" s="1"/>
  <c r="N343" i="1" s="1"/>
  <c r="Q342" i="1"/>
  <c r="P342" i="1"/>
  <c r="M342" i="1"/>
  <c r="L342" i="1"/>
  <c r="N342" i="1" s="1"/>
  <c r="K342" i="1"/>
  <c r="Q341" i="1"/>
  <c r="P341" i="1"/>
  <c r="L341" i="1"/>
  <c r="O341" i="1" s="1"/>
  <c r="K341" i="1"/>
  <c r="M341" i="1" s="1"/>
  <c r="Q340" i="1"/>
  <c r="P340" i="1"/>
  <c r="K340" i="1"/>
  <c r="L340" i="1" s="1"/>
  <c r="Q339" i="1"/>
  <c r="P339" i="1"/>
  <c r="M339" i="1"/>
  <c r="K339" i="1"/>
  <c r="L339" i="1" s="1"/>
  <c r="Q338" i="1"/>
  <c r="P338" i="1"/>
  <c r="M338" i="1"/>
  <c r="L338" i="1"/>
  <c r="N338" i="1" s="1"/>
  <c r="K338" i="1"/>
  <c r="Q337" i="1"/>
  <c r="P337" i="1"/>
  <c r="L337" i="1"/>
  <c r="O337" i="1" s="1"/>
  <c r="K337" i="1"/>
  <c r="M337" i="1" s="1"/>
  <c r="Q336" i="1"/>
  <c r="P336" i="1"/>
  <c r="K336" i="1"/>
  <c r="L336" i="1" s="1"/>
  <c r="Q335" i="1"/>
  <c r="P335" i="1"/>
  <c r="M335" i="1"/>
  <c r="K335" i="1"/>
  <c r="L335" i="1" s="1"/>
  <c r="Q334" i="1"/>
  <c r="P334" i="1"/>
  <c r="M334" i="1"/>
  <c r="L334" i="1"/>
  <c r="N334" i="1" s="1"/>
  <c r="K334" i="1"/>
  <c r="Q333" i="1"/>
  <c r="P333" i="1"/>
  <c r="O333" i="1"/>
  <c r="L333" i="1"/>
  <c r="N333" i="1" s="1"/>
  <c r="K333" i="1"/>
  <c r="M333" i="1" s="1"/>
  <c r="Q332" i="1"/>
  <c r="P332" i="1"/>
  <c r="K332" i="1"/>
  <c r="L332" i="1" s="1"/>
  <c r="Q331" i="1"/>
  <c r="P331" i="1"/>
  <c r="M331" i="1"/>
  <c r="K331" i="1"/>
  <c r="L331" i="1" s="1"/>
  <c r="Q330" i="1"/>
  <c r="P330" i="1"/>
  <c r="M330" i="1"/>
  <c r="L330" i="1"/>
  <c r="N330" i="1" s="1"/>
  <c r="K330" i="1"/>
  <c r="Q329" i="1"/>
  <c r="P329" i="1"/>
  <c r="L329" i="1"/>
  <c r="O329" i="1" s="1"/>
  <c r="K329" i="1"/>
  <c r="M329" i="1" s="1"/>
  <c r="Q328" i="1"/>
  <c r="P328" i="1"/>
  <c r="K328" i="1"/>
  <c r="L328" i="1" s="1"/>
  <c r="Q327" i="1"/>
  <c r="P327" i="1"/>
  <c r="M327" i="1"/>
  <c r="K327" i="1"/>
  <c r="L327" i="1" s="1"/>
  <c r="Q326" i="1"/>
  <c r="P326" i="1"/>
  <c r="O326" i="1"/>
  <c r="M326" i="1"/>
  <c r="L326" i="1"/>
  <c r="N326" i="1" s="1"/>
  <c r="K326" i="1"/>
  <c r="Q325" i="1"/>
  <c r="P325" i="1"/>
  <c r="L325" i="1"/>
  <c r="O325" i="1" s="1"/>
  <c r="K325" i="1"/>
  <c r="M325" i="1" s="1"/>
  <c r="Q324" i="1"/>
  <c r="P324" i="1"/>
  <c r="K324" i="1"/>
  <c r="L324" i="1" s="1"/>
  <c r="Q323" i="1"/>
  <c r="P323" i="1"/>
  <c r="M323" i="1"/>
  <c r="K323" i="1"/>
  <c r="L323" i="1" s="1"/>
  <c r="Q322" i="1"/>
  <c r="P322" i="1"/>
  <c r="M322" i="1"/>
  <c r="L322" i="1"/>
  <c r="N322" i="1" s="1"/>
  <c r="K322" i="1"/>
  <c r="Q321" i="1"/>
  <c r="P321" i="1"/>
  <c r="L321" i="1"/>
  <c r="O321" i="1" s="1"/>
  <c r="K321" i="1"/>
  <c r="M321" i="1" s="1"/>
  <c r="Q320" i="1"/>
  <c r="P320" i="1"/>
  <c r="O320" i="1"/>
  <c r="K320" i="1"/>
  <c r="L320" i="1" s="1"/>
  <c r="N320" i="1" s="1"/>
  <c r="Q319" i="1"/>
  <c r="P319" i="1"/>
  <c r="O319" i="1"/>
  <c r="M319" i="1"/>
  <c r="K319" i="1"/>
  <c r="L319" i="1" s="1"/>
  <c r="N319" i="1" s="1"/>
  <c r="Q318" i="1"/>
  <c r="P318" i="1"/>
  <c r="O318" i="1"/>
  <c r="M318" i="1"/>
  <c r="L318" i="1"/>
  <c r="N318" i="1" s="1"/>
  <c r="K318" i="1"/>
  <c r="Q317" i="1"/>
  <c r="P317" i="1"/>
  <c r="O317" i="1"/>
  <c r="L317" i="1"/>
  <c r="N317" i="1" s="1"/>
  <c r="K317" i="1"/>
  <c r="M317" i="1" s="1"/>
  <c r="Q316" i="1"/>
  <c r="P316" i="1"/>
  <c r="O316" i="1"/>
  <c r="K316" i="1"/>
  <c r="L316" i="1" s="1"/>
  <c r="N316" i="1" s="1"/>
  <c r="Q315" i="1"/>
  <c r="P315" i="1"/>
  <c r="O315" i="1"/>
  <c r="M315" i="1"/>
  <c r="K315" i="1"/>
  <c r="L315" i="1" s="1"/>
  <c r="N315" i="1" s="1"/>
  <c r="Q314" i="1"/>
  <c r="P314" i="1"/>
  <c r="O314" i="1"/>
  <c r="M314" i="1"/>
  <c r="L314" i="1"/>
  <c r="N314" i="1" s="1"/>
  <c r="K314" i="1"/>
  <c r="Q313" i="1"/>
  <c r="P313" i="1"/>
  <c r="O313" i="1"/>
  <c r="L313" i="1"/>
  <c r="N313" i="1" s="1"/>
  <c r="K313" i="1"/>
  <c r="M313" i="1" s="1"/>
  <c r="Q312" i="1"/>
  <c r="P312" i="1"/>
  <c r="O312" i="1"/>
  <c r="K312" i="1"/>
  <c r="L312" i="1" s="1"/>
  <c r="N312" i="1" s="1"/>
  <c r="Q311" i="1"/>
  <c r="P311" i="1"/>
  <c r="O311" i="1"/>
  <c r="M311" i="1"/>
  <c r="K311" i="1"/>
  <c r="L311" i="1" s="1"/>
  <c r="N311" i="1" s="1"/>
  <c r="Q310" i="1"/>
  <c r="P310" i="1"/>
  <c r="O310" i="1"/>
  <c r="M310" i="1"/>
  <c r="L310" i="1"/>
  <c r="N310" i="1" s="1"/>
  <c r="K310" i="1"/>
  <c r="Q309" i="1"/>
  <c r="P309" i="1"/>
  <c r="L309" i="1"/>
  <c r="O309" i="1" s="1"/>
  <c r="K309" i="1"/>
  <c r="M309" i="1" s="1"/>
  <c r="Q308" i="1"/>
  <c r="P308" i="1"/>
  <c r="O308" i="1"/>
  <c r="K308" i="1"/>
  <c r="L308" i="1" s="1"/>
  <c r="N308" i="1" s="1"/>
  <c r="Q307" i="1"/>
  <c r="P307" i="1"/>
  <c r="O307" i="1"/>
  <c r="M307" i="1"/>
  <c r="K307" i="1"/>
  <c r="L307" i="1" s="1"/>
  <c r="N307" i="1" s="1"/>
  <c r="Q306" i="1"/>
  <c r="P306" i="1"/>
  <c r="O306" i="1"/>
  <c r="M306" i="1"/>
  <c r="L306" i="1"/>
  <c r="N306" i="1" s="1"/>
  <c r="K306" i="1"/>
  <c r="Q305" i="1"/>
  <c r="P305" i="1"/>
  <c r="O305" i="1"/>
  <c r="L305" i="1"/>
  <c r="N305" i="1" s="1"/>
  <c r="K305" i="1"/>
  <c r="M305" i="1" s="1"/>
  <c r="Q304" i="1"/>
  <c r="P304" i="1"/>
  <c r="O304" i="1"/>
  <c r="K304" i="1"/>
  <c r="L304" i="1" s="1"/>
  <c r="N304" i="1" s="1"/>
  <c r="Q303" i="1"/>
  <c r="P303" i="1"/>
  <c r="O303" i="1"/>
  <c r="M303" i="1"/>
  <c r="K303" i="1"/>
  <c r="L303" i="1" s="1"/>
  <c r="N303" i="1" s="1"/>
  <c r="Q302" i="1"/>
  <c r="P302" i="1"/>
  <c r="O302" i="1"/>
  <c r="M302" i="1"/>
  <c r="L302" i="1"/>
  <c r="N302" i="1" s="1"/>
  <c r="K302" i="1"/>
  <c r="Q301" i="1"/>
  <c r="P301" i="1"/>
  <c r="O301" i="1"/>
  <c r="L301" i="1"/>
  <c r="N301" i="1" s="1"/>
  <c r="K301" i="1"/>
  <c r="M301" i="1" s="1"/>
  <c r="Q300" i="1"/>
  <c r="P300" i="1"/>
  <c r="O300" i="1"/>
  <c r="K300" i="1"/>
  <c r="L300" i="1" s="1"/>
  <c r="N300" i="1" s="1"/>
  <c r="Q299" i="1"/>
  <c r="P299" i="1"/>
  <c r="O299" i="1"/>
  <c r="M299" i="1"/>
  <c r="K299" i="1"/>
  <c r="L299" i="1" s="1"/>
  <c r="N299" i="1" s="1"/>
  <c r="Q298" i="1"/>
  <c r="P298" i="1"/>
  <c r="O298" i="1"/>
  <c r="M298" i="1"/>
  <c r="L298" i="1"/>
  <c r="N298" i="1" s="1"/>
  <c r="K298" i="1"/>
  <c r="Q297" i="1"/>
  <c r="P297" i="1"/>
  <c r="O297" i="1"/>
  <c r="L297" i="1"/>
  <c r="N297" i="1" s="1"/>
  <c r="K297" i="1"/>
  <c r="M297" i="1" s="1"/>
  <c r="Q296" i="1"/>
  <c r="P296" i="1"/>
  <c r="O296" i="1"/>
  <c r="K296" i="1"/>
  <c r="L296" i="1" s="1"/>
  <c r="N296" i="1" s="1"/>
  <c r="Q295" i="1"/>
  <c r="P295" i="1"/>
  <c r="O295" i="1"/>
  <c r="M295" i="1"/>
  <c r="K295" i="1"/>
  <c r="L295" i="1" s="1"/>
  <c r="N295" i="1" s="1"/>
  <c r="Q294" i="1"/>
  <c r="P294" i="1"/>
  <c r="O294" i="1"/>
  <c r="M294" i="1"/>
  <c r="L294" i="1"/>
  <c r="N294" i="1" s="1"/>
  <c r="K294" i="1"/>
  <c r="Q293" i="1"/>
  <c r="P293" i="1"/>
  <c r="O293" i="1"/>
  <c r="L293" i="1"/>
  <c r="N293" i="1" s="1"/>
  <c r="K293" i="1"/>
  <c r="M293" i="1" s="1"/>
  <c r="Q292" i="1"/>
  <c r="P292" i="1"/>
  <c r="O292" i="1"/>
  <c r="K292" i="1"/>
  <c r="Q291" i="1"/>
  <c r="P291" i="1"/>
  <c r="O291" i="1"/>
  <c r="N291" i="1"/>
  <c r="M291" i="1"/>
  <c r="K291" i="1"/>
  <c r="L291" i="1" s="1"/>
  <c r="Q290" i="1"/>
  <c r="P290" i="1"/>
  <c r="O290" i="1"/>
  <c r="M290" i="1"/>
  <c r="L290" i="1"/>
  <c r="N290" i="1" s="1"/>
  <c r="K290" i="1"/>
  <c r="Q289" i="1"/>
  <c r="P289" i="1"/>
  <c r="O289" i="1"/>
  <c r="L289" i="1"/>
  <c r="N289" i="1" s="1"/>
  <c r="K289" i="1"/>
  <c r="M289" i="1" s="1"/>
  <c r="Q288" i="1"/>
  <c r="P288" i="1"/>
  <c r="O288" i="1"/>
  <c r="K288" i="1"/>
  <c r="Q287" i="1"/>
  <c r="P287" i="1"/>
  <c r="O287" i="1"/>
  <c r="M287" i="1"/>
  <c r="K287" i="1"/>
  <c r="L287" i="1" s="1"/>
  <c r="N287" i="1" s="1"/>
  <c r="Q286" i="1"/>
  <c r="P286" i="1"/>
  <c r="O286" i="1"/>
  <c r="M286" i="1"/>
  <c r="L286" i="1"/>
  <c r="N286" i="1" s="1"/>
  <c r="K286" i="1"/>
  <c r="Q285" i="1"/>
  <c r="P285" i="1"/>
  <c r="O285" i="1"/>
  <c r="L285" i="1"/>
  <c r="N285" i="1" s="1"/>
  <c r="K285" i="1"/>
  <c r="M285" i="1" s="1"/>
  <c r="Q284" i="1"/>
  <c r="P284" i="1"/>
  <c r="O284" i="1"/>
  <c r="K284" i="1"/>
  <c r="Q283" i="1"/>
  <c r="P283" i="1"/>
  <c r="O283" i="1"/>
  <c r="N283" i="1"/>
  <c r="M283" i="1"/>
  <c r="K283" i="1"/>
  <c r="L283" i="1" s="1"/>
  <c r="Q282" i="1"/>
  <c r="P282" i="1"/>
  <c r="O282" i="1"/>
  <c r="K282" i="1"/>
  <c r="M282" i="1" s="1"/>
  <c r="Q281" i="1"/>
  <c r="P281" i="1"/>
  <c r="O281" i="1"/>
  <c r="N281" i="1"/>
  <c r="M281" i="1"/>
  <c r="L281" i="1"/>
  <c r="K281" i="1"/>
  <c r="Q280" i="1"/>
  <c r="P280" i="1"/>
  <c r="O280" i="1"/>
  <c r="M280" i="1"/>
  <c r="L280" i="1"/>
  <c r="N280" i="1" s="1"/>
  <c r="K280" i="1"/>
  <c r="Q279" i="1"/>
  <c r="P279" i="1"/>
  <c r="O279" i="1"/>
  <c r="L279" i="1"/>
  <c r="N279" i="1" s="1"/>
  <c r="K279" i="1"/>
  <c r="M279" i="1" s="1"/>
  <c r="Q278" i="1"/>
  <c r="P278" i="1"/>
  <c r="O278" i="1"/>
  <c r="K278" i="1"/>
  <c r="M278" i="1" s="1"/>
  <c r="Q277" i="1"/>
  <c r="P277" i="1"/>
  <c r="O277" i="1"/>
  <c r="N277" i="1"/>
  <c r="M277" i="1"/>
  <c r="L277" i="1"/>
  <c r="K277" i="1"/>
  <c r="Q276" i="1"/>
  <c r="P276" i="1"/>
  <c r="O276" i="1"/>
  <c r="M276" i="1"/>
  <c r="L276" i="1"/>
  <c r="N276" i="1" s="1"/>
  <c r="K276" i="1"/>
  <c r="Q275" i="1"/>
  <c r="P275" i="1"/>
  <c r="O275" i="1"/>
  <c r="L275" i="1"/>
  <c r="N275" i="1" s="1"/>
  <c r="K275" i="1"/>
  <c r="M275" i="1" s="1"/>
  <c r="Q274" i="1"/>
  <c r="P274" i="1"/>
  <c r="O274" i="1"/>
  <c r="K274" i="1"/>
  <c r="M274" i="1" s="1"/>
  <c r="Q273" i="1"/>
  <c r="P273" i="1"/>
  <c r="O273" i="1"/>
  <c r="N273" i="1"/>
  <c r="M273" i="1"/>
  <c r="L273" i="1"/>
  <c r="K273" i="1"/>
  <c r="Q272" i="1"/>
  <c r="P272" i="1"/>
  <c r="O272" i="1"/>
  <c r="M272" i="1"/>
  <c r="L272" i="1"/>
  <c r="N272" i="1" s="1"/>
  <c r="K272" i="1"/>
  <c r="Q271" i="1"/>
  <c r="P271" i="1"/>
  <c r="O271" i="1"/>
  <c r="L271" i="1"/>
  <c r="N271" i="1" s="1"/>
  <c r="K271" i="1"/>
  <c r="M271" i="1" s="1"/>
  <c r="Q270" i="1"/>
  <c r="P270" i="1"/>
  <c r="O270" i="1"/>
  <c r="K270" i="1"/>
  <c r="M270" i="1" s="1"/>
  <c r="Q269" i="1"/>
  <c r="P269" i="1"/>
  <c r="N269" i="1"/>
  <c r="M269" i="1"/>
  <c r="L269" i="1"/>
  <c r="O269" i="1" s="1"/>
  <c r="K269" i="1"/>
  <c r="Q268" i="1"/>
  <c r="P268" i="1"/>
  <c r="M268" i="1"/>
  <c r="L268" i="1"/>
  <c r="O268" i="1" s="1"/>
  <c r="K268" i="1"/>
  <c r="Q267" i="1"/>
  <c r="P267" i="1"/>
  <c r="L267" i="1"/>
  <c r="N267" i="1" s="1"/>
  <c r="K267" i="1"/>
  <c r="M267" i="1" s="1"/>
  <c r="Q266" i="1"/>
  <c r="P266" i="1"/>
  <c r="K266" i="1"/>
  <c r="M266" i="1" s="1"/>
  <c r="Q265" i="1"/>
  <c r="P265" i="1"/>
  <c r="O265" i="1"/>
  <c r="N265" i="1"/>
  <c r="M265" i="1"/>
  <c r="L265" i="1"/>
  <c r="K265" i="1"/>
  <c r="Q264" i="1"/>
  <c r="P264" i="1"/>
  <c r="O264" i="1"/>
  <c r="M264" i="1"/>
  <c r="L264" i="1"/>
  <c r="N264" i="1" s="1"/>
  <c r="K264" i="1"/>
  <c r="Q263" i="1"/>
  <c r="P263" i="1"/>
  <c r="O263" i="1"/>
  <c r="L263" i="1"/>
  <c r="N263" i="1" s="1"/>
  <c r="K263" i="1"/>
  <c r="M263" i="1" s="1"/>
  <c r="Q262" i="1"/>
  <c r="P262" i="1"/>
  <c r="O262" i="1"/>
  <c r="K262" i="1"/>
  <c r="M262" i="1" s="1"/>
  <c r="Q261" i="1"/>
  <c r="P261" i="1"/>
  <c r="O261" i="1"/>
  <c r="N261" i="1"/>
  <c r="M261" i="1"/>
  <c r="L261" i="1"/>
  <c r="K261" i="1"/>
  <c r="Q260" i="1"/>
  <c r="P260" i="1"/>
  <c r="O260" i="1"/>
  <c r="M260" i="1"/>
  <c r="L260" i="1"/>
  <c r="N260" i="1" s="1"/>
  <c r="K260" i="1"/>
  <c r="Q259" i="1"/>
  <c r="P259" i="1"/>
  <c r="O259" i="1"/>
  <c r="L259" i="1"/>
  <c r="N259" i="1" s="1"/>
  <c r="K259" i="1"/>
  <c r="M259" i="1" s="1"/>
  <c r="Q258" i="1"/>
  <c r="P258" i="1"/>
  <c r="O258" i="1"/>
  <c r="K258" i="1"/>
  <c r="M258" i="1" s="1"/>
  <c r="Q257" i="1"/>
  <c r="P257" i="1"/>
  <c r="O257" i="1"/>
  <c r="N257" i="1"/>
  <c r="M257" i="1"/>
  <c r="L257" i="1"/>
  <c r="K257" i="1"/>
  <c r="Q256" i="1"/>
  <c r="P256" i="1"/>
  <c r="O256" i="1"/>
  <c r="M256" i="1"/>
  <c r="L256" i="1"/>
  <c r="N256" i="1" s="1"/>
  <c r="K256" i="1"/>
  <c r="Q255" i="1"/>
  <c r="P255" i="1"/>
  <c r="O255" i="1"/>
  <c r="L255" i="1"/>
  <c r="N255" i="1" s="1"/>
  <c r="K255" i="1"/>
  <c r="M255" i="1" s="1"/>
  <c r="Q254" i="1"/>
  <c r="P254" i="1"/>
  <c r="K254" i="1"/>
  <c r="M254" i="1" s="1"/>
  <c r="Q253" i="1"/>
  <c r="P253" i="1"/>
  <c r="N253" i="1"/>
  <c r="M253" i="1"/>
  <c r="L253" i="1"/>
  <c r="O253" i="1" s="1"/>
  <c r="K253" i="1"/>
  <c r="Q252" i="1"/>
  <c r="P252" i="1"/>
  <c r="M252" i="1"/>
  <c r="L252" i="1"/>
  <c r="O252" i="1" s="1"/>
  <c r="K252" i="1"/>
  <c r="Q251" i="1"/>
  <c r="P251" i="1"/>
  <c r="L251" i="1"/>
  <c r="N251" i="1" s="1"/>
  <c r="K251" i="1"/>
  <c r="M251" i="1" s="1"/>
  <c r="Q250" i="1"/>
  <c r="P250" i="1"/>
  <c r="O250" i="1"/>
  <c r="K250" i="1"/>
  <c r="M250" i="1" s="1"/>
  <c r="Q249" i="1"/>
  <c r="P249" i="1"/>
  <c r="N249" i="1"/>
  <c r="M249" i="1"/>
  <c r="L249" i="1"/>
  <c r="O249" i="1" s="1"/>
  <c r="K249" i="1"/>
  <c r="Q248" i="1"/>
  <c r="P248" i="1"/>
  <c r="M248" i="1"/>
  <c r="L248" i="1"/>
  <c r="O248" i="1" s="1"/>
  <c r="K248" i="1"/>
  <c r="Q247" i="1"/>
  <c r="P247" i="1"/>
  <c r="L247" i="1"/>
  <c r="N247" i="1" s="1"/>
  <c r="K247" i="1"/>
  <c r="M247" i="1" s="1"/>
  <c r="Q246" i="1"/>
  <c r="P246" i="1"/>
  <c r="O246" i="1"/>
  <c r="K246" i="1"/>
  <c r="M246" i="1" s="1"/>
  <c r="Q245" i="1"/>
  <c r="P245" i="1"/>
  <c r="N245" i="1"/>
  <c r="M245" i="1"/>
  <c r="L245" i="1"/>
  <c r="O245" i="1" s="1"/>
  <c r="K245" i="1"/>
  <c r="Q244" i="1"/>
  <c r="P244" i="1"/>
  <c r="M244" i="1"/>
  <c r="L244" i="1"/>
  <c r="O244" i="1" s="1"/>
  <c r="K244" i="1"/>
  <c r="Q243" i="1"/>
  <c r="P243" i="1"/>
  <c r="L243" i="1"/>
  <c r="N243" i="1" s="1"/>
  <c r="K243" i="1"/>
  <c r="M243" i="1" s="1"/>
  <c r="Q242" i="1"/>
  <c r="P242" i="1"/>
  <c r="K242" i="1"/>
  <c r="M242" i="1" s="1"/>
  <c r="Q241" i="1"/>
  <c r="P241" i="1"/>
  <c r="N241" i="1"/>
  <c r="M241" i="1"/>
  <c r="L241" i="1"/>
  <c r="O241" i="1" s="1"/>
  <c r="K241" i="1"/>
  <c r="Q240" i="1"/>
  <c r="P240" i="1"/>
  <c r="M240" i="1"/>
  <c r="L240" i="1"/>
  <c r="O240" i="1" s="1"/>
  <c r="K240" i="1"/>
  <c r="Q239" i="1"/>
  <c r="P239" i="1"/>
  <c r="L239" i="1"/>
  <c r="N239" i="1" s="1"/>
  <c r="K239" i="1"/>
  <c r="M239" i="1" s="1"/>
  <c r="Q238" i="1"/>
  <c r="P238" i="1"/>
  <c r="O238" i="1"/>
  <c r="K238" i="1"/>
  <c r="M238" i="1" s="1"/>
  <c r="Q237" i="1"/>
  <c r="P237" i="1"/>
  <c r="N237" i="1"/>
  <c r="M237" i="1"/>
  <c r="L237" i="1"/>
  <c r="O237" i="1" s="1"/>
  <c r="K237" i="1"/>
  <c r="Q236" i="1"/>
  <c r="P236" i="1"/>
  <c r="M236" i="1"/>
  <c r="L236" i="1"/>
  <c r="O236" i="1" s="1"/>
  <c r="K236" i="1"/>
  <c r="Q235" i="1"/>
  <c r="P235" i="1"/>
  <c r="L235" i="1"/>
  <c r="N235" i="1" s="1"/>
  <c r="K235" i="1"/>
  <c r="M235" i="1" s="1"/>
  <c r="Q234" i="1"/>
  <c r="P234" i="1"/>
  <c r="O234" i="1"/>
  <c r="K234" i="1"/>
  <c r="M234" i="1" s="1"/>
  <c r="Q233" i="1"/>
  <c r="P233" i="1"/>
  <c r="N233" i="1"/>
  <c r="M233" i="1"/>
  <c r="L233" i="1"/>
  <c r="O233" i="1" s="1"/>
  <c r="K233" i="1"/>
  <c r="Q232" i="1"/>
  <c r="P232" i="1"/>
  <c r="M232" i="1"/>
  <c r="L232" i="1"/>
  <c r="O232" i="1" s="1"/>
  <c r="K232" i="1"/>
  <c r="Q231" i="1"/>
  <c r="P231" i="1"/>
  <c r="L231" i="1"/>
  <c r="N231" i="1" s="1"/>
  <c r="K231" i="1"/>
  <c r="M231" i="1" s="1"/>
  <c r="Q230" i="1"/>
  <c r="P230" i="1"/>
  <c r="K230" i="1"/>
  <c r="M230" i="1" s="1"/>
  <c r="Q229" i="1"/>
  <c r="P229" i="1"/>
  <c r="O229" i="1"/>
  <c r="N229" i="1"/>
  <c r="M229" i="1"/>
  <c r="L229" i="1"/>
  <c r="K229" i="1"/>
  <c r="Q228" i="1"/>
  <c r="P228" i="1"/>
  <c r="M228" i="1"/>
  <c r="L228" i="1"/>
  <c r="O228" i="1" s="1"/>
  <c r="K228" i="1"/>
  <c r="Q227" i="1"/>
  <c r="P227" i="1"/>
  <c r="L227" i="1"/>
  <c r="K227" i="1"/>
  <c r="M227" i="1" s="1"/>
  <c r="Q226" i="1"/>
  <c r="P226" i="1"/>
  <c r="K226" i="1"/>
  <c r="Q225" i="1"/>
  <c r="P225" i="1"/>
  <c r="N225" i="1"/>
  <c r="M225" i="1"/>
  <c r="L225" i="1"/>
  <c r="O225" i="1" s="1"/>
  <c r="K225" i="1"/>
  <c r="Q224" i="1"/>
  <c r="P224" i="1"/>
  <c r="M224" i="1"/>
  <c r="L224" i="1"/>
  <c r="O224" i="1" s="1"/>
  <c r="K224" i="1"/>
  <c r="Q223" i="1"/>
  <c r="P223" i="1"/>
  <c r="O223" i="1"/>
  <c r="L223" i="1"/>
  <c r="N223" i="1" s="1"/>
  <c r="K223" i="1"/>
  <c r="M223" i="1" s="1"/>
  <c r="P222" i="1"/>
  <c r="O222" i="1"/>
  <c r="K222" i="1"/>
  <c r="Q221" i="1"/>
  <c r="P221" i="1"/>
  <c r="N221" i="1"/>
  <c r="M221" i="1"/>
  <c r="L221" i="1"/>
  <c r="O221" i="1" s="1"/>
  <c r="K221" i="1"/>
  <c r="Q220" i="1"/>
  <c r="P220" i="1"/>
  <c r="M220" i="1"/>
  <c r="L220" i="1"/>
  <c r="O220" i="1" s="1"/>
  <c r="K220" i="1"/>
  <c r="Q219" i="1"/>
  <c r="P219" i="1"/>
  <c r="K219" i="1"/>
  <c r="M219" i="1" s="1"/>
  <c r="Q218" i="1"/>
  <c r="P218" i="1"/>
  <c r="K218" i="1"/>
  <c r="Q217" i="1"/>
  <c r="P217" i="1"/>
  <c r="N217" i="1"/>
  <c r="M217" i="1"/>
  <c r="L217" i="1"/>
  <c r="O217" i="1" s="1"/>
  <c r="K217" i="1"/>
  <c r="Q216" i="1"/>
  <c r="P216" i="1"/>
  <c r="M216" i="1"/>
  <c r="L216" i="1"/>
  <c r="K216" i="1"/>
  <c r="Q215" i="1"/>
  <c r="P215" i="1"/>
  <c r="K215" i="1"/>
  <c r="M215" i="1" s="1"/>
  <c r="Q214" i="1"/>
  <c r="P214" i="1"/>
  <c r="K214" i="1"/>
  <c r="Q213" i="1"/>
  <c r="P213" i="1"/>
  <c r="N213" i="1"/>
  <c r="M213" i="1"/>
  <c r="L213" i="1"/>
  <c r="O213" i="1" s="1"/>
  <c r="K213" i="1"/>
  <c r="Q212" i="1"/>
  <c r="P212" i="1"/>
  <c r="O212" i="1"/>
  <c r="M212" i="1"/>
  <c r="L212" i="1"/>
  <c r="N212" i="1" s="1"/>
  <c r="K212" i="1"/>
  <c r="Q211" i="1"/>
  <c r="P211" i="1"/>
  <c r="K211" i="1"/>
  <c r="M211" i="1" s="1"/>
  <c r="Q210" i="1"/>
  <c r="P210" i="1"/>
  <c r="K210" i="1"/>
  <c r="Q209" i="1"/>
  <c r="P209" i="1"/>
  <c r="O209" i="1"/>
  <c r="N209" i="1"/>
  <c r="M209" i="1"/>
  <c r="L209" i="1"/>
  <c r="K209" i="1"/>
  <c r="Q208" i="1"/>
  <c r="P208" i="1"/>
  <c r="O208" i="1"/>
  <c r="M208" i="1"/>
  <c r="L208" i="1"/>
  <c r="N208" i="1" s="1"/>
  <c r="K208" i="1"/>
  <c r="Q207" i="1"/>
  <c r="P207" i="1"/>
  <c r="L207" i="1"/>
  <c r="N207" i="1" s="1"/>
  <c r="K207" i="1"/>
  <c r="M207" i="1" s="1"/>
  <c r="Q206" i="1"/>
  <c r="P206" i="1"/>
  <c r="K206" i="1"/>
  <c r="Q205" i="1"/>
  <c r="P205" i="1"/>
  <c r="O205" i="1"/>
  <c r="N205" i="1"/>
  <c r="M205" i="1"/>
  <c r="L205" i="1"/>
  <c r="K205" i="1"/>
  <c r="Q204" i="1"/>
  <c r="P204" i="1"/>
  <c r="O204" i="1"/>
  <c r="M204" i="1"/>
  <c r="L204" i="1"/>
  <c r="N204" i="1" s="1"/>
  <c r="K204" i="1"/>
  <c r="Q203" i="1"/>
  <c r="P203" i="1"/>
  <c r="K203" i="1"/>
  <c r="M203" i="1" s="1"/>
  <c r="Q202" i="1"/>
  <c r="P202" i="1"/>
  <c r="K202" i="1"/>
  <c r="Q201" i="1"/>
  <c r="P201" i="1"/>
  <c r="O201" i="1"/>
  <c r="N201" i="1"/>
  <c r="M201" i="1"/>
  <c r="L201" i="1"/>
  <c r="K201" i="1"/>
  <c r="Q200" i="1"/>
  <c r="P200" i="1"/>
  <c r="O200" i="1"/>
  <c r="M200" i="1"/>
  <c r="L200" i="1"/>
  <c r="N200" i="1" s="1"/>
  <c r="K200" i="1"/>
  <c r="Q199" i="1"/>
  <c r="P199" i="1"/>
  <c r="L199" i="1"/>
  <c r="N199" i="1" s="1"/>
  <c r="K199" i="1"/>
  <c r="M199" i="1" s="1"/>
  <c r="Q198" i="1"/>
  <c r="P198" i="1"/>
  <c r="K198" i="1"/>
  <c r="Q197" i="1"/>
  <c r="P197" i="1"/>
  <c r="N197" i="1"/>
  <c r="M197" i="1"/>
  <c r="L197" i="1"/>
  <c r="O197" i="1" s="1"/>
  <c r="K197" i="1"/>
  <c r="Q196" i="1"/>
  <c r="O196" i="1"/>
  <c r="M196" i="1"/>
  <c r="K196" i="1"/>
  <c r="L196" i="1" s="1"/>
  <c r="Q195" i="1"/>
  <c r="P195" i="1"/>
  <c r="K195" i="1"/>
  <c r="M195" i="1" s="1"/>
  <c r="Q194" i="1"/>
  <c r="P194" i="1"/>
  <c r="N194" i="1"/>
  <c r="M194" i="1"/>
  <c r="K194" i="1"/>
  <c r="L194" i="1" s="1"/>
  <c r="O194" i="1" s="1"/>
  <c r="Q193" i="1"/>
  <c r="P193" i="1"/>
  <c r="N193" i="1"/>
  <c r="M193" i="1"/>
  <c r="L193" i="1"/>
  <c r="O193" i="1" s="1"/>
  <c r="K193" i="1"/>
  <c r="Q192" i="1"/>
  <c r="P192" i="1"/>
  <c r="M192" i="1"/>
  <c r="L192" i="1"/>
  <c r="N192" i="1" s="1"/>
  <c r="K192" i="1"/>
  <c r="Q191" i="1"/>
  <c r="P191" i="1"/>
  <c r="K191" i="1"/>
  <c r="M191" i="1" s="1"/>
  <c r="Q190" i="1"/>
  <c r="P190" i="1"/>
  <c r="K190" i="1"/>
  <c r="M190" i="1" s="1"/>
  <c r="Q189" i="1"/>
  <c r="O189" i="1"/>
  <c r="K189" i="1"/>
  <c r="M189" i="1" s="1"/>
  <c r="Q188" i="1"/>
  <c r="P188" i="1"/>
  <c r="M188" i="1"/>
  <c r="L188" i="1"/>
  <c r="O188" i="1" s="1"/>
  <c r="K188" i="1"/>
  <c r="Q187" i="1"/>
  <c r="P187" i="1"/>
  <c r="K187" i="1"/>
  <c r="M187" i="1" s="1"/>
  <c r="Q186" i="1"/>
  <c r="P186" i="1"/>
  <c r="K186" i="1"/>
  <c r="M186" i="1" s="1"/>
  <c r="Q185" i="1"/>
  <c r="P185" i="1"/>
  <c r="K185" i="1"/>
  <c r="M185" i="1" s="1"/>
  <c r="Q184" i="1"/>
  <c r="P184" i="1"/>
  <c r="M184" i="1"/>
  <c r="L184" i="1"/>
  <c r="O184" i="1" s="1"/>
  <c r="K184" i="1"/>
  <c r="Q183" i="1"/>
  <c r="P183" i="1"/>
  <c r="K183" i="1"/>
  <c r="M183" i="1" s="1"/>
  <c r="Q182" i="1"/>
  <c r="O182" i="1"/>
  <c r="K182" i="1"/>
  <c r="M182" i="1" s="1"/>
  <c r="P181" i="1"/>
  <c r="O181" i="1"/>
  <c r="K181" i="1"/>
  <c r="M181" i="1" s="1"/>
  <c r="P180" i="1"/>
  <c r="O180" i="1"/>
  <c r="M180" i="1"/>
  <c r="L180" i="1"/>
  <c r="N180" i="1" s="1"/>
  <c r="K180" i="1"/>
  <c r="P179" i="1"/>
  <c r="O179" i="1"/>
  <c r="K179" i="1"/>
  <c r="M179" i="1" s="1"/>
  <c r="Q178" i="1"/>
  <c r="P178" i="1"/>
  <c r="K178" i="1"/>
  <c r="M178" i="1" s="1"/>
  <c r="Q177" i="1"/>
  <c r="P177" i="1"/>
  <c r="M177" i="1"/>
  <c r="K177" i="1"/>
  <c r="L177" i="1" s="1"/>
  <c r="Q176" i="1"/>
  <c r="P176" i="1"/>
  <c r="M176" i="1"/>
  <c r="L176" i="1"/>
  <c r="O176" i="1" s="1"/>
  <c r="K176" i="1"/>
  <c r="Q175" i="1"/>
  <c r="P175" i="1"/>
  <c r="K175" i="1"/>
  <c r="M175" i="1" s="1"/>
  <c r="Q174" i="1"/>
  <c r="P174" i="1"/>
  <c r="K174" i="1"/>
  <c r="M174" i="1" s="1"/>
  <c r="Q173" i="1"/>
  <c r="P173" i="1"/>
  <c r="M173" i="1"/>
  <c r="K173" i="1"/>
  <c r="L173" i="1" s="1"/>
  <c r="Q172" i="1"/>
  <c r="P172" i="1"/>
  <c r="M172" i="1"/>
  <c r="L172" i="1"/>
  <c r="O172" i="1" s="1"/>
  <c r="K172" i="1"/>
  <c r="Q171" i="1"/>
  <c r="P171" i="1"/>
  <c r="K171" i="1"/>
  <c r="M171" i="1" s="1"/>
  <c r="Q170" i="1"/>
  <c r="P170" i="1"/>
  <c r="K170" i="1"/>
  <c r="M170" i="1" s="1"/>
  <c r="Q169" i="1"/>
  <c r="P169" i="1"/>
  <c r="M169" i="1"/>
  <c r="K169" i="1"/>
  <c r="L169" i="1" s="1"/>
  <c r="Q168" i="1"/>
  <c r="P168" i="1"/>
  <c r="M168" i="1"/>
  <c r="L168" i="1"/>
  <c r="O168" i="1" s="1"/>
  <c r="K168" i="1"/>
  <c r="Q167" i="1"/>
  <c r="P167" i="1"/>
  <c r="K167" i="1"/>
  <c r="M167" i="1" s="1"/>
  <c r="Q166" i="1"/>
  <c r="P166" i="1"/>
  <c r="O166" i="1"/>
  <c r="K166" i="1"/>
  <c r="M166" i="1" s="1"/>
  <c r="P165" i="1"/>
  <c r="O165" i="1"/>
  <c r="M165" i="1"/>
  <c r="K165" i="1"/>
  <c r="L165" i="1" s="1"/>
  <c r="Q164" i="1"/>
  <c r="P164" i="1"/>
  <c r="M164" i="1"/>
  <c r="L164" i="1"/>
  <c r="O164" i="1" s="1"/>
  <c r="K164" i="1"/>
  <c r="Q163" i="1"/>
  <c r="P163" i="1"/>
  <c r="K163" i="1"/>
  <c r="M163" i="1" s="1"/>
  <c r="Q162" i="1"/>
  <c r="P162" i="1"/>
  <c r="K162" i="1"/>
  <c r="M162" i="1" s="1"/>
  <c r="Q161" i="1"/>
  <c r="P161" i="1"/>
  <c r="O161" i="1"/>
  <c r="M161" i="1"/>
  <c r="K161" i="1"/>
  <c r="L161" i="1" s="1"/>
  <c r="N161" i="1" s="1"/>
  <c r="Q160" i="1"/>
  <c r="P160" i="1"/>
  <c r="M160" i="1"/>
  <c r="L160" i="1"/>
  <c r="O160" i="1" s="1"/>
  <c r="K160" i="1"/>
  <c r="Q159" i="1"/>
  <c r="P159" i="1"/>
  <c r="K159" i="1"/>
  <c r="M159" i="1" s="1"/>
  <c r="P158" i="1"/>
  <c r="O158" i="1"/>
  <c r="K158" i="1"/>
  <c r="M158" i="1" s="1"/>
  <c r="Q157" i="1"/>
  <c r="O157" i="1"/>
  <c r="M157" i="1"/>
  <c r="K157" i="1"/>
  <c r="L157" i="1" s="1"/>
  <c r="Q156" i="1"/>
  <c r="P156" i="1"/>
  <c r="M156" i="1"/>
  <c r="L156" i="1"/>
  <c r="O156" i="1" s="1"/>
  <c r="K156" i="1"/>
  <c r="Q155" i="1"/>
  <c r="P155" i="1"/>
  <c r="K155" i="1"/>
  <c r="M155" i="1" s="1"/>
  <c r="P154" i="1"/>
  <c r="O154" i="1"/>
  <c r="K154" i="1"/>
  <c r="M154" i="1" s="1"/>
  <c r="Q153" i="1"/>
  <c r="O153" i="1"/>
  <c r="M153" i="1"/>
  <c r="K153" i="1"/>
  <c r="L153" i="1" s="1"/>
  <c r="Q152" i="1"/>
  <c r="P152" i="1"/>
  <c r="M152" i="1"/>
  <c r="L152" i="1"/>
  <c r="O152" i="1" s="1"/>
  <c r="K152" i="1"/>
  <c r="Q151" i="1"/>
  <c r="P151" i="1"/>
  <c r="K151" i="1"/>
  <c r="M151" i="1" s="1"/>
  <c r="P150" i="1"/>
  <c r="O150" i="1"/>
  <c r="K150" i="1"/>
  <c r="M150" i="1" s="1"/>
  <c r="Q149" i="1"/>
  <c r="O149" i="1"/>
  <c r="M149" i="1"/>
  <c r="K149" i="1"/>
  <c r="L149" i="1" s="1"/>
  <c r="Q148" i="1"/>
  <c r="P148" i="1"/>
  <c r="M148" i="1"/>
  <c r="L148" i="1"/>
  <c r="O148" i="1" s="1"/>
  <c r="K148" i="1"/>
  <c r="Q147" i="1"/>
  <c r="P147" i="1"/>
  <c r="K147" i="1"/>
  <c r="M147" i="1" s="1"/>
  <c r="Q146" i="1"/>
  <c r="P146" i="1"/>
  <c r="K146" i="1"/>
  <c r="M146" i="1" s="1"/>
  <c r="Q145" i="1"/>
  <c r="O145" i="1"/>
  <c r="M145" i="1"/>
  <c r="K145" i="1"/>
  <c r="L145" i="1" s="1"/>
  <c r="Q144" i="1"/>
  <c r="P144" i="1"/>
  <c r="M144" i="1"/>
  <c r="L144" i="1"/>
  <c r="O144" i="1" s="1"/>
  <c r="K144" i="1"/>
  <c r="Q143" i="1"/>
  <c r="P143" i="1"/>
  <c r="K143" i="1"/>
  <c r="M143" i="1" s="1"/>
  <c r="Q142" i="1"/>
  <c r="P142" i="1"/>
  <c r="K142" i="1"/>
  <c r="M142" i="1" s="1"/>
  <c r="Q141" i="1"/>
  <c r="P141" i="1"/>
  <c r="M141" i="1"/>
  <c r="K141" i="1"/>
  <c r="L141" i="1" s="1"/>
  <c r="Q140" i="1"/>
  <c r="P140" i="1"/>
  <c r="M140" i="1"/>
  <c r="L140" i="1"/>
  <c r="O140" i="1" s="1"/>
  <c r="K140" i="1"/>
  <c r="Q139" i="1"/>
  <c r="P139" i="1"/>
  <c r="K139" i="1"/>
  <c r="M139" i="1" s="1"/>
  <c r="Q138" i="1"/>
  <c r="O138" i="1"/>
  <c r="K138" i="1"/>
  <c r="M138" i="1" s="1"/>
  <c r="Q137" i="1"/>
  <c r="P137" i="1"/>
  <c r="M137" i="1"/>
  <c r="K137" i="1"/>
  <c r="L137" i="1" s="1"/>
  <c r="Q136" i="1"/>
  <c r="P136" i="1"/>
  <c r="M136" i="1"/>
  <c r="L136" i="1"/>
  <c r="O136" i="1" s="1"/>
  <c r="K136" i="1"/>
  <c r="Q135" i="1"/>
  <c r="P135" i="1"/>
  <c r="K135" i="1"/>
  <c r="M135" i="1" s="1"/>
  <c r="Q134" i="1"/>
  <c r="P134" i="1"/>
  <c r="K134" i="1"/>
  <c r="M134" i="1" s="1"/>
  <c r="Q133" i="1"/>
  <c r="P133" i="1"/>
  <c r="M133" i="1"/>
  <c r="K133" i="1"/>
  <c r="L133" i="1" s="1"/>
  <c r="Q132" i="1"/>
  <c r="P132" i="1"/>
  <c r="M132" i="1"/>
  <c r="L132" i="1"/>
  <c r="O132" i="1" s="1"/>
  <c r="K132" i="1"/>
  <c r="Q131" i="1"/>
  <c r="O131" i="1"/>
  <c r="K131" i="1"/>
  <c r="M131" i="1" s="1"/>
  <c r="P130" i="1"/>
  <c r="O130" i="1"/>
  <c r="K130" i="1"/>
  <c r="M130" i="1" s="1"/>
  <c r="P129" i="1"/>
  <c r="O129" i="1"/>
  <c r="M129" i="1"/>
  <c r="K129" i="1"/>
  <c r="L129" i="1" s="1"/>
  <c r="P128" i="1"/>
  <c r="O128" i="1"/>
  <c r="M128" i="1"/>
  <c r="L128" i="1"/>
  <c r="N128" i="1" s="1"/>
  <c r="K128" i="1"/>
  <c r="Q127" i="1"/>
  <c r="P127" i="1"/>
  <c r="K127" i="1"/>
  <c r="M127" i="1" s="1"/>
  <c r="Q126" i="1"/>
  <c r="P126" i="1"/>
  <c r="K126" i="1"/>
  <c r="M126" i="1" s="1"/>
  <c r="Q125" i="1"/>
  <c r="P125" i="1"/>
  <c r="M125" i="1"/>
  <c r="K125" i="1"/>
  <c r="L125" i="1" s="1"/>
  <c r="Q124" i="1"/>
  <c r="P124" i="1"/>
  <c r="M124" i="1"/>
  <c r="L124" i="1"/>
  <c r="O124" i="1" s="1"/>
  <c r="K124" i="1"/>
  <c r="Q123" i="1"/>
  <c r="P123" i="1"/>
  <c r="K123" i="1"/>
  <c r="M123" i="1" s="1"/>
  <c r="Q122" i="1"/>
  <c r="P122" i="1"/>
  <c r="K122" i="1"/>
  <c r="M122" i="1" s="1"/>
  <c r="Q121" i="1"/>
  <c r="P121" i="1"/>
  <c r="M121" i="1"/>
  <c r="K121" i="1"/>
  <c r="L121" i="1" s="1"/>
  <c r="Q120" i="1"/>
  <c r="P120" i="1"/>
  <c r="M120" i="1"/>
  <c r="L120" i="1"/>
  <c r="O120" i="1" s="1"/>
  <c r="K120" i="1"/>
  <c r="Q119" i="1"/>
  <c r="P119" i="1"/>
  <c r="K119" i="1"/>
  <c r="M119" i="1" s="1"/>
  <c r="Q118" i="1"/>
  <c r="P118" i="1"/>
  <c r="K118" i="1"/>
  <c r="M118" i="1" s="1"/>
  <c r="Q117" i="1"/>
  <c r="P117" i="1"/>
  <c r="M117" i="1"/>
  <c r="K117" i="1"/>
  <c r="L117" i="1" s="1"/>
  <c r="Q116" i="1"/>
  <c r="P116" i="1"/>
  <c r="O116" i="1"/>
  <c r="M116" i="1"/>
  <c r="L116" i="1"/>
  <c r="N116" i="1" s="1"/>
  <c r="K116" i="1"/>
  <c r="P115" i="1"/>
  <c r="O115" i="1"/>
  <c r="K115" i="1"/>
  <c r="Q114" i="1"/>
  <c r="P114" i="1"/>
  <c r="K114" i="1"/>
  <c r="M114" i="1" s="1"/>
  <c r="Q113" i="1"/>
  <c r="P113" i="1"/>
  <c r="M113" i="1"/>
  <c r="K113" i="1"/>
  <c r="L113" i="1" s="1"/>
  <c r="Q112" i="1"/>
  <c r="P112" i="1"/>
  <c r="M112" i="1"/>
  <c r="L112" i="1"/>
  <c r="K112" i="1"/>
  <c r="Q111" i="1"/>
  <c r="P111" i="1"/>
  <c r="O111" i="1"/>
  <c r="L111" i="1"/>
  <c r="N111" i="1" s="1"/>
  <c r="K111" i="1"/>
  <c r="M111" i="1" s="1"/>
  <c r="Q110" i="1"/>
  <c r="P110" i="1"/>
  <c r="K110" i="1"/>
  <c r="P109" i="1"/>
  <c r="O109" i="1"/>
  <c r="K109" i="1"/>
  <c r="L109" i="1" s="1"/>
  <c r="Q109" i="1" s="1"/>
  <c r="Q108" i="1"/>
  <c r="P108" i="1"/>
  <c r="M108" i="1"/>
  <c r="L108" i="1"/>
  <c r="O108" i="1" s="1"/>
  <c r="K108" i="1"/>
  <c r="Q107" i="1"/>
  <c r="P107" i="1"/>
  <c r="K107" i="1"/>
  <c r="M107" i="1" s="1"/>
  <c r="Q106" i="1"/>
  <c r="P106" i="1"/>
  <c r="K106" i="1"/>
  <c r="L106" i="1" s="1"/>
  <c r="Q105" i="1"/>
  <c r="P105" i="1"/>
  <c r="M105" i="1"/>
  <c r="K105" i="1"/>
  <c r="L105" i="1" s="1"/>
  <c r="Q104" i="1"/>
  <c r="P104" i="1"/>
  <c r="M104" i="1"/>
  <c r="L104" i="1"/>
  <c r="N104" i="1" s="1"/>
  <c r="K104" i="1"/>
  <c r="Q103" i="1"/>
  <c r="P103" i="1"/>
  <c r="O103" i="1"/>
  <c r="K103" i="1"/>
  <c r="M103" i="1" s="1"/>
  <c r="P102" i="1"/>
  <c r="O102" i="1"/>
  <c r="K102" i="1"/>
  <c r="M102" i="1" s="1"/>
  <c r="Q101" i="1"/>
  <c r="P101" i="1"/>
  <c r="K101" i="1"/>
  <c r="L101" i="1" s="1"/>
  <c r="Q100" i="1"/>
  <c r="P100" i="1"/>
  <c r="K100" i="1"/>
  <c r="M100" i="1" s="1"/>
  <c r="Q99" i="1"/>
  <c r="P99" i="1"/>
  <c r="K99" i="1"/>
  <c r="L99" i="1" s="1"/>
  <c r="Q98" i="1"/>
  <c r="P98" i="1"/>
  <c r="K98" i="1"/>
  <c r="M98" i="1" s="1"/>
  <c r="Q97" i="1"/>
  <c r="P97" i="1"/>
  <c r="K97" i="1"/>
  <c r="L97" i="1" s="1"/>
  <c r="Q96" i="1"/>
  <c r="P96" i="1"/>
  <c r="K96" i="1"/>
  <c r="M96" i="1" s="1"/>
  <c r="Q95" i="1"/>
  <c r="P95" i="1"/>
  <c r="K95" i="1"/>
  <c r="L95" i="1" s="1"/>
  <c r="Q94" i="1"/>
  <c r="P94" i="1"/>
  <c r="K94" i="1"/>
  <c r="M94" i="1" s="1"/>
  <c r="Q93" i="1"/>
  <c r="P93" i="1"/>
  <c r="K93" i="1"/>
  <c r="L93" i="1" s="1"/>
  <c r="N93" i="1" s="1"/>
  <c r="Q92" i="1"/>
  <c r="P92" i="1"/>
  <c r="K92" i="1"/>
  <c r="M92" i="1" s="1"/>
  <c r="Q91" i="1"/>
  <c r="P91" i="1"/>
  <c r="K91" i="1"/>
  <c r="M91" i="1" s="1"/>
  <c r="Q90" i="1"/>
  <c r="P90" i="1"/>
  <c r="O90" i="1"/>
  <c r="K90" i="1"/>
  <c r="M90" i="1" s="1"/>
  <c r="P89" i="1"/>
  <c r="O89" i="1"/>
  <c r="K89" i="1"/>
  <c r="M89" i="1" s="1"/>
  <c r="Q88" i="1"/>
  <c r="P88" i="1"/>
  <c r="K88" i="1"/>
  <c r="M88" i="1" s="1"/>
  <c r="Q87" i="1"/>
  <c r="P87" i="1"/>
  <c r="K87" i="1"/>
  <c r="L87" i="1" s="1"/>
  <c r="N87" i="1" s="1"/>
  <c r="Q86" i="1"/>
  <c r="P86" i="1"/>
  <c r="K86" i="1"/>
  <c r="M86" i="1" s="1"/>
  <c r="Q85" i="1"/>
  <c r="P85" i="1"/>
  <c r="K85" i="1"/>
  <c r="M85" i="1" s="1"/>
  <c r="Q84" i="1"/>
  <c r="P84" i="1"/>
  <c r="K84" i="1"/>
  <c r="M84" i="1" s="1"/>
  <c r="Q83" i="1"/>
  <c r="P83" i="1"/>
  <c r="O83" i="1"/>
  <c r="K83" i="1"/>
  <c r="L83" i="1" s="1"/>
  <c r="N83" i="1" s="1"/>
  <c r="Q82" i="1"/>
  <c r="P82" i="1"/>
  <c r="K82" i="1"/>
  <c r="M82" i="1" s="1"/>
  <c r="P81" i="1"/>
  <c r="O81" i="1"/>
  <c r="K81" i="1"/>
  <c r="M81" i="1" s="1"/>
  <c r="P80" i="1"/>
  <c r="O80" i="1"/>
  <c r="K80" i="1"/>
  <c r="L80" i="1" s="1"/>
  <c r="Q79" i="1"/>
  <c r="P79" i="1"/>
  <c r="K79" i="1"/>
  <c r="M79" i="1" s="1"/>
  <c r="Q78" i="1"/>
  <c r="P78" i="1"/>
  <c r="K78" i="1"/>
  <c r="M78" i="1" s="1"/>
  <c r="Q77" i="1"/>
  <c r="P77" i="1"/>
  <c r="O77" i="1"/>
  <c r="K77" i="1"/>
  <c r="M77" i="1" s="1"/>
  <c r="Q76" i="1"/>
  <c r="P76" i="1"/>
  <c r="K76" i="1"/>
  <c r="L76" i="1" s="1"/>
  <c r="Q75" i="1"/>
  <c r="P75" i="1"/>
  <c r="K75" i="1"/>
  <c r="L75" i="1" s="1"/>
  <c r="O75" i="1" s="1"/>
  <c r="P74" i="1"/>
  <c r="O74" i="1"/>
  <c r="K74" i="1"/>
  <c r="M74" i="1" s="1"/>
  <c r="Q73" i="1"/>
  <c r="P73" i="1"/>
  <c r="O73" i="1"/>
  <c r="K73" i="1"/>
  <c r="M73" i="1" s="1"/>
  <c r="Q72" i="1"/>
  <c r="P72" i="1"/>
  <c r="K72" i="1"/>
  <c r="L72" i="1" s="1"/>
  <c r="Q71" i="1"/>
  <c r="P71" i="1"/>
  <c r="K71" i="1"/>
  <c r="M71" i="1" s="1"/>
  <c r="P70" i="1"/>
  <c r="O70" i="1"/>
  <c r="K70" i="1"/>
  <c r="M70" i="1" s="1"/>
  <c r="Q69" i="1"/>
  <c r="P69" i="1"/>
  <c r="O69" i="1"/>
  <c r="K69" i="1"/>
  <c r="M69" i="1" s="1"/>
  <c r="Q68" i="1"/>
  <c r="P68" i="1"/>
  <c r="K68" i="1"/>
  <c r="L68" i="1" s="1"/>
  <c r="Q67" i="1"/>
  <c r="P67" i="1"/>
  <c r="K67" i="1"/>
  <c r="L67" i="1" s="1"/>
  <c r="O67" i="1" s="1"/>
  <c r="P66" i="1"/>
  <c r="O66" i="1"/>
  <c r="K66" i="1"/>
  <c r="M66" i="1" s="1"/>
  <c r="Q65" i="1"/>
  <c r="P65" i="1"/>
  <c r="O65" i="1"/>
  <c r="K65" i="1"/>
  <c r="M65" i="1" s="1"/>
  <c r="Q64" i="1"/>
  <c r="P64" i="1"/>
  <c r="K64" i="1"/>
  <c r="L64" i="1" s="1"/>
  <c r="Q63" i="1"/>
  <c r="P63" i="1"/>
  <c r="K63" i="1"/>
  <c r="M63" i="1" s="1"/>
  <c r="P62" i="1"/>
  <c r="O62" i="1"/>
  <c r="K62" i="1"/>
  <c r="M62" i="1" s="1"/>
  <c r="Q61" i="1"/>
  <c r="P61" i="1"/>
  <c r="O61" i="1"/>
  <c r="K61" i="1"/>
  <c r="M61" i="1" s="1"/>
  <c r="Q60" i="1"/>
  <c r="P60" i="1"/>
  <c r="K60" i="1"/>
  <c r="M60" i="1" s="1"/>
  <c r="Q59" i="1"/>
  <c r="P59" i="1"/>
  <c r="K59" i="1"/>
  <c r="L59" i="1" s="1"/>
  <c r="P58" i="1"/>
  <c r="O58" i="1"/>
  <c r="K58" i="1"/>
  <c r="M58" i="1" s="1"/>
  <c r="Q57" i="1"/>
  <c r="P57" i="1"/>
  <c r="O57" i="1"/>
  <c r="K57" i="1"/>
  <c r="M57" i="1" s="1"/>
  <c r="Q56" i="1"/>
  <c r="O56" i="1"/>
  <c r="K56" i="1"/>
  <c r="M56" i="1" s="1"/>
  <c r="Q55" i="1"/>
  <c r="P55" i="1"/>
  <c r="K55" i="1"/>
  <c r="L55" i="1" s="1"/>
  <c r="Q54" i="1"/>
  <c r="P54" i="1"/>
  <c r="K54" i="1"/>
  <c r="M54" i="1" s="1"/>
  <c r="Q53" i="1"/>
  <c r="P53" i="1"/>
  <c r="K53" i="1"/>
  <c r="M53" i="1" s="1"/>
  <c r="Q52" i="1"/>
  <c r="P52" i="1"/>
  <c r="K52" i="1"/>
  <c r="L52" i="1" s="1"/>
  <c r="Q51" i="1"/>
  <c r="P51" i="1"/>
  <c r="K51" i="1"/>
  <c r="L51" i="1" s="1"/>
  <c r="Q50" i="1"/>
  <c r="P50" i="1"/>
  <c r="K50" i="1"/>
  <c r="M50" i="1" s="1"/>
  <c r="Q49" i="1"/>
  <c r="P49" i="1"/>
  <c r="O49" i="1"/>
  <c r="K49" i="1"/>
  <c r="M49" i="1" s="1"/>
  <c r="Q48" i="1"/>
  <c r="O48" i="1"/>
  <c r="K48" i="1"/>
  <c r="L48" i="1" s="1"/>
  <c r="Q47" i="1"/>
  <c r="P47" i="1"/>
  <c r="K47" i="1"/>
  <c r="L47" i="1" s="1"/>
  <c r="Q46" i="1"/>
  <c r="P46" i="1"/>
  <c r="K46" i="1"/>
  <c r="M46" i="1" s="1"/>
  <c r="Q45" i="1"/>
  <c r="P45" i="1"/>
  <c r="K45" i="1"/>
  <c r="M45" i="1" s="1"/>
  <c r="Q44" i="1"/>
  <c r="P44" i="1"/>
  <c r="K44" i="1"/>
  <c r="M44" i="1" s="1"/>
  <c r="Q43" i="1"/>
  <c r="P43" i="1"/>
  <c r="K43" i="1"/>
  <c r="L43" i="1" s="1"/>
  <c r="Q42" i="1"/>
  <c r="P42" i="1"/>
  <c r="K42" i="1"/>
  <c r="M42" i="1" s="1"/>
  <c r="Q41" i="1"/>
  <c r="P41" i="1"/>
  <c r="O41" i="1"/>
  <c r="K41" i="1"/>
  <c r="M41" i="1" s="1"/>
  <c r="Q40" i="1"/>
  <c r="O40" i="1"/>
  <c r="K40" i="1"/>
  <c r="M40" i="1" s="1"/>
  <c r="Q39" i="1"/>
  <c r="P39" i="1"/>
  <c r="K39" i="1"/>
  <c r="L39" i="1" s="1"/>
  <c r="Q38" i="1"/>
  <c r="P38" i="1"/>
  <c r="K38" i="1"/>
  <c r="L38" i="1" s="1"/>
  <c r="O38" i="1" s="1"/>
  <c r="Q37" i="1"/>
  <c r="P37" i="1"/>
  <c r="K37" i="1"/>
  <c r="M37" i="1" s="1"/>
  <c r="Q36" i="1"/>
  <c r="P36" i="1"/>
  <c r="K36" i="1"/>
  <c r="M36" i="1" s="1"/>
  <c r="Q35" i="1"/>
  <c r="P35" i="1"/>
  <c r="K35" i="1"/>
  <c r="L35" i="1" s="1"/>
  <c r="Q34" i="1"/>
  <c r="P34" i="1"/>
  <c r="K34" i="1"/>
  <c r="L34" i="1" s="1"/>
  <c r="O34" i="1" s="1"/>
  <c r="Q33" i="1"/>
  <c r="P33" i="1"/>
  <c r="O33" i="1"/>
  <c r="K33" i="1"/>
  <c r="M33" i="1" s="1"/>
  <c r="Q32" i="1"/>
  <c r="O32" i="1"/>
  <c r="K32" i="1"/>
  <c r="M32" i="1" s="1"/>
  <c r="Q31" i="1"/>
  <c r="P31" i="1"/>
  <c r="K31" i="1"/>
  <c r="L31" i="1" s="1"/>
  <c r="Q30" i="1"/>
  <c r="P30" i="1"/>
  <c r="K30" i="1"/>
  <c r="L30" i="1" s="1"/>
  <c r="O30" i="1" s="1"/>
  <c r="Q29" i="1"/>
  <c r="P29" i="1"/>
  <c r="K29" i="1"/>
  <c r="M29" i="1" s="1"/>
  <c r="Q28" i="1"/>
  <c r="P28" i="1"/>
  <c r="K28" i="1"/>
  <c r="M28" i="1" s="1"/>
  <c r="Q27" i="1"/>
  <c r="P27" i="1"/>
  <c r="K27" i="1"/>
  <c r="L27" i="1" s="1"/>
  <c r="Q26" i="1"/>
  <c r="P26" i="1"/>
  <c r="K26" i="1"/>
  <c r="M26" i="1" s="1"/>
  <c r="Q25" i="1"/>
  <c r="P25" i="1"/>
  <c r="O25" i="1"/>
  <c r="K25" i="1"/>
  <c r="M25" i="1" s="1"/>
  <c r="P24" i="1"/>
  <c r="O24" i="1"/>
  <c r="K24" i="1"/>
  <c r="M24" i="1" s="1"/>
  <c r="P23" i="1"/>
  <c r="O23" i="1"/>
  <c r="K23" i="1"/>
  <c r="L23" i="1" s="1"/>
  <c r="Q22" i="1"/>
  <c r="P22" i="1"/>
  <c r="K22" i="1"/>
  <c r="M22" i="1" s="1"/>
  <c r="Q21" i="1"/>
  <c r="P21" i="1"/>
  <c r="K21" i="1"/>
  <c r="M21" i="1" s="1"/>
  <c r="Q20" i="1"/>
  <c r="P20" i="1"/>
  <c r="K20" i="1"/>
  <c r="M20" i="1" s="1"/>
  <c r="Q19" i="1"/>
  <c r="P19" i="1"/>
  <c r="K19" i="1"/>
  <c r="L19" i="1" s="1"/>
  <c r="Q18" i="1"/>
  <c r="P18" i="1"/>
  <c r="K18" i="1"/>
  <c r="L18" i="1" s="1"/>
  <c r="O18" i="1" s="1"/>
  <c r="Q17" i="1"/>
  <c r="P17" i="1"/>
  <c r="K17" i="1"/>
  <c r="M17" i="1" s="1"/>
  <c r="Q16" i="1"/>
  <c r="P16" i="1"/>
  <c r="O16" i="1"/>
  <c r="K16" i="1"/>
  <c r="M16" i="1" s="1"/>
  <c r="Q15" i="1"/>
  <c r="P15" i="1"/>
  <c r="K15" i="1"/>
  <c r="M15" i="1" s="1"/>
  <c r="Q14" i="1"/>
  <c r="P14" i="1"/>
  <c r="K14" i="1"/>
  <c r="L14" i="1" s="1"/>
  <c r="Q13" i="1"/>
  <c r="P13" i="1"/>
  <c r="K13" i="1"/>
  <c r="M13" i="1" s="1"/>
  <c r="Q12" i="1"/>
  <c r="P12" i="1"/>
  <c r="K12" i="1"/>
  <c r="M12" i="1" s="1"/>
  <c r="Q11" i="1"/>
  <c r="P11" i="1"/>
  <c r="K11" i="1"/>
  <c r="M11" i="1" s="1"/>
  <c r="Q10" i="1"/>
  <c r="P10" i="1"/>
  <c r="K10" i="1"/>
  <c r="L10" i="1" s="1"/>
  <c r="Q9" i="1"/>
  <c r="P9" i="1"/>
  <c r="O9" i="1"/>
  <c r="K9" i="1"/>
  <c r="M9" i="1" s="1"/>
  <c r="Q8" i="1"/>
  <c r="P8" i="1"/>
  <c r="K8" i="1"/>
  <c r="M8" i="1" s="1"/>
  <c r="Q7" i="1"/>
  <c r="P7" i="1"/>
  <c r="K7" i="1"/>
  <c r="L7" i="1" s="1"/>
  <c r="Q6" i="1"/>
  <c r="P6" i="1"/>
  <c r="K6" i="1"/>
  <c r="M6" i="1" s="1"/>
  <c r="Q5" i="1"/>
  <c r="P5" i="1"/>
  <c r="K5" i="1"/>
  <c r="M5" i="1" s="1"/>
  <c r="Q4" i="1"/>
  <c r="P4" i="1"/>
  <c r="K4" i="1"/>
  <c r="M4" i="1" s="1"/>
  <c r="Q3" i="1"/>
  <c r="P3" i="1"/>
  <c r="K3" i="1"/>
  <c r="L3" i="1" s="1"/>
  <c r="Q2" i="1"/>
  <c r="P2" i="1"/>
  <c r="O2" i="1"/>
  <c r="K2" i="1"/>
  <c r="M2" i="1" s="1"/>
  <c r="G328" i="2"/>
  <c r="I328" i="2" s="1"/>
  <c r="L328" i="2"/>
  <c r="G329" i="2"/>
  <c r="H329" i="2" s="1"/>
  <c r="L329" i="2"/>
  <c r="G59" i="2"/>
  <c r="H59" i="2" s="1"/>
  <c r="L59" i="2"/>
  <c r="G60" i="2"/>
  <c r="H60" i="2" s="1"/>
  <c r="L60" i="2"/>
  <c r="G61" i="2"/>
  <c r="I61" i="2" s="1"/>
  <c r="L61" i="2"/>
  <c r="G62" i="2"/>
  <c r="H62" i="2" s="1"/>
  <c r="J62" i="2" s="1"/>
  <c r="L62" i="2"/>
  <c r="G63" i="2"/>
  <c r="H63" i="2" s="1"/>
  <c r="L63" i="2"/>
  <c r="G64" i="2"/>
  <c r="H64" i="2" s="1"/>
  <c r="L64" i="2"/>
  <c r="G65" i="2"/>
  <c r="I65" i="2" s="1"/>
  <c r="L65" i="2"/>
  <c r="G215" i="2"/>
  <c r="H215" i="2" s="1"/>
  <c r="J215" i="2" s="1"/>
  <c r="L215" i="2"/>
  <c r="G216" i="2"/>
  <c r="H216" i="2" s="1"/>
  <c r="M216" i="2" s="1"/>
  <c r="L216" i="2"/>
  <c r="G217" i="2"/>
  <c r="H217" i="2" s="1"/>
  <c r="L217" i="2"/>
  <c r="G218" i="2"/>
  <c r="I218" i="2" s="1"/>
  <c r="L218" i="2"/>
  <c r="G73" i="2"/>
  <c r="I73" i="2" s="1"/>
  <c r="L73" i="2"/>
  <c r="G74" i="2"/>
  <c r="H74" i="2" s="1"/>
  <c r="M74" i="2" s="1"/>
  <c r="L74" i="2"/>
  <c r="G75" i="2"/>
  <c r="H75" i="2" s="1"/>
  <c r="L75" i="2"/>
  <c r="G76" i="2"/>
  <c r="I76" i="2" s="1"/>
  <c r="L76" i="2"/>
  <c r="G239" i="2"/>
  <c r="H239" i="2" s="1"/>
  <c r="J239" i="2" s="1"/>
  <c r="L239" i="2"/>
  <c r="G240" i="2"/>
  <c r="H240" i="2" s="1"/>
  <c r="M240" i="2" s="1"/>
  <c r="L240" i="2"/>
  <c r="G241" i="2"/>
  <c r="H241" i="2" s="1"/>
  <c r="L241" i="2"/>
  <c r="G242" i="2"/>
  <c r="I242" i="2" s="1"/>
  <c r="L242" i="2"/>
  <c r="G145" i="2"/>
  <c r="H145" i="2" s="1"/>
  <c r="J145" i="2" s="1"/>
  <c r="L145" i="2"/>
  <c r="G146" i="2"/>
  <c r="H146" i="2" s="1"/>
  <c r="M146" i="2" s="1"/>
  <c r="L146" i="2"/>
  <c r="G147" i="2"/>
  <c r="H147" i="2" s="1"/>
  <c r="L147" i="2"/>
  <c r="G148" i="2"/>
  <c r="I148" i="2" s="1"/>
  <c r="L148" i="2"/>
  <c r="G412" i="2"/>
  <c r="H412" i="2" s="1"/>
  <c r="M412" i="2" s="1"/>
  <c r="L412" i="2"/>
  <c r="G413" i="2"/>
  <c r="H413" i="2" s="1"/>
  <c r="L413" i="2"/>
  <c r="G414" i="2"/>
  <c r="I414" i="2" s="1"/>
  <c r="L414" i="2"/>
  <c r="G415" i="2"/>
  <c r="H415" i="2" s="1"/>
  <c r="I415" i="2"/>
  <c r="L415" i="2"/>
  <c r="G416" i="2"/>
  <c r="H416" i="2" s="1"/>
  <c r="K416" i="2" s="1"/>
  <c r="I416" i="2"/>
  <c r="L416" i="2"/>
  <c r="G417" i="2"/>
  <c r="H417" i="2" s="1"/>
  <c r="L417" i="2"/>
  <c r="G92" i="2"/>
  <c r="I92" i="2" s="1"/>
  <c r="L92" i="2"/>
  <c r="G93" i="2"/>
  <c r="H93" i="2" s="1"/>
  <c r="J93" i="2" s="1"/>
  <c r="L93" i="2"/>
  <c r="G94" i="2"/>
  <c r="I94" i="2" s="1"/>
  <c r="L94" i="2"/>
  <c r="G95" i="2"/>
  <c r="H95" i="2" s="1"/>
  <c r="L95" i="2"/>
  <c r="G96" i="2"/>
  <c r="I96" i="2" s="1"/>
  <c r="L96" i="2"/>
  <c r="G97" i="2"/>
  <c r="H97" i="2" s="1"/>
  <c r="J97" i="2" s="1"/>
  <c r="L97" i="2"/>
  <c r="G98" i="2"/>
  <c r="I98" i="2" s="1"/>
  <c r="L98" i="2"/>
  <c r="G243" i="2"/>
  <c r="H243" i="2" s="1"/>
  <c r="L243" i="2"/>
  <c r="G244" i="2"/>
  <c r="I244" i="2" s="1"/>
  <c r="L244" i="2"/>
  <c r="G245" i="2"/>
  <c r="H245" i="2" s="1"/>
  <c r="L245" i="2"/>
  <c r="G246" i="2"/>
  <c r="I246" i="2" s="1"/>
  <c r="L246" i="2"/>
  <c r="G247" i="2"/>
  <c r="H247" i="2" s="1"/>
  <c r="L247" i="2"/>
  <c r="G248" i="2"/>
  <c r="I248" i="2" s="1"/>
  <c r="L248" i="2"/>
  <c r="G249" i="2"/>
  <c r="H249" i="2" s="1"/>
  <c r="J249" i="2" s="1"/>
  <c r="L249" i="2"/>
  <c r="G250" i="2"/>
  <c r="I250" i="2" s="1"/>
  <c r="L250" i="2"/>
  <c r="G251" i="2"/>
  <c r="H251" i="2" s="1"/>
  <c r="L251" i="2"/>
  <c r="G252" i="2"/>
  <c r="I252" i="2" s="1"/>
  <c r="L252" i="2"/>
  <c r="G253" i="2"/>
  <c r="H253" i="2" s="1"/>
  <c r="J253" i="2" s="1"/>
  <c r="L253" i="2"/>
  <c r="G66" i="2"/>
  <c r="I66" i="2" s="1"/>
  <c r="L66" i="2"/>
  <c r="G67" i="2"/>
  <c r="H67" i="2" s="1"/>
  <c r="L67" i="2"/>
  <c r="G68" i="2"/>
  <c r="I68" i="2" s="1"/>
  <c r="L68" i="2"/>
  <c r="G69" i="2"/>
  <c r="H69" i="2" s="1"/>
  <c r="J69" i="2" s="1"/>
  <c r="L69" i="2"/>
  <c r="G70" i="2"/>
  <c r="H70" i="2" s="1"/>
  <c r="L70" i="2"/>
  <c r="G71" i="2"/>
  <c r="H71" i="2" s="1"/>
  <c r="L71" i="2"/>
  <c r="G72" i="2"/>
  <c r="I72" i="2" s="1"/>
  <c r="L72" i="2"/>
  <c r="G280" i="2"/>
  <c r="H280" i="2" s="1"/>
  <c r="J280" i="2" s="1"/>
  <c r="L280" i="2"/>
  <c r="G281" i="2"/>
  <c r="I281" i="2" s="1"/>
  <c r="L281" i="2"/>
  <c r="G282" i="2"/>
  <c r="H282" i="2" s="1"/>
  <c r="L282" i="2"/>
  <c r="G283" i="2"/>
  <c r="I283" i="2" s="1"/>
  <c r="L283" i="2"/>
  <c r="G284" i="2"/>
  <c r="H284" i="2" s="1"/>
  <c r="J284" i="2" s="1"/>
  <c r="L284" i="2"/>
  <c r="G285" i="2"/>
  <c r="H285" i="2" s="1"/>
  <c r="L285" i="2"/>
  <c r="G286" i="2"/>
  <c r="H286" i="2" s="1"/>
  <c r="L286" i="2"/>
  <c r="G287" i="2"/>
  <c r="I287" i="2" s="1"/>
  <c r="L287" i="2"/>
  <c r="G288" i="2"/>
  <c r="H288" i="2" s="1"/>
  <c r="J288" i="2" s="1"/>
  <c r="L288" i="2"/>
  <c r="G289" i="2"/>
  <c r="I289" i="2" s="1"/>
  <c r="L289" i="2"/>
  <c r="G290" i="2"/>
  <c r="H290" i="2" s="1"/>
  <c r="L290" i="2"/>
  <c r="G291" i="2"/>
  <c r="I291" i="2" s="1"/>
  <c r="L291" i="2"/>
  <c r="G292" i="2"/>
  <c r="H292" i="2" s="1"/>
  <c r="J292" i="2" s="1"/>
  <c r="L292" i="2"/>
  <c r="G293" i="2"/>
  <c r="H293" i="2" s="1"/>
  <c r="K293" i="2" s="1"/>
  <c r="I293" i="2"/>
  <c r="L293" i="2"/>
  <c r="G294" i="2"/>
  <c r="H294" i="2" s="1"/>
  <c r="L294" i="2"/>
  <c r="G295" i="2"/>
  <c r="I295" i="2" s="1"/>
  <c r="L295" i="2"/>
  <c r="G296" i="2"/>
  <c r="H296" i="2" s="1"/>
  <c r="J296" i="2" s="1"/>
  <c r="L296" i="2"/>
  <c r="G297" i="2"/>
  <c r="I297" i="2" s="1"/>
  <c r="L297" i="2"/>
  <c r="G298" i="2"/>
  <c r="G299" i="2"/>
  <c r="I299" i="2" s="1"/>
  <c r="G300" i="2"/>
  <c r="H300" i="2" s="1"/>
  <c r="G301" i="2"/>
  <c r="H301" i="2" s="1"/>
  <c r="G302" i="2"/>
  <c r="G303" i="2"/>
  <c r="I303" i="2" s="1"/>
  <c r="G262" i="2"/>
  <c r="H262" i="2" s="1"/>
  <c r="J262" i="2" s="1"/>
  <c r="L262" i="2"/>
  <c r="G263" i="2"/>
  <c r="I263" i="2" s="1"/>
  <c r="L263" i="2"/>
  <c r="G264" i="2"/>
  <c r="L264" i="2"/>
  <c r="G265" i="2"/>
  <c r="I265" i="2" s="1"/>
  <c r="L265" i="2"/>
  <c r="G266" i="2"/>
  <c r="H266" i="2" s="1"/>
  <c r="J266" i="2" s="1"/>
  <c r="L266" i="2"/>
  <c r="G267" i="2"/>
  <c r="H267" i="2" s="1"/>
  <c r="K267" i="2" s="1"/>
  <c r="L267" i="2"/>
  <c r="G268" i="2"/>
  <c r="L268" i="2"/>
  <c r="G269" i="2"/>
  <c r="I269" i="2" s="1"/>
  <c r="L269" i="2"/>
  <c r="G270" i="2"/>
  <c r="H270" i="2" s="1"/>
  <c r="M270" i="2" s="1"/>
  <c r="L270" i="2"/>
  <c r="G271" i="2"/>
  <c r="I271" i="2" s="1"/>
  <c r="L271" i="2"/>
  <c r="G272" i="2"/>
  <c r="L272" i="2"/>
  <c r="G273" i="2"/>
  <c r="I273" i="2" s="1"/>
  <c r="L273" i="2"/>
  <c r="G274" i="2"/>
  <c r="H274" i="2" s="1"/>
  <c r="J274" i="2" s="1"/>
  <c r="L274" i="2"/>
  <c r="G275" i="2"/>
  <c r="H275" i="2" s="1"/>
  <c r="K275" i="2" s="1"/>
  <c r="G276" i="2"/>
  <c r="G277" i="2"/>
  <c r="I277" i="2" s="1"/>
  <c r="G278" i="2"/>
  <c r="H278" i="2" s="1"/>
  <c r="G279" i="2"/>
  <c r="I279" i="2" s="1"/>
  <c r="G99" i="2"/>
  <c r="L99" i="2"/>
  <c r="G100" i="2"/>
  <c r="I100" i="2" s="1"/>
  <c r="L100" i="2"/>
  <c r="G101" i="2"/>
  <c r="I101" i="2" s="1"/>
  <c r="L101" i="2"/>
  <c r="G102" i="2"/>
  <c r="H102" i="2" s="1"/>
  <c r="L102" i="2"/>
  <c r="G103" i="2"/>
  <c r="H103" i="2" s="1"/>
  <c r="J103" i="2" s="1"/>
  <c r="L103" i="2"/>
  <c r="G104" i="2"/>
  <c r="I104" i="2" s="1"/>
  <c r="L104" i="2"/>
  <c r="G314" i="2"/>
  <c r="H314" i="2" s="1"/>
  <c r="L314" i="2"/>
  <c r="G315" i="2"/>
  <c r="I315" i="2" s="1"/>
  <c r="L315" i="2"/>
  <c r="G316" i="2"/>
  <c r="H316" i="2" s="1"/>
  <c r="J316" i="2" s="1"/>
  <c r="L316" i="2"/>
  <c r="G317" i="2"/>
  <c r="H317" i="2" s="1"/>
  <c r="J317" i="2" s="1"/>
  <c r="L317" i="2"/>
  <c r="G318" i="2"/>
  <c r="H318" i="2" s="1"/>
  <c r="L318" i="2"/>
  <c r="G319" i="2"/>
  <c r="H319" i="2" s="1"/>
  <c r="L319" i="2"/>
  <c r="G320" i="2"/>
  <c r="H320" i="2" s="1"/>
  <c r="L320" i="2"/>
  <c r="G321" i="2"/>
  <c r="I321" i="2" s="1"/>
  <c r="L321" i="2"/>
  <c r="G322" i="2"/>
  <c r="H322" i="2" s="1"/>
  <c r="L322" i="2"/>
  <c r="G323" i="2"/>
  <c r="H323" i="2" s="1"/>
  <c r="L323" i="2"/>
  <c r="G324" i="2"/>
  <c r="H324" i="2" s="1"/>
  <c r="L324" i="2"/>
  <c r="G325" i="2"/>
  <c r="H325" i="2" s="1"/>
  <c r="J325" i="2" s="1"/>
  <c r="L325" i="2"/>
  <c r="G326" i="2"/>
  <c r="H326" i="2" s="1"/>
  <c r="M326" i="2" s="1"/>
  <c r="L326" i="2"/>
  <c r="G327" i="2"/>
  <c r="H327" i="2" s="1"/>
  <c r="G200" i="2"/>
  <c r="H200" i="2" s="1"/>
  <c r="L200" i="2"/>
  <c r="G201" i="2"/>
  <c r="I201" i="2" s="1"/>
  <c r="L201" i="2"/>
  <c r="G202" i="2"/>
  <c r="H202" i="2" s="1"/>
  <c r="L202" i="2"/>
  <c r="G203" i="2"/>
  <c r="H203" i="2" s="1"/>
  <c r="L203" i="2"/>
  <c r="G204" i="2"/>
  <c r="H204" i="2" s="1"/>
  <c r="L204" i="2"/>
  <c r="G205" i="2"/>
  <c r="H205" i="2" s="1"/>
  <c r="J205" i="2" s="1"/>
  <c r="L205" i="2"/>
  <c r="G206" i="2"/>
  <c r="H206" i="2" s="1"/>
  <c r="L206" i="2"/>
  <c r="G207" i="2"/>
  <c r="H207" i="2" s="1"/>
  <c r="L207" i="2"/>
  <c r="G208" i="2"/>
  <c r="H208" i="2" s="1"/>
  <c r="L208" i="2"/>
  <c r="G209" i="2"/>
  <c r="I209" i="2" s="1"/>
  <c r="L209" i="2"/>
  <c r="G210" i="2"/>
  <c r="H210" i="2" s="1"/>
  <c r="L210" i="2"/>
  <c r="G211" i="2"/>
  <c r="H211" i="2" s="1"/>
  <c r="L211" i="2"/>
  <c r="G212" i="2"/>
  <c r="H212" i="2" s="1"/>
  <c r="L212" i="2"/>
  <c r="G213" i="2"/>
  <c r="H213" i="2" s="1"/>
  <c r="J213" i="2" s="1"/>
  <c r="L213" i="2"/>
  <c r="G214" i="2"/>
  <c r="H214" i="2" s="1"/>
  <c r="M214" i="2" s="1"/>
  <c r="L214" i="2"/>
  <c r="G330" i="2"/>
  <c r="H330" i="2" s="1"/>
  <c r="L330" i="2"/>
  <c r="G331" i="2"/>
  <c r="H331" i="2" s="1"/>
  <c r="L331" i="2"/>
  <c r="G332" i="2"/>
  <c r="H332" i="2" s="1"/>
  <c r="J332" i="2" s="1"/>
  <c r="L332" i="2"/>
  <c r="G333" i="2"/>
  <c r="H333" i="2" s="1"/>
  <c r="L333" i="2"/>
  <c r="G334" i="2"/>
  <c r="H334" i="2" s="1"/>
  <c r="L334" i="2"/>
  <c r="G335" i="2"/>
  <c r="H335" i="2" s="1"/>
  <c r="L335" i="2"/>
  <c r="L411" i="2"/>
  <c r="G411" i="2"/>
  <c r="I411" i="2" s="1"/>
  <c r="P440" i="1"/>
  <c r="O440" i="1"/>
  <c r="K440" i="1"/>
  <c r="M440" i="1" s="1"/>
  <c r="P439" i="1"/>
  <c r="O439" i="1"/>
  <c r="K439" i="1"/>
  <c r="L439" i="1" s="1"/>
  <c r="P438" i="1"/>
  <c r="O438" i="1"/>
  <c r="K438" i="1"/>
  <c r="M438" i="1" s="1"/>
  <c r="P437" i="1"/>
  <c r="O437" i="1"/>
  <c r="K437" i="1"/>
  <c r="M437" i="1" s="1"/>
  <c r="P436" i="1"/>
  <c r="O436" i="1"/>
  <c r="K436" i="1"/>
  <c r="L436" i="1" s="1"/>
  <c r="P435" i="1"/>
  <c r="O435" i="1"/>
  <c r="K435" i="1"/>
  <c r="L435" i="1" s="1"/>
  <c r="N435" i="1" s="1"/>
  <c r="Q434" i="1"/>
  <c r="O434" i="1"/>
  <c r="K434" i="1"/>
  <c r="M434" i="1" s="1"/>
  <c r="Q433" i="1"/>
  <c r="P433" i="1"/>
  <c r="K433" i="1"/>
  <c r="M433" i="1" s="1"/>
  <c r="P432" i="1"/>
  <c r="O432" i="1"/>
  <c r="K432" i="1"/>
  <c r="L432" i="1" s="1"/>
  <c r="Q431" i="1"/>
  <c r="O431" i="1"/>
  <c r="K431" i="1"/>
  <c r="M431" i="1" s="1"/>
  <c r="Q430" i="1"/>
  <c r="P430" i="1"/>
  <c r="K430" i="1"/>
  <c r="M430" i="1" s="1"/>
  <c r="Q429" i="1"/>
  <c r="P429" i="1"/>
  <c r="K429" i="1"/>
  <c r="M429" i="1" s="1"/>
  <c r="P428" i="1"/>
  <c r="O428" i="1"/>
  <c r="K428" i="1"/>
  <c r="L428" i="1" s="1"/>
  <c r="Q427" i="1"/>
  <c r="O427" i="1"/>
  <c r="K427" i="1"/>
  <c r="M427" i="1" s="1"/>
  <c r="Q426" i="1"/>
  <c r="P426" i="1"/>
  <c r="K426" i="1"/>
  <c r="M426" i="1" s="1"/>
  <c r="Q425" i="1"/>
  <c r="P425" i="1"/>
  <c r="K425" i="1"/>
  <c r="M425" i="1" s="1"/>
  <c r="Q424" i="1"/>
  <c r="P424" i="1"/>
  <c r="K424" i="1"/>
  <c r="L424" i="1" s="1"/>
  <c r="Q423" i="1"/>
  <c r="P423" i="1"/>
  <c r="K423" i="1"/>
  <c r="M423" i="1" s="1"/>
  <c r="Q422" i="1"/>
  <c r="O422" i="1"/>
  <c r="K422" i="1"/>
  <c r="M422" i="1" s="1"/>
  <c r="Q421" i="1"/>
  <c r="P421" i="1"/>
  <c r="K421" i="1"/>
  <c r="M421" i="1" s="1"/>
  <c r="Q420" i="1"/>
  <c r="O420" i="1"/>
  <c r="K420" i="1"/>
  <c r="L420" i="1" s="1"/>
  <c r="Q419" i="1"/>
  <c r="P419" i="1"/>
  <c r="K419" i="1"/>
  <c r="M419" i="1" s="1"/>
  <c r="Q418" i="1"/>
  <c r="O418" i="1"/>
  <c r="K418" i="1"/>
  <c r="M418" i="1" s="1"/>
  <c r="Q417" i="1"/>
  <c r="P417" i="1"/>
  <c r="K417" i="1"/>
  <c r="M417" i="1" s="1"/>
  <c r="Q416" i="1"/>
  <c r="P416" i="1"/>
  <c r="K416" i="1"/>
  <c r="L416" i="1" s="1"/>
  <c r="Q415" i="1"/>
  <c r="P415" i="1"/>
  <c r="K415" i="1"/>
  <c r="M415" i="1" s="1"/>
  <c r="Q414" i="1"/>
  <c r="O414" i="1"/>
  <c r="K414" i="1"/>
  <c r="M414" i="1" s="1"/>
  <c r="Q413" i="1"/>
  <c r="P413" i="1"/>
  <c r="K413" i="1"/>
  <c r="M413" i="1" s="1"/>
  <c r="Q412" i="1"/>
  <c r="P412" i="1"/>
  <c r="K412" i="1"/>
  <c r="L412" i="1" s="1"/>
  <c r="Q411" i="1"/>
  <c r="O411" i="1"/>
  <c r="K411" i="1"/>
  <c r="M411" i="1" s="1"/>
  <c r="P410" i="1"/>
  <c r="O410" i="1"/>
  <c r="K410" i="1"/>
  <c r="M410" i="1" s="1"/>
  <c r="Q409" i="1"/>
  <c r="P409" i="1"/>
  <c r="K409" i="1"/>
  <c r="M409" i="1" s="1"/>
  <c r="Q408" i="1"/>
  <c r="P408" i="1"/>
  <c r="K408" i="1"/>
  <c r="L408" i="1" s="1"/>
  <c r="Q407" i="1"/>
  <c r="P407" i="1"/>
  <c r="K407" i="1"/>
  <c r="M407" i="1" s="1"/>
  <c r="P406" i="1"/>
  <c r="O406" i="1"/>
  <c r="K406" i="1"/>
  <c r="M406" i="1" s="1"/>
  <c r="P405" i="1"/>
  <c r="O405" i="1"/>
  <c r="K405" i="1"/>
  <c r="M405" i="1" s="1"/>
  <c r="Q404" i="1"/>
  <c r="P404" i="1"/>
  <c r="K404" i="1"/>
  <c r="L404" i="1" s="1"/>
  <c r="Q403" i="1"/>
  <c r="P403" i="1"/>
  <c r="K403" i="1"/>
  <c r="M403" i="1" s="1"/>
  <c r="P402" i="1"/>
  <c r="O402" i="1"/>
  <c r="K402" i="1"/>
  <c r="M402" i="1" s="1"/>
  <c r="Q401" i="1"/>
  <c r="P401" i="1"/>
  <c r="K401" i="1"/>
  <c r="M401" i="1" s="1"/>
  <c r="Q400" i="1"/>
  <c r="P400" i="1"/>
  <c r="K400" i="1"/>
  <c r="L400" i="1" s="1"/>
  <c r="Q399" i="1"/>
  <c r="P399" i="1"/>
  <c r="K399" i="1"/>
  <c r="M399" i="1" s="1"/>
  <c r="Q398" i="1"/>
  <c r="P398" i="1"/>
  <c r="K398" i="1"/>
  <c r="M398" i="1" s="1"/>
  <c r="Q397" i="1"/>
  <c r="P397" i="1"/>
  <c r="K397" i="1"/>
  <c r="M397" i="1" s="1"/>
  <c r="Q396" i="1"/>
  <c r="P396" i="1"/>
  <c r="O396" i="1"/>
  <c r="K396" i="1"/>
  <c r="L396" i="1" s="1"/>
  <c r="N396" i="1" s="1"/>
  <c r="P395" i="1"/>
  <c r="O395" i="1"/>
  <c r="K395" i="1"/>
  <c r="M395" i="1" s="1"/>
  <c r="Q394" i="1"/>
  <c r="P394" i="1"/>
  <c r="K394" i="1"/>
  <c r="M394" i="1" s="1"/>
  <c r="Q393" i="1"/>
  <c r="P393" i="1"/>
  <c r="K393" i="1"/>
  <c r="M393" i="1" s="1"/>
  <c r="Q392" i="1"/>
  <c r="P392" i="1"/>
  <c r="K392" i="1"/>
  <c r="L392" i="1" s="1"/>
  <c r="Q391" i="1"/>
  <c r="P391" i="1"/>
  <c r="K391" i="1"/>
  <c r="M391" i="1" s="1"/>
  <c r="Q390" i="1"/>
  <c r="O390" i="1"/>
  <c r="K390" i="1"/>
  <c r="M390" i="1" s="1"/>
  <c r="Q389" i="1"/>
  <c r="P389" i="1"/>
  <c r="K389" i="1"/>
  <c r="M389" i="1" s="1"/>
  <c r="Q388" i="1"/>
  <c r="P388" i="1"/>
  <c r="K388" i="1"/>
  <c r="L388" i="1" s="1"/>
  <c r="Q387" i="1"/>
  <c r="P387" i="1"/>
  <c r="K387" i="1"/>
  <c r="M387" i="1" s="1"/>
  <c r="Q386" i="1"/>
  <c r="P386" i="1"/>
  <c r="K386" i="1"/>
  <c r="M386" i="1" s="1"/>
  <c r="Q385" i="1"/>
  <c r="O385" i="1"/>
  <c r="K385" i="1"/>
  <c r="M385" i="1" s="1"/>
  <c r="Q384" i="1"/>
  <c r="P384" i="1"/>
  <c r="K384" i="1"/>
  <c r="L384" i="1" s="1"/>
  <c r="Q383" i="1"/>
  <c r="P383" i="1"/>
  <c r="K383" i="1"/>
  <c r="M383" i="1" s="1"/>
  <c r="Q382" i="1"/>
  <c r="O382" i="1"/>
  <c r="K382" i="1"/>
  <c r="M382" i="1" s="1"/>
  <c r="Q381" i="1"/>
  <c r="P381" i="1"/>
  <c r="K381" i="1"/>
  <c r="M381" i="1" s="1"/>
  <c r="P380" i="1"/>
  <c r="O380" i="1"/>
  <c r="K380" i="1"/>
  <c r="L380" i="1" s="1"/>
  <c r="Q379" i="1"/>
  <c r="P379" i="1"/>
  <c r="K379" i="1"/>
  <c r="M379" i="1" s="1"/>
  <c r="Q378" i="1"/>
  <c r="P378" i="1"/>
  <c r="O378" i="1"/>
  <c r="K378" i="1"/>
  <c r="L378" i="1" s="1"/>
  <c r="N378" i="1" s="1"/>
  <c r="Q442" i="1"/>
  <c r="Q443" i="1"/>
  <c r="Q444" i="1"/>
  <c r="Q447" i="1"/>
  <c r="Q448" i="1"/>
  <c r="Q451" i="1"/>
  <c r="Q452" i="1"/>
  <c r="Q453" i="1"/>
  <c r="Q455" i="1"/>
  <c r="Q457" i="1"/>
  <c r="Q458" i="1"/>
  <c r="Q461" i="1"/>
  <c r="Q462" i="1"/>
  <c r="Q464" i="1"/>
  <c r="Q465" i="1"/>
  <c r="Q469" i="1"/>
  <c r="Q470" i="1"/>
  <c r="Q471" i="1"/>
  <c r="Q472" i="1"/>
  <c r="Q473" i="1"/>
  <c r="Q474" i="1"/>
  <c r="Q475" i="1"/>
  <c r="Q476" i="1"/>
  <c r="Q477" i="1"/>
  <c r="Q479" i="1"/>
  <c r="Q480" i="1"/>
  <c r="Q481" i="1"/>
  <c r="Q482" i="1"/>
  <c r="Q483" i="1"/>
  <c r="Q484" i="1"/>
  <c r="Q485" i="1"/>
  <c r="Q486" i="1"/>
  <c r="Q492" i="1"/>
  <c r="Q493" i="1"/>
  <c r="Q495" i="1"/>
  <c r="Q496" i="1"/>
  <c r="Q497" i="1"/>
  <c r="Q499" i="1"/>
  <c r="Q500" i="1"/>
  <c r="Q502" i="1"/>
  <c r="Q503" i="1"/>
  <c r="Q504" i="1"/>
  <c r="Q506" i="1"/>
  <c r="Q507" i="1"/>
  <c r="Q509" i="1"/>
  <c r="Q510" i="1"/>
  <c r="Q519" i="1"/>
  <c r="Q520" i="1"/>
  <c r="Q521" i="1"/>
  <c r="Q522" i="1"/>
  <c r="Q523" i="1"/>
  <c r="Q524" i="1"/>
  <c r="Q525" i="1"/>
  <c r="Q526" i="1"/>
  <c r="Q527" i="1"/>
  <c r="Q528" i="1"/>
  <c r="Q529" i="1"/>
  <c r="Q531" i="1"/>
  <c r="Q532" i="1"/>
  <c r="Q533" i="1"/>
  <c r="Q534" i="1"/>
  <c r="Q535" i="1"/>
  <c r="Q536" i="1"/>
  <c r="Q538" i="1"/>
  <c r="Q539" i="1"/>
  <c r="Q540" i="1"/>
  <c r="Q541" i="1"/>
  <c r="Q542" i="1"/>
  <c r="Q543" i="1"/>
  <c r="Q544" i="1"/>
  <c r="Q547" i="1"/>
  <c r="Q549" i="1"/>
  <c r="Q550" i="1"/>
  <c r="Q551" i="1"/>
  <c r="Q553" i="1"/>
  <c r="Q554" i="1"/>
  <c r="Q555" i="1"/>
  <c r="Q557" i="1"/>
  <c r="Q558" i="1"/>
  <c r="Q560" i="1"/>
  <c r="Q561" i="1"/>
  <c r="Q563" i="1"/>
  <c r="Q564" i="1"/>
  <c r="Q565" i="1"/>
  <c r="Q566" i="1"/>
  <c r="Q567" i="1"/>
  <c r="Q568" i="1"/>
  <c r="Q570" i="1"/>
  <c r="Q571" i="1"/>
  <c r="Q572" i="1"/>
  <c r="Q573" i="1"/>
  <c r="Q574" i="1"/>
  <c r="Q575" i="1"/>
  <c r="Q576" i="1"/>
  <c r="Q577" i="1"/>
  <c r="Q578" i="1"/>
  <c r="Q580" i="1"/>
  <c r="Q581" i="1"/>
  <c r="Q582" i="1"/>
  <c r="Q583" i="1"/>
  <c r="Q584" i="1"/>
  <c r="Q585" i="1"/>
  <c r="Q586" i="1"/>
  <c r="Q587" i="1"/>
  <c r="Q588" i="1"/>
  <c r="Q589" i="1"/>
  <c r="Q594" i="1"/>
  <c r="Q595" i="1"/>
  <c r="Q596" i="1"/>
  <c r="Q597" i="1"/>
  <c r="Q598" i="1"/>
  <c r="Q600" i="1"/>
  <c r="Q601" i="1"/>
  <c r="Q602" i="1"/>
  <c r="Q604" i="1"/>
  <c r="Q605" i="1"/>
  <c r="Q606" i="1"/>
  <c r="Q608" i="1"/>
  <c r="Q609" i="1"/>
  <c r="Q610" i="1"/>
  <c r="Q611" i="1"/>
  <c r="Q612" i="1"/>
  <c r="Q613" i="1"/>
  <c r="Q614" i="1"/>
  <c r="Q615" i="1"/>
  <c r="Q617" i="1"/>
  <c r="Q618" i="1"/>
  <c r="Q620" i="1"/>
  <c r="Q621" i="1"/>
  <c r="Q624" i="1"/>
  <c r="Q625" i="1"/>
  <c r="Q626" i="1"/>
  <c r="Q627" i="1"/>
  <c r="Q629" i="1"/>
  <c r="Q630" i="1"/>
  <c r="Q631" i="1"/>
  <c r="Q632" i="1"/>
  <c r="Q633" i="1"/>
  <c r="Q634" i="1"/>
  <c r="Q635" i="1"/>
  <c r="Q636" i="1"/>
  <c r="Q637" i="1"/>
  <c r="Q638" i="1"/>
  <c r="Q639" i="1"/>
  <c r="Q645" i="1"/>
  <c r="Q646" i="1"/>
  <c r="Q651" i="1"/>
  <c r="Q652" i="1"/>
  <c r="Q653" i="1"/>
  <c r="Q654" i="1"/>
  <c r="Q656" i="1"/>
  <c r="Q657" i="1"/>
  <c r="Q658" i="1"/>
  <c r="Q659" i="1"/>
  <c r="Q660" i="1"/>
  <c r="Q661" i="1"/>
  <c r="Q662" i="1"/>
  <c r="Q663" i="1"/>
  <c r="Q664" i="1"/>
  <c r="Q665" i="1"/>
  <c r="Q666" i="1"/>
  <c r="Q667" i="1"/>
  <c r="Q668" i="1"/>
  <c r="Q669" i="1"/>
  <c r="Q670" i="1"/>
  <c r="Q672" i="1"/>
  <c r="Q673" i="1"/>
  <c r="Q674" i="1"/>
  <c r="Q675" i="1"/>
  <c r="Q680" i="1"/>
  <c r="Q681" i="1"/>
  <c r="Q682" i="1"/>
  <c r="Q683" i="1"/>
  <c r="Q685" i="1"/>
  <c r="Q686" i="1"/>
  <c r="Q687" i="1"/>
  <c r="Q688" i="1"/>
  <c r="Q689" i="1"/>
  <c r="Q690" i="1"/>
  <c r="Q691" i="1"/>
  <c r="Q692" i="1"/>
  <c r="Q695" i="1"/>
  <c r="Q696" i="1"/>
  <c r="Q698" i="1"/>
  <c r="Q699" i="1"/>
  <c r="Q700" i="1"/>
  <c r="Q702" i="1"/>
  <c r="Q703" i="1"/>
  <c r="Q704" i="1"/>
  <c r="Q706" i="1"/>
  <c r="Q707" i="1"/>
  <c r="Q709" i="1"/>
  <c r="Q710" i="1"/>
  <c r="Q711" i="1"/>
  <c r="Q712" i="1"/>
  <c r="Q713" i="1"/>
  <c r="Q714" i="1"/>
  <c r="Q719" i="1"/>
  <c r="Q720" i="1"/>
  <c r="Q721" i="1"/>
  <c r="Q722" i="1"/>
  <c r="Q723" i="1"/>
  <c r="Q724" i="1"/>
  <c r="Q727" i="1"/>
  <c r="Q729" i="1"/>
  <c r="Q730" i="1"/>
  <c r="Q731" i="1"/>
  <c r="Q733" i="1"/>
  <c r="Q734" i="1"/>
  <c r="Q735" i="1"/>
  <c r="Q737" i="1"/>
  <c r="Q738" i="1"/>
  <c r="Q441" i="1"/>
  <c r="P441" i="1"/>
  <c r="P442" i="1"/>
  <c r="P739" i="1"/>
  <c r="P738" i="1"/>
  <c r="P737" i="1"/>
  <c r="P736" i="1"/>
  <c r="P734" i="1"/>
  <c r="P733" i="1"/>
  <c r="P732" i="1"/>
  <c r="P730" i="1"/>
  <c r="P729" i="1"/>
  <c r="P728" i="1"/>
  <c r="P726" i="1"/>
  <c r="P725" i="1"/>
  <c r="P724" i="1"/>
  <c r="P723" i="1"/>
  <c r="P722" i="1"/>
  <c r="P721" i="1"/>
  <c r="P720" i="1"/>
  <c r="P718" i="1"/>
  <c r="P717" i="1"/>
  <c r="P716" i="1"/>
  <c r="P715" i="1"/>
  <c r="P714" i="1"/>
  <c r="P713" i="1"/>
  <c r="P712" i="1"/>
  <c r="P710" i="1"/>
  <c r="P709" i="1"/>
  <c r="P708" i="1"/>
  <c r="P707" i="1"/>
  <c r="P706" i="1"/>
  <c r="P705" i="1"/>
  <c r="P703" i="1"/>
  <c r="P702" i="1"/>
  <c r="P701" i="1"/>
  <c r="P699" i="1"/>
  <c r="P698" i="1"/>
  <c r="P697" i="1"/>
  <c r="P695" i="1"/>
  <c r="P694" i="1"/>
  <c r="P693" i="1"/>
  <c r="P692" i="1"/>
  <c r="P691" i="1"/>
  <c r="P690" i="1"/>
  <c r="P689" i="1"/>
  <c r="P688" i="1"/>
  <c r="P686" i="1"/>
  <c r="P685" i="1"/>
  <c r="P684" i="1"/>
  <c r="P683" i="1"/>
  <c r="P682" i="1"/>
  <c r="P681" i="1"/>
  <c r="P679" i="1"/>
  <c r="P678" i="1"/>
  <c r="P677" i="1"/>
  <c r="P676" i="1"/>
  <c r="P675" i="1"/>
  <c r="P674" i="1"/>
  <c r="P673" i="1"/>
  <c r="P671" i="1"/>
  <c r="P670" i="1"/>
  <c r="P669" i="1"/>
  <c r="P668" i="1"/>
  <c r="P667" i="1"/>
  <c r="P666" i="1"/>
  <c r="P665" i="1"/>
  <c r="P663" i="1"/>
  <c r="P662" i="1"/>
  <c r="P661" i="1"/>
  <c r="P660" i="1"/>
  <c r="P658" i="1"/>
  <c r="P657" i="1"/>
  <c r="P656" i="1"/>
  <c r="P655" i="1"/>
  <c r="P654" i="1"/>
  <c r="P653" i="1"/>
  <c r="P652" i="1"/>
  <c r="P650" i="1"/>
  <c r="P649" i="1"/>
  <c r="P648" i="1"/>
  <c r="P647" i="1"/>
  <c r="P646" i="1"/>
  <c r="P645" i="1"/>
  <c r="P644" i="1"/>
  <c r="P643" i="1"/>
  <c r="P642" i="1"/>
  <c r="P641" i="1"/>
  <c r="P640" i="1"/>
  <c r="P639" i="1"/>
  <c r="P638" i="1"/>
  <c r="P636" i="1"/>
  <c r="P635" i="1"/>
  <c r="P634" i="1"/>
  <c r="P633" i="1"/>
  <c r="P632" i="1"/>
  <c r="P631" i="1"/>
  <c r="P630" i="1"/>
  <c r="P628" i="1"/>
  <c r="P627" i="1"/>
  <c r="P626" i="1"/>
  <c r="P625" i="1"/>
  <c r="P623" i="1"/>
  <c r="P622" i="1"/>
  <c r="P621" i="1"/>
  <c r="P620" i="1"/>
  <c r="P619" i="1"/>
  <c r="P618" i="1"/>
  <c r="P616" i="1"/>
  <c r="P615" i="1"/>
  <c r="P614" i="1"/>
  <c r="P613" i="1"/>
  <c r="P612" i="1"/>
  <c r="P610" i="1"/>
  <c r="P609" i="1"/>
  <c r="P608" i="1"/>
  <c r="P607" i="1"/>
  <c r="P605" i="1"/>
  <c r="P604" i="1"/>
  <c r="P603" i="1"/>
  <c r="P601" i="1"/>
  <c r="P600" i="1"/>
  <c r="P599" i="1"/>
  <c r="P597" i="1"/>
  <c r="P596" i="1"/>
  <c r="P595" i="1"/>
  <c r="P594" i="1"/>
  <c r="P593" i="1"/>
  <c r="P592" i="1"/>
  <c r="P591" i="1"/>
  <c r="P590" i="1"/>
  <c r="P589" i="1"/>
  <c r="P588" i="1"/>
  <c r="P587" i="1"/>
  <c r="P586" i="1"/>
  <c r="P585" i="1"/>
  <c r="P584" i="1"/>
  <c r="P582" i="1"/>
  <c r="P581" i="1"/>
  <c r="P580" i="1"/>
  <c r="P579" i="1"/>
  <c r="P578" i="1"/>
  <c r="P577" i="1"/>
  <c r="P576" i="1"/>
  <c r="P575" i="1"/>
  <c r="P573" i="1"/>
  <c r="P572" i="1"/>
  <c r="P571" i="1"/>
  <c r="P569" i="1"/>
  <c r="P568" i="1"/>
  <c r="P567" i="1"/>
  <c r="P566" i="1"/>
  <c r="P564" i="1"/>
  <c r="P563" i="1"/>
  <c r="P562" i="1"/>
  <c r="P561" i="1"/>
  <c r="P559" i="1"/>
  <c r="P558" i="1"/>
  <c r="P557" i="1"/>
  <c r="P556" i="1"/>
  <c r="P554" i="1"/>
  <c r="P553" i="1"/>
  <c r="P552" i="1"/>
  <c r="P550" i="1"/>
  <c r="P549" i="1"/>
  <c r="P548" i="1"/>
  <c r="P546" i="1"/>
  <c r="P545" i="1"/>
  <c r="P544" i="1"/>
  <c r="P543" i="1"/>
  <c r="P542" i="1"/>
  <c r="P541" i="1"/>
  <c r="P540" i="1"/>
  <c r="P539" i="1"/>
  <c r="P538" i="1"/>
  <c r="P537" i="1"/>
  <c r="P536" i="1"/>
  <c r="P535" i="1"/>
  <c r="P533" i="1"/>
  <c r="P532" i="1"/>
  <c r="P531" i="1"/>
  <c r="P530" i="1"/>
  <c r="P529" i="1"/>
  <c r="P528" i="1"/>
  <c r="P527" i="1"/>
  <c r="P525" i="1"/>
  <c r="P524" i="1"/>
  <c r="P523" i="1"/>
  <c r="P522" i="1"/>
  <c r="P521" i="1"/>
  <c r="P520" i="1"/>
  <c r="P519" i="1"/>
  <c r="P518" i="1"/>
  <c r="P517" i="1"/>
  <c r="P516" i="1"/>
  <c r="P515" i="1"/>
  <c r="P514" i="1"/>
  <c r="P513" i="1"/>
  <c r="P512" i="1"/>
  <c r="P511" i="1"/>
  <c r="P510" i="1"/>
  <c r="P509" i="1"/>
  <c r="P508" i="1"/>
  <c r="P507" i="1"/>
  <c r="P505" i="1"/>
  <c r="P504" i="1"/>
  <c r="P503" i="1"/>
  <c r="P502" i="1"/>
  <c r="P501" i="1"/>
  <c r="P499" i="1"/>
  <c r="P498" i="1"/>
  <c r="P496" i="1"/>
  <c r="P495" i="1"/>
  <c r="P494" i="1"/>
  <c r="P492" i="1"/>
  <c r="P491" i="1"/>
  <c r="P490" i="1"/>
  <c r="P489" i="1"/>
  <c r="P488" i="1"/>
  <c r="P487" i="1"/>
  <c r="P486" i="1"/>
  <c r="P485" i="1"/>
  <c r="P484" i="1"/>
  <c r="P483" i="1"/>
  <c r="P481" i="1"/>
  <c r="P480" i="1"/>
  <c r="P479" i="1"/>
  <c r="P478" i="1"/>
  <c r="P477" i="1"/>
  <c r="P476" i="1"/>
  <c r="P475" i="1"/>
  <c r="P473" i="1"/>
  <c r="P472" i="1"/>
  <c r="P471" i="1"/>
  <c r="P470" i="1"/>
  <c r="P469" i="1"/>
  <c r="P468" i="1"/>
  <c r="P467" i="1"/>
  <c r="P466" i="1"/>
  <c r="P465" i="1"/>
  <c r="P464" i="1"/>
  <c r="P463" i="1"/>
  <c r="P462" i="1"/>
  <c r="P460" i="1"/>
  <c r="P459" i="1"/>
  <c r="P457" i="1"/>
  <c r="P456" i="1"/>
  <c r="P454" i="1"/>
  <c r="P453" i="1"/>
  <c r="P452" i="1"/>
  <c r="P451" i="1"/>
  <c r="P450" i="1"/>
  <c r="P449" i="1"/>
  <c r="P448" i="1"/>
  <c r="P447" i="1"/>
  <c r="P446" i="1"/>
  <c r="P445" i="1"/>
  <c r="P444" i="1"/>
  <c r="P443" i="1"/>
  <c r="O739" i="1"/>
  <c r="O736" i="1"/>
  <c r="O735" i="1"/>
  <c r="O732" i="1"/>
  <c r="O731" i="1"/>
  <c r="O728" i="1"/>
  <c r="O727" i="1"/>
  <c r="O726" i="1"/>
  <c r="O725" i="1"/>
  <c r="O724" i="1"/>
  <c r="O719" i="1"/>
  <c r="O718" i="1"/>
  <c r="O717" i="1"/>
  <c r="O716" i="1"/>
  <c r="O715" i="1"/>
  <c r="O711" i="1"/>
  <c r="O709" i="1"/>
  <c r="O708" i="1"/>
  <c r="O705" i="1"/>
  <c r="O704" i="1"/>
  <c r="O701" i="1"/>
  <c r="O700" i="1"/>
  <c r="O697" i="1"/>
  <c r="O696" i="1"/>
  <c r="O694" i="1"/>
  <c r="O693" i="1"/>
  <c r="O687" i="1"/>
  <c r="O684" i="1"/>
  <c r="O680" i="1"/>
  <c r="O679" i="1"/>
  <c r="O678" i="1"/>
  <c r="O677" i="1"/>
  <c r="O676" i="1"/>
  <c r="O673" i="1"/>
  <c r="O672" i="1"/>
  <c r="O671" i="1"/>
  <c r="O664" i="1"/>
  <c r="O659" i="1"/>
  <c r="O655" i="1"/>
  <c r="O651" i="1"/>
  <c r="O650" i="1"/>
  <c r="O649" i="1"/>
  <c r="O648" i="1"/>
  <c r="O647" i="1"/>
  <c r="O645" i="1"/>
  <c r="O644" i="1"/>
  <c r="O643" i="1"/>
  <c r="O642" i="1"/>
  <c r="O641" i="1"/>
  <c r="O640" i="1"/>
  <c r="O637" i="1"/>
  <c r="O629" i="1"/>
  <c r="O628" i="1"/>
  <c r="O624" i="1"/>
  <c r="O623" i="1"/>
  <c r="O622" i="1"/>
  <c r="O619" i="1"/>
  <c r="O618" i="1"/>
  <c r="O617" i="1"/>
  <c r="O616" i="1"/>
  <c r="O611" i="1"/>
  <c r="O607" i="1"/>
  <c r="O606" i="1"/>
  <c r="O603" i="1"/>
  <c r="O602" i="1"/>
  <c r="O599" i="1"/>
  <c r="O598" i="1"/>
  <c r="O593" i="1"/>
  <c r="O592" i="1"/>
  <c r="O591" i="1"/>
  <c r="O590" i="1"/>
  <c r="O583" i="1"/>
  <c r="O580" i="1"/>
  <c r="O579" i="1"/>
  <c r="O574" i="1"/>
  <c r="O570" i="1"/>
  <c r="O569" i="1"/>
  <c r="O565" i="1"/>
  <c r="O562" i="1"/>
  <c r="O561" i="1"/>
  <c r="O560" i="1"/>
  <c r="O559" i="1"/>
  <c r="O556" i="1"/>
  <c r="O555" i="1"/>
  <c r="O552" i="1"/>
  <c r="O551" i="1"/>
  <c r="O548" i="1"/>
  <c r="O547" i="1"/>
  <c r="O546" i="1"/>
  <c r="O545" i="1"/>
  <c r="O537" i="1"/>
  <c r="O534" i="1"/>
  <c r="O531" i="1"/>
  <c r="O530" i="1"/>
  <c r="O526" i="1"/>
  <c r="O518" i="1"/>
  <c r="O517" i="1"/>
  <c r="O516" i="1"/>
  <c r="O515" i="1"/>
  <c r="O514" i="1"/>
  <c r="O513" i="1"/>
  <c r="O512" i="1"/>
  <c r="O511" i="1"/>
  <c r="O508" i="1"/>
  <c r="O507" i="1"/>
  <c r="O506" i="1"/>
  <c r="O505" i="1"/>
  <c r="O501" i="1"/>
  <c r="O500" i="1"/>
  <c r="O498" i="1"/>
  <c r="O497" i="1"/>
  <c r="O494" i="1"/>
  <c r="O493" i="1"/>
  <c r="O491" i="1"/>
  <c r="O490" i="1"/>
  <c r="O489" i="1"/>
  <c r="O488" i="1"/>
  <c r="O487" i="1"/>
  <c r="O482" i="1"/>
  <c r="O479" i="1"/>
  <c r="O478" i="1"/>
  <c r="O474" i="1"/>
  <c r="O468" i="1"/>
  <c r="O467" i="1"/>
  <c r="O466" i="1"/>
  <c r="O463" i="1"/>
  <c r="O462" i="1"/>
  <c r="O461" i="1"/>
  <c r="O460" i="1"/>
  <c r="O459" i="1"/>
  <c r="O458" i="1"/>
  <c r="O456" i="1"/>
  <c r="O455" i="1"/>
  <c r="O454" i="1"/>
  <c r="O450" i="1"/>
  <c r="O449" i="1"/>
  <c r="O446" i="1"/>
  <c r="O445" i="1"/>
  <c r="K580" i="1"/>
  <c r="L580" i="1" s="1"/>
  <c r="K581" i="1"/>
  <c r="M581" i="1" s="1"/>
  <c r="K582" i="1"/>
  <c r="M582" i="1" s="1"/>
  <c r="K583" i="1"/>
  <c r="K584" i="1"/>
  <c r="L584" i="1" s="1"/>
  <c r="O584" i="1" s="1"/>
  <c r="K585" i="1"/>
  <c r="L585" i="1" s="1"/>
  <c r="N585" i="1" s="1"/>
  <c r="K586" i="1"/>
  <c r="M586" i="1" s="1"/>
  <c r="K587" i="1"/>
  <c r="K588" i="1"/>
  <c r="L588" i="1" s="1"/>
  <c r="O588" i="1" s="1"/>
  <c r="K589" i="1"/>
  <c r="L589" i="1" s="1"/>
  <c r="N589" i="1" s="1"/>
  <c r="K590" i="1"/>
  <c r="M590" i="1" s="1"/>
  <c r="K591" i="1"/>
  <c r="K592" i="1"/>
  <c r="L592" i="1" s="1"/>
  <c r="Q592" i="1" s="1"/>
  <c r="K593" i="1"/>
  <c r="L593" i="1" s="1"/>
  <c r="N593" i="1" s="1"/>
  <c r="K594" i="1"/>
  <c r="M594" i="1" s="1"/>
  <c r="K595" i="1"/>
  <c r="K596" i="1"/>
  <c r="L596" i="1" s="1"/>
  <c r="O596" i="1" s="1"/>
  <c r="K597" i="1"/>
  <c r="M597" i="1" s="1"/>
  <c r="K598" i="1"/>
  <c r="M598" i="1" s="1"/>
  <c r="K599" i="1"/>
  <c r="K600" i="1"/>
  <c r="L600" i="1" s="1"/>
  <c r="O600" i="1" s="1"/>
  <c r="K601" i="1"/>
  <c r="M601" i="1" s="1"/>
  <c r="K602" i="1"/>
  <c r="M602" i="1" s="1"/>
  <c r="K603" i="1"/>
  <c r="K604" i="1"/>
  <c r="L604" i="1" s="1"/>
  <c r="O604" i="1" s="1"/>
  <c r="K605" i="1"/>
  <c r="M605" i="1" s="1"/>
  <c r="K606" i="1"/>
  <c r="M606" i="1" s="1"/>
  <c r="K607" i="1"/>
  <c r="K608" i="1"/>
  <c r="L608" i="1" s="1"/>
  <c r="O608" i="1" s="1"/>
  <c r="K609" i="1"/>
  <c r="L609" i="1" s="1"/>
  <c r="N609" i="1" s="1"/>
  <c r="K610" i="1"/>
  <c r="M610" i="1" s="1"/>
  <c r="K611" i="1"/>
  <c r="K612" i="1"/>
  <c r="L612" i="1" s="1"/>
  <c r="O612" i="1" s="1"/>
  <c r="K613" i="1"/>
  <c r="L613" i="1" s="1"/>
  <c r="N613" i="1" s="1"/>
  <c r="K614" i="1"/>
  <c r="M614" i="1" s="1"/>
  <c r="K615" i="1"/>
  <c r="K616" i="1"/>
  <c r="L616" i="1" s="1"/>
  <c r="Q616" i="1" s="1"/>
  <c r="K617" i="1"/>
  <c r="L617" i="1" s="1"/>
  <c r="N617" i="1" s="1"/>
  <c r="K618" i="1"/>
  <c r="M618" i="1" s="1"/>
  <c r="K619" i="1"/>
  <c r="K620" i="1"/>
  <c r="L620" i="1" s="1"/>
  <c r="O620" i="1" s="1"/>
  <c r="K621" i="1"/>
  <c r="L621" i="1" s="1"/>
  <c r="O621" i="1" s="1"/>
  <c r="K622" i="1"/>
  <c r="M622" i="1" s="1"/>
  <c r="K623" i="1"/>
  <c r="K624" i="1"/>
  <c r="L624" i="1" s="1"/>
  <c r="P624" i="1" s="1"/>
  <c r="K625" i="1"/>
  <c r="M625" i="1" s="1"/>
  <c r="K626" i="1"/>
  <c r="M626" i="1" s="1"/>
  <c r="K627" i="1"/>
  <c r="K628" i="1"/>
  <c r="L628" i="1" s="1"/>
  <c r="Q628" i="1" s="1"/>
  <c r="K629" i="1"/>
  <c r="L629" i="1" s="1"/>
  <c r="P629" i="1" s="1"/>
  <c r="K630" i="1"/>
  <c r="M630" i="1" s="1"/>
  <c r="K631" i="1"/>
  <c r="K632" i="1"/>
  <c r="L632" i="1" s="1"/>
  <c r="O632" i="1" s="1"/>
  <c r="K633" i="1"/>
  <c r="M633" i="1" s="1"/>
  <c r="K634" i="1"/>
  <c r="M634" i="1" s="1"/>
  <c r="K635" i="1"/>
  <c r="K636" i="1"/>
  <c r="L636" i="1" s="1"/>
  <c r="O636" i="1" s="1"/>
  <c r="K637" i="1"/>
  <c r="L637" i="1" s="1"/>
  <c r="P637" i="1" s="1"/>
  <c r="K638" i="1"/>
  <c r="M638" i="1" s="1"/>
  <c r="K639" i="1"/>
  <c r="K640" i="1"/>
  <c r="L640" i="1" s="1"/>
  <c r="Q640" i="1" s="1"/>
  <c r="K641" i="1"/>
  <c r="L641" i="1" s="1"/>
  <c r="Q641" i="1" s="1"/>
  <c r="K642" i="1"/>
  <c r="M642" i="1" s="1"/>
  <c r="K643" i="1"/>
  <c r="K644" i="1"/>
  <c r="L644" i="1" s="1"/>
  <c r="Q644" i="1" s="1"/>
  <c r="K645" i="1"/>
  <c r="L645" i="1" s="1"/>
  <c r="K646" i="1"/>
  <c r="M646" i="1" s="1"/>
  <c r="K647" i="1"/>
  <c r="K648" i="1"/>
  <c r="L648" i="1" s="1"/>
  <c r="Q648" i="1" s="1"/>
  <c r="K649" i="1"/>
  <c r="L649" i="1" s="1"/>
  <c r="Q649" i="1" s="1"/>
  <c r="K650" i="1"/>
  <c r="M650" i="1" s="1"/>
  <c r="K651" i="1"/>
  <c r="K652" i="1"/>
  <c r="L652" i="1" s="1"/>
  <c r="O652" i="1" s="1"/>
  <c r="K653" i="1"/>
  <c r="L653" i="1" s="1"/>
  <c r="O653" i="1" s="1"/>
  <c r="K654" i="1"/>
  <c r="M654" i="1" s="1"/>
  <c r="K655" i="1"/>
  <c r="K656" i="1"/>
  <c r="L656" i="1" s="1"/>
  <c r="O656" i="1" s="1"/>
  <c r="K657" i="1"/>
  <c r="L657" i="1" s="1"/>
  <c r="O657" i="1" s="1"/>
  <c r="K658" i="1"/>
  <c r="M658" i="1" s="1"/>
  <c r="K659" i="1"/>
  <c r="K660" i="1"/>
  <c r="L660" i="1" s="1"/>
  <c r="O660" i="1" s="1"/>
  <c r="K661" i="1"/>
  <c r="L661" i="1" s="1"/>
  <c r="O661" i="1" s="1"/>
  <c r="K662" i="1"/>
  <c r="M662" i="1" s="1"/>
  <c r="K663" i="1"/>
  <c r="K664" i="1"/>
  <c r="L664" i="1" s="1"/>
  <c r="N664" i="1" s="1"/>
  <c r="K665" i="1"/>
  <c r="L665" i="1" s="1"/>
  <c r="O665" i="1" s="1"/>
  <c r="K666" i="1"/>
  <c r="L666" i="1" s="1"/>
  <c r="O666" i="1" s="1"/>
  <c r="K667" i="1"/>
  <c r="L667" i="1" s="1"/>
  <c r="O667" i="1" s="1"/>
  <c r="K668" i="1"/>
  <c r="K669" i="1"/>
  <c r="L669" i="1" s="1"/>
  <c r="O669" i="1" s="1"/>
  <c r="K670" i="1"/>
  <c r="M670" i="1" s="1"/>
  <c r="K671" i="1"/>
  <c r="M671" i="1" s="1"/>
  <c r="K672" i="1"/>
  <c r="K673" i="1"/>
  <c r="M673" i="1" s="1"/>
  <c r="K674" i="1"/>
  <c r="L674" i="1" s="1"/>
  <c r="N674" i="1" s="1"/>
  <c r="K675" i="1"/>
  <c r="L675" i="1" s="1"/>
  <c r="O675" i="1" s="1"/>
  <c r="K676" i="1"/>
  <c r="L676" i="1" s="1"/>
  <c r="N676" i="1" s="1"/>
  <c r="K677" i="1"/>
  <c r="M677" i="1" s="1"/>
  <c r="K678" i="1"/>
  <c r="L678" i="1" s="1"/>
  <c r="N678" i="1" s="1"/>
  <c r="K679" i="1"/>
  <c r="M679" i="1" s="1"/>
  <c r="K680" i="1"/>
  <c r="L680" i="1" s="1"/>
  <c r="N680" i="1" s="1"/>
  <c r="K681" i="1"/>
  <c r="M681" i="1" s="1"/>
  <c r="K682" i="1"/>
  <c r="L682" i="1" s="1"/>
  <c r="N682" i="1" s="1"/>
  <c r="K683" i="1"/>
  <c r="L683" i="1" s="1"/>
  <c r="O683" i="1" s="1"/>
  <c r="K684" i="1"/>
  <c r="L684" i="1" s="1"/>
  <c r="N684" i="1" s="1"/>
  <c r="K685" i="1"/>
  <c r="M685" i="1" s="1"/>
  <c r="K686" i="1"/>
  <c r="L686" i="1" s="1"/>
  <c r="N686" i="1" s="1"/>
  <c r="K687" i="1"/>
  <c r="L687" i="1" s="1"/>
  <c r="P687" i="1" s="1"/>
  <c r="K688" i="1"/>
  <c r="L688" i="1" s="1"/>
  <c r="N688" i="1" s="1"/>
  <c r="K689" i="1"/>
  <c r="M689" i="1" s="1"/>
  <c r="K690" i="1"/>
  <c r="L690" i="1" s="1"/>
  <c r="N690" i="1" s="1"/>
  <c r="K691" i="1"/>
  <c r="L691" i="1" s="1"/>
  <c r="O691" i="1" s="1"/>
  <c r="K692" i="1"/>
  <c r="L692" i="1" s="1"/>
  <c r="N692" i="1" s="1"/>
  <c r="K693" i="1"/>
  <c r="M693" i="1" s="1"/>
  <c r="K694" i="1"/>
  <c r="L694" i="1" s="1"/>
  <c r="N694" i="1" s="1"/>
  <c r="K695" i="1"/>
  <c r="M695" i="1" s="1"/>
  <c r="K696" i="1"/>
  <c r="L696" i="1" s="1"/>
  <c r="N696" i="1" s="1"/>
  <c r="K697" i="1"/>
  <c r="M697" i="1" s="1"/>
  <c r="K698" i="1"/>
  <c r="L698" i="1" s="1"/>
  <c r="N698" i="1" s="1"/>
  <c r="K699" i="1"/>
  <c r="L699" i="1" s="1"/>
  <c r="O699" i="1" s="1"/>
  <c r="K700" i="1"/>
  <c r="M700" i="1" s="1"/>
  <c r="K701" i="1"/>
  <c r="M701" i="1" s="1"/>
  <c r="K702" i="1"/>
  <c r="L702" i="1" s="1"/>
  <c r="O702" i="1" s="1"/>
  <c r="K703" i="1"/>
  <c r="L703" i="1" s="1"/>
  <c r="O703" i="1" s="1"/>
  <c r="K704" i="1"/>
  <c r="L704" i="1" s="1"/>
  <c r="N704" i="1" s="1"/>
  <c r="K705" i="1"/>
  <c r="M705" i="1" s="1"/>
  <c r="K706" i="1"/>
  <c r="L706" i="1" s="1"/>
  <c r="N706" i="1" s="1"/>
  <c r="K707" i="1"/>
  <c r="M707" i="1" s="1"/>
  <c r="K708" i="1"/>
  <c r="L708" i="1" s="1"/>
  <c r="N708" i="1" s="1"/>
  <c r="K709" i="1"/>
  <c r="L709" i="1" s="1"/>
  <c r="N709" i="1" s="1"/>
  <c r="K710" i="1"/>
  <c r="M710" i="1" s="1"/>
  <c r="K711" i="1"/>
  <c r="L711" i="1" s="1"/>
  <c r="N711" i="1" s="1"/>
  <c r="K712" i="1"/>
  <c r="M712" i="1" s="1"/>
  <c r="K713" i="1"/>
  <c r="L713" i="1" s="1"/>
  <c r="N713" i="1" s="1"/>
  <c r="K714" i="1"/>
  <c r="L714" i="1" s="1"/>
  <c r="O714" i="1" s="1"/>
  <c r="K715" i="1"/>
  <c r="M715" i="1" s="1"/>
  <c r="K716" i="1"/>
  <c r="M716" i="1" s="1"/>
  <c r="K717" i="1"/>
  <c r="L717" i="1" s="1"/>
  <c r="Q717" i="1" s="1"/>
  <c r="K718" i="1"/>
  <c r="L718" i="1" s="1"/>
  <c r="Q718" i="1" s="1"/>
  <c r="K719" i="1"/>
  <c r="L719" i="1" s="1"/>
  <c r="N719" i="1" s="1"/>
  <c r="K720" i="1"/>
  <c r="M720" i="1" s="1"/>
  <c r="K721" i="1"/>
  <c r="L721" i="1" s="1"/>
  <c r="N721" i="1" s="1"/>
  <c r="K722" i="1"/>
  <c r="M722" i="1" s="1"/>
  <c r="K723" i="1"/>
  <c r="L723" i="1" s="1"/>
  <c r="N723" i="1" s="1"/>
  <c r="K724" i="1"/>
  <c r="M724" i="1" s="1"/>
  <c r="K725" i="1"/>
  <c r="L725" i="1" s="1"/>
  <c r="N725" i="1" s="1"/>
  <c r="K726" i="1"/>
  <c r="M726" i="1" s="1"/>
  <c r="K727" i="1"/>
  <c r="L727" i="1" s="1"/>
  <c r="N727" i="1" s="1"/>
  <c r="K728" i="1"/>
  <c r="M728" i="1" s="1"/>
  <c r="K729" i="1"/>
  <c r="L729" i="1" s="1"/>
  <c r="O729" i="1" s="1"/>
  <c r="K730" i="1"/>
  <c r="M730" i="1" s="1"/>
  <c r="K731" i="1"/>
  <c r="M731" i="1" s="1"/>
  <c r="K732" i="1"/>
  <c r="M732" i="1" s="1"/>
  <c r="K733" i="1"/>
  <c r="L733" i="1" s="1"/>
  <c r="N733" i="1" s="1"/>
  <c r="K734" i="1"/>
  <c r="M734" i="1" s="1"/>
  <c r="K735" i="1"/>
  <c r="L735" i="1" s="1"/>
  <c r="P735" i="1" s="1"/>
  <c r="K736" i="1"/>
  <c r="M736" i="1" s="1"/>
  <c r="K737" i="1"/>
  <c r="M737" i="1" s="1"/>
  <c r="K738" i="1"/>
  <c r="M738" i="1" s="1"/>
  <c r="K739" i="1"/>
  <c r="L739" i="1" s="1"/>
  <c r="Q739" i="1" s="1"/>
  <c r="K561" i="1"/>
  <c r="L561" i="1" s="1"/>
  <c r="K562" i="1"/>
  <c r="L562" i="1" s="1"/>
  <c r="Q562" i="1" s="1"/>
  <c r="K563" i="1"/>
  <c r="M563" i="1" s="1"/>
  <c r="K564" i="1"/>
  <c r="M564" i="1" s="1"/>
  <c r="K565" i="1"/>
  <c r="L565" i="1" s="1"/>
  <c r="P565" i="1" s="1"/>
  <c r="K566" i="1"/>
  <c r="L566" i="1" s="1"/>
  <c r="O566" i="1" s="1"/>
  <c r="K567" i="1"/>
  <c r="L567" i="1" s="1"/>
  <c r="N567" i="1" s="1"/>
  <c r="K568" i="1"/>
  <c r="M568" i="1" s="1"/>
  <c r="K569" i="1"/>
  <c r="L569" i="1" s="1"/>
  <c r="Q569" i="1" s="1"/>
  <c r="K570" i="1"/>
  <c r="L570" i="1" s="1"/>
  <c r="P570" i="1" s="1"/>
  <c r="K571" i="1"/>
  <c r="L571" i="1" s="1"/>
  <c r="N571" i="1" s="1"/>
  <c r="K572" i="1"/>
  <c r="M572" i="1" s="1"/>
  <c r="K573" i="1"/>
  <c r="L573" i="1" s="1"/>
  <c r="O573" i="1" s="1"/>
  <c r="K574" i="1"/>
  <c r="L574" i="1" s="1"/>
  <c r="P574" i="1" s="1"/>
  <c r="K575" i="1"/>
  <c r="L575" i="1" s="1"/>
  <c r="N575" i="1" s="1"/>
  <c r="K576" i="1"/>
  <c r="M576" i="1" s="1"/>
  <c r="K577" i="1"/>
  <c r="L577" i="1" s="1"/>
  <c r="O577" i="1" s="1"/>
  <c r="K578" i="1"/>
  <c r="L578" i="1" s="1"/>
  <c r="O578" i="1" s="1"/>
  <c r="K579" i="1"/>
  <c r="L579" i="1" s="1"/>
  <c r="N579" i="1" s="1"/>
  <c r="K560" i="1"/>
  <c r="M560" i="1" s="1"/>
  <c r="K559" i="1"/>
  <c r="L559" i="1" s="1"/>
  <c r="Q559" i="1" s="1"/>
  <c r="K558" i="1"/>
  <c r="M558" i="1" s="1"/>
  <c r="K557" i="1"/>
  <c r="L557" i="1" s="1"/>
  <c r="N557" i="1" s="1"/>
  <c r="K556" i="1"/>
  <c r="L556" i="1" s="1"/>
  <c r="Q556" i="1" s="1"/>
  <c r="K555" i="1"/>
  <c r="L555" i="1" s="1"/>
  <c r="P555" i="1" s="1"/>
  <c r="K554" i="1"/>
  <c r="M554" i="1" s="1"/>
  <c r="K553" i="1"/>
  <c r="M553" i="1" s="1"/>
  <c r="K552" i="1"/>
  <c r="L552" i="1" s="1"/>
  <c r="Q552" i="1" s="1"/>
  <c r="K551" i="1"/>
  <c r="L551" i="1" s="1"/>
  <c r="P551" i="1" s="1"/>
  <c r="K550" i="1"/>
  <c r="M550" i="1" s="1"/>
  <c r="K549" i="1"/>
  <c r="L549" i="1" s="1"/>
  <c r="N549" i="1" s="1"/>
  <c r="K548" i="1"/>
  <c r="L548" i="1" s="1"/>
  <c r="Q548" i="1" s="1"/>
  <c r="K547" i="1"/>
  <c r="L547" i="1" s="1"/>
  <c r="P547" i="1" s="1"/>
  <c r="K546" i="1"/>
  <c r="M546" i="1" s="1"/>
  <c r="K545" i="1"/>
  <c r="M545" i="1" s="1"/>
  <c r="K544" i="1"/>
  <c r="L544" i="1" s="1"/>
  <c r="O544" i="1" s="1"/>
  <c r="K543" i="1"/>
  <c r="L543" i="1" s="1"/>
  <c r="O543" i="1" s="1"/>
  <c r="K542" i="1"/>
  <c r="M542" i="1" s="1"/>
  <c r="K541" i="1"/>
  <c r="L541" i="1" s="1"/>
  <c r="N541" i="1" s="1"/>
  <c r="K540" i="1"/>
  <c r="L540" i="1" s="1"/>
  <c r="O540" i="1" s="1"/>
  <c r="K539" i="1"/>
  <c r="L539" i="1" s="1"/>
  <c r="O539" i="1" s="1"/>
  <c r="K538" i="1"/>
  <c r="M538" i="1" s="1"/>
  <c r="K537" i="1"/>
  <c r="M537" i="1" s="1"/>
  <c r="K536" i="1"/>
  <c r="L536" i="1" s="1"/>
  <c r="O536" i="1" s="1"/>
  <c r="K535" i="1"/>
  <c r="L535" i="1" s="1"/>
  <c r="O535" i="1" s="1"/>
  <c r="K534" i="1"/>
  <c r="M534" i="1" s="1"/>
  <c r="K533" i="1"/>
  <c r="M533" i="1" s="1"/>
  <c r="K532" i="1"/>
  <c r="L532" i="1" s="1"/>
  <c r="O532" i="1" s="1"/>
  <c r="K531" i="1"/>
  <c r="L531" i="1" s="1"/>
  <c r="K507" i="1"/>
  <c r="L507" i="1" s="1"/>
  <c r="K508" i="1"/>
  <c r="L508" i="1" s="1"/>
  <c r="Q508" i="1" s="1"/>
  <c r="K509" i="1"/>
  <c r="L509" i="1" s="1"/>
  <c r="N509" i="1" s="1"/>
  <c r="K510" i="1"/>
  <c r="L510" i="1" s="1"/>
  <c r="O510" i="1" s="1"/>
  <c r="K511" i="1"/>
  <c r="L511" i="1" s="1"/>
  <c r="Q511" i="1" s="1"/>
  <c r="K512" i="1"/>
  <c r="L512" i="1" s="1"/>
  <c r="Q512" i="1" s="1"/>
  <c r="K513" i="1"/>
  <c r="M513" i="1" s="1"/>
  <c r="K514" i="1"/>
  <c r="L514" i="1" s="1"/>
  <c r="Q514" i="1" s="1"/>
  <c r="K515" i="1"/>
  <c r="L515" i="1" s="1"/>
  <c r="Q515" i="1" s="1"/>
  <c r="K516" i="1"/>
  <c r="L516" i="1" s="1"/>
  <c r="Q516" i="1" s="1"/>
  <c r="K517" i="1"/>
  <c r="L517" i="1" s="1"/>
  <c r="N517" i="1" s="1"/>
  <c r="K518" i="1"/>
  <c r="L518" i="1" s="1"/>
  <c r="Q518" i="1" s="1"/>
  <c r="K519" i="1"/>
  <c r="L519" i="1" s="1"/>
  <c r="O519" i="1" s="1"/>
  <c r="K520" i="1"/>
  <c r="L520" i="1" s="1"/>
  <c r="O520" i="1" s="1"/>
  <c r="K521" i="1"/>
  <c r="L521" i="1" s="1"/>
  <c r="N521" i="1" s="1"/>
  <c r="K522" i="1"/>
  <c r="L522" i="1" s="1"/>
  <c r="O522" i="1" s="1"/>
  <c r="K523" i="1"/>
  <c r="L523" i="1" s="1"/>
  <c r="O523" i="1" s="1"/>
  <c r="K524" i="1"/>
  <c r="L524" i="1" s="1"/>
  <c r="O524" i="1" s="1"/>
  <c r="K525" i="1"/>
  <c r="L525" i="1" s="1"/>
  <c r="N525" i="1" s="1"/>
  <c r="K526" i="1"/>
  <c r="L526" i="1" s="1"/>
  <c r="P526" i="1" s="1"/>
  <c r="K527" i="1"/>
  <c r="L527" i="1" s="1"/>
  <c r="O527" i="1" s="1"/>
  <c r="K528" i="1"/>
  <c r="L528" i="1" s="1"/>
  <c r="O528" i="1" s="1"/>
  <c r="K529" i="1"/>
  <c r="M529" i="1" s="1"/>
  <c r="K530" i="1"/>
  <c r="L530" i="1" s="1"/>
  <c r="Q530" i="1" s="1"/>
  <c r="K451" i="1"/>
  <c r="L451" i="1" s="1"/>
  <c r="O451" i="1" s="1"/>
  <c r="K452" i="1"/>
  <c r="L452" i="1" s="1"/>
  <c r="O452" i="1" s="1"/>
  <c r="K453" i="1"/>
  <c r="M453" i="1" s="1"/>
  <c r="K454" i="1"/>
  <c r="L454" i="1" s="1"/>
  <c r="Q454" i="1" s="1"/>
  <c r="K455" i="1"/>
  <c r="L455" i="1" s="1"/>
  <c r="P455" i="1" s="1"/>
  <c r="K456" i="1"/>
  <c r="L456" i="1" s="1"/>
  <c r="Q456" i="1" s="1"/>
  <c r="K457" i="1"/>
  <c r="M457" i="1" s="1"/>
  <c r="K458" i="1"/>
  <c r="L458" i="1" s="1"/>
  <c r="P458" i="1" s="1"/>
  <c r="K459" i="1"/>
  <c r="M459" i="1" s="1"/>
  <c r="K460" i="1"/>
  <c r="L460" i="1" s="1"/>
  <c r="Q460" i="1" s="1"/>
  <c r="K461" i="1"/>
  <c r="M461" i="1" s="1"/>
  <c r="K462" i="1"/>
  <c r="L462" i="1" s="1"/>
  <c r="K463" i="1"/>
  <c r="L463" i="1" s="1"/>
  <c r="Q463" i="1" s="1"/>
  <c r="K464" i="1"/>
  <c r="L464" i="1" s="1"/>
  <c r="O464" i="1" s="1"/>
  <c r="K465" i="1"/>
  <c r="M465" i="1" s="1"/>
  <c r="K466" i="1"/>
  <c r="L466" i="1" s="1"/>
  <c r="Q466" i="1" s="1"/>
  <c r="K467" i="1"/>
  <c r="L467" i="1" s="1"/>
  <c r="Q467" i="1" s="1"/>
  <c r="K468" i="1"/>
  <c r="L468" i="1" s="1"/>
  <c r="Q468" i="1" s="1"/>
  <c r="K469" i="1"/>
  <c r="M469" i="1" s="1"/>
  <c r="K470" i="1"/>
  <c r="L470" i="1" s="1"/>
  <c r="O470" i="1" s="1"/>
  <c r="K471" i="1"/>
  <c r="L471" i="1" s="1"/>
  <c r="O471" i="1" s="1"/>
  <c r="K472" i="1"/>
  <c r="L472" i="1" s="1"/>
  <c r="O472" i="1" s="1"/>
  <c r="K473" i="1"/>
  <c r="M473" i="1" s="1"/>
  <c r="K474" i="1"/>
  <c r="L474" i="1" s="1"/>
  <c r="P474" i="1" s="1"/>
  <c r="K475" i="1"/>
  <c r="M475" i="1" s="1"/>
  <c r="K476" i="1"/>
  <c r="L476" i="1" s="1"/>
  <c r="O476" i="1" s="1"/>
  <c r="K477" i="1"/>
  <c r="M477" i="1" s="1"/>
  <c r="K478" i="1"/>
  <c r="L478" i="1" s="1"/>
  <c r="Q478" i="1" s="1"/>
  <c r="K479" i="1"/>
  <c r="L479" i="1" s="1"/>
  <c r="K480" i="1"/>
  <c r="M480" i="1" s="1"/>
  <c r="K481" i="1"/>
  <c r="L481" i="1" s="1"/>
  <c r="O481" i="1" s="1"/>
  <c r="K482" i="1"/>
  <c r="L482" i="1" s="1"/>
  <c r="P482" i="1" s="1"/>
  <c r="K483" i="1"/>
  <c r="L483" i="1" s="1"/>
  <c r="O483" i="1" s="1"/>
  <c r="K484" i="1"/>
  <c r="M484" i="1" s="1"/>
  <c r="K485" i="1"/>
  <c r="L485" i="1" s="1"/>
  <c r="O485" i="1" s="1"/>
  <c r="K486" i="1"/>
  <c r="M486" i="1" s="1"/>
  <c r="K487" i="1"/>
  <c r="L487" i="1" s="1"/>
  <c r="Q487" i="1" s="1"/>
  <c r="K488" i="1"/>
  <c r="M488" i="1" s="1"/>
  <c r="K489" i="1"/>
  <c r="L489" i="1" s="1"/>
  <c r="Q489" i="1" s="1"/>
  <c r="K490" i="1"/>
  <c r="L490" i="1" s="1"/>
  <c r="Q490" i="1" s="1"/>
  <c r="K491" i="1"/>
  <c r="L491" i="1" s="1"/>
  <c r="Q491" i="1" s="1"/>
  <c r="K492" i="1"/>
  <c r="M492" i="1" s="1"/>
  <c r="K493" i="1"/>
  <c r="L493" i="1" s="1"/>
  <c r="P493" i="1" s="1"/>
  <c r="K494" i="1"/>
  <c r="M494" i="1" s="1"/>
  <c r="K495" i="1"/>
  <c r="L495" i="1" s="1"/>
  <c r="O495" i="1" s="1"/>
  <c r="K496" i="1"/>
  <c r="M496" i="1" s="1"/>
  <c r="K497" i="1"/>
  <c r="L497" i="1" s="1"/>
  <c r="P497" i="1" s="1"/>
  <c r="K498" i="1"/>
  <c r="L498" i="1" s="1"/>
  <c r="Q498" i="1" s="1"/>
  <c r="K499" i="1"/>
  <c r="L499" i="1" s="1"/>
  <c r="O499" i="1" s="1"/>
  <c r="K500" i="1"/>
  <c r="M500" i="1" s="1"/>
  <c r="K501" i="1"/>
  <c r="L501" i="1" s="1"/>
  <c r="Q501" i="1" s="1"/>
  <c r="K502" i="1"/>
  <c r="M502" i="1" s="1"/>
  <c r="K503" i="1"/>
  <c r="L503" i="1" s="1"/>
  <c r="O503" i="1" s="1"/>
  <c r="K504" i="1"/>
  <c r="M504" i="1" s="1"/>
  <c r="K505" i="1"/>
  <c r="L505" i="1" s="1"/>
  <c r="Q505" i="1" s="1"/>
  <c r="K506" i="1"/>
  <c r="L506" i="1" s="1"/>
  <c r="P506" i="1" s="1"/>
  <c r="K442" i="1"/>
  <c r="L442" i="1" s="1"/>
  <c r="N442" i="1" s="1"/>
  <c r="K443" i="1"/>
  <c r="M443" i="1" s="1"/>
  <c r="K444" i="1"/>
  <c r="M444" i="1" s="1"/>
  <c r="K445" i="1"/>
  <c r="L445" i="1" s="1"/>
  <c r="Q445" i="1" s="1"/>
  <c r="K446" i="1"/>
  <c r="L446" i="1" s="1"/>
  <c r="Q446" i="1" s="1"/>
  <c r="K447" i="1"/>
  <c r="M447" i="1" s="1"/>
  <c r="K448" i="1"/>
  <c r="M448" i="1" s="1"/>
  <c r="K449" i="1"/>
  <c r="L449" i="1" s="1"/>
  <c r="N449" i="1" s="1"/>
  <c r="K450" i="1"/>
  <c r="L450" i="1" s="1"/>
  <c r="Q450" i="1" s="1"/>
  <c r="K441" i="1"/>
  <c r="L441" i="1" s="1"/>
  <c r="K385" i="2" l="1"/>
  <c r="J385" i="2"/>
  <c r="L385" i="2"/>
  <c r="K57" i="2"/>
  <c r="L57" i="2"/>
  <c r="K400" i="2"/>
  <c r="J400" i="2"/>
  <c r="K82" i="2"/>
  <c r="J82" i="2"/>
  <c r="K6" i="2"/>
  <c r="J6" i="2"/>
  <c r="K227" i="2"/>
  <c r="J227" i="2"/>
  <c r="K384" i="2"/>
  <c r="L384" i="2"/>
  <c r="K21" i="2"/>
  <c r="J21" i="2"/>
  <c r="M21" i="2"/>
  <c r="K90" i="2"/>
  <c r="J90" i="2"/>
  <c r="L90" i="2"/>
  <c r="K78" i="2"/>
  <c r="J78" i="2"/>
  <c r="K308" i="2"/>
  <c r="J308" i="2"/>
  <c r="K223" i="2"/>
  <c r="J223" i="2"/>
  <c r="K195" i="2"/>
  <c r="J195" i="2"/>
  <c r="L195" i="2"/>
  <c r="K119" i="2"/>
  <c r="J119" i="2"/>
  <c r="K37" i="2"/>
  <c r="L37" i="2"/>
  <c r="K304" i="2"/>
  <c r="J304" i="2"/>
  <c r="K15" i="2"/>
  <c r="J15" i="2"/>
  <c r="K11" i="2"/>
  <c r="J11" i="2"/>
  <c r="M11" i="2"/>
  <c r="K255" i="2"/>
  <c r="J255" i="2"/>
  <c r="J230" i="2"/>
  <c r="L230" i="2"/>
  <c r="K53" i="2"/>
  <c r="L53" i="2"/>
  <c r="K236" i="2"/>
  <c r="J236" i="2"/>
  <c r="K364" i="2"/>
  <c r="L364" i="2"/>
  <c r="K365" i="2"/>
  <c r="J365" i="2"/>
  <c r="L365" i="2"/>
  <c r="K110" i="2"/>
  <c r="J110" i="2"/>
  <c r="K191" i="2"/>
  <c r="J191" i="2"/>
  <c r="K41" i="2"/>
  <c r="L41" i="2"/>
  <c r="K131" i="2"/>
  <c r="J131" i="2"/>
  <c r="L131" i="2"/>
  <c r="K86" i="2"/>
  <c r="J86" i="2"/>
  <c r="L86" i="2"/>
  <c r="I63" i="2"/>
  <c r="H368" i="2"/>
  <c r="I365" i="2"/>
  <c r="H363" i="2"/>
  <c r="L360" i="2"/>
  <c r="H391" i="2"/>
  <c r="K391" i="2" s="1"/>
  <c r="J398" i="2"/>
  <c r="H359" i="2"/>
  <c r="H350" i="2"/>
  <c r="K350" i="2" s="1"/>
  <c r="J347" i="2"/>
  <c r="H343" i="2"/>
  <c r="H388" i="2"/>
  <c r="I385" i="2"/>
  <c r="H383" i="2"/>
  <c r="H376" i="2"/>
  <c r="K376" i="2" s="1"/>
  <c r="J373" i="2"/>
  <c r="H143" i="2"/>
  <c r="J136" i="2"/>
  <c r="I132" i="2"/>
  <c r="H130" i="2"/>
  <c r="J130" i="2" s="1"/>
  <c r="H125" i="2"/>
  <c r="H114" i="2"/>
  <c r="I109" i="2"/>
  <c r="J106" i="2"/>
  <c r="H410" i="2"/>
  <c r="I407" i="2"/>
  <c r="J404" i="2"/>
  <c r="H402" i="2"/>
  <c r="K402" i="2" s="1"/>
  <c r="J196" i="2"/>
  <c r="L187" i="2"/>
  <c r="H178" i="2"/>
  <c r="I175" i="2"/>
  <c r="J172" i="2"/>
  <c r="I167" i="2"/>
  <c r="I164" i="2"/>
  <c r="I49" i="2"/>
  <c r="J25" i="2"/>
  <c r="I78" i="2"/>
  <c r="I311" i="2"/>
  <c r="I304" i="2"/>
  <c r="I6" i="2"/>
  <c r="J259" i="2"/>
  <c r="J231" i="2"/>
  <c r="M253" i="2"/>
  <c r="M93" i="2"/>
  <c r="I59" i="2"/>
  <c r="L369" i="2"/>
  <c r="H396" i="2"/>
  <c r="J396" i="2" s="1"/>
  <c r="H345" i="2"/>
  <c r="J345" i="2" s="1"/>
  <c r="L389" i="2"/>
  <c r="H371" i="2"/>
  <c r="J371" i="2" s="1"/>
  <c r="I136" i="2"/>
  <c r="L127" i="2"/>
  <c r="I122" i="2"/>
  <c r="H117" i="2"/>
  <c r="K117" i="2" s="1"/>
  <c r="I199" i="2"/>
  <c r="H190" i="2"/>
  <c r="J190" i="2" s="1"/>
  <c r="I180" i="2"/>
  <c r="I172" i="2"/>
  <c r="I152" i="2"/>
  <c r="I30" i="2"/>
  <c r="M116" i="2"/>
  <c r="I223" i="2"/>
  <c r="H367" i="2"/>
  <c r="L361" i="2"/>
  <c r="H390" i="2"/>
  <c r="J390" i="2" s="1"/>
  <c r="H349" i="2"/>
  <c r="J349" i="2" s="1"/>
  <c r="H387" i="2"/>
  <c r="H375" i="2"/>
  <c r="J375" i="2" s="1"/>
  <c r="I116" i="2"/>
  <c r="J129" i="2"/>
  <c r="I113" i="2"/>
  <c r="H108" i="2"/>
  <c r="K108" i="2" s="1"/>
  <c r="L408" i="2"/>
  <c r="H406" i="2"/>
  <c r="L198" i="2"/>
  <c r="I192" i="2"/>
  <c r="K189" i="2"/>
  <c r="I160" i="2"/>
  <c r="I58" i="2"/>
  <c r="I54" i="2"/>
  <c r="I38" i="2"/>
  <c r="J312" i="2"/>
  <c r="L18" i="2"/>
  <c r="I220" i="2"/>
  <c r="H250" i="2"/>
  <c r="K250" i="2" s="1"/>
  <c r="H414" i="2"/>
  <c r="J414" i="2" s="1"/>
  <c r="H394" i="2"/>
  <c r="H353" i="2"/>
  <c r="J353" i="2" s="1"/>
  <c r="H337" i="2"/>
  <c r="H379" i="2"/>
  <c r="J379" i="2" s="1"/>
  <c r="J139" i="2"/>
  <c r="I105" i="2"/>
  <c r="I403" i="2"/>
  <c r="H182" i="2"/>
  <c r="I176" i="2"/>
  <c r="I168" i="2"/>
  <c r="I50" i="2"/>
  <c r="I15" i="2"/>
  <c r="I11" i="2"/>
  <c r="I258" i="2"/>
  <c r="I230" i="2"/>
  <c r="I227" i="2"/>
  <c r="M381" i="2"/>
  <c r="I37" i="2"/>
  <c r="I34" i="2"/>
  <c r="I21" i="2"/>
  <c r="I89" i="2"/>
  <c r="I81" i="2"/>
  <c r="I236" i="2"/>
  <c r="H234" i="2"/>
  <c r="J234" i="2" s="1"/>
  <c r="I307" i="2"/>
  <c r="I255" i="2"/>
  <c r="I222" i="2"/>
  <c r="M380" i="2"/>
  <c r="J132" i="2"/>
  <c r="L196" i="2"/>
  <c r="I194" i="2"/>
  <c r="I184" i="2"/>
  <c r="L17" i="2"/>
  <c r="L231" i="2"/>
  <c r="J368" i="2"/>
  <c r="H366" i="2"/>
  <c r="J364" i="2"/>
  <c r="H362" i="2"/>
  <c r="J360" i="2"/>
  <c r="H393" i="2"/>
  <c r="M393" i="2" s="1"/>
  <c r="H399" i="2"/>
  <c r="J397" i="2"/>
  <c r="H395" i="2"/>
  <c r="J358" i="2"/>
  <c r="H356" i="2"/>
  <c r="J354" i="2"/>
  <c r="H352" i="2"/>
  <c r="J350" i="2"/>
  <c r="H348" i="2"/>
  <c r="J346" i="2"/>
  <c r="H344" i="2"/>
  <c r="J342" i="2"/>
  <c r="H340" i="2"/>
  <c r="J338" i="2"/>
  <c r="H336" i="2"/>
  <c r="J388" i="2"/>
  <c r="H386" i="2"/>
  <c r="J384" i="2"/>
  <c r="H382" i="2"/>
  <c r="J380" i="2"/>
  <c r="H378" i="2"/>
  <c r="J376" i="2"/>
  <c r="H374" i="2"/>
  <c r="J372" i="2"/>
  <c r="H144" i="2"/>
  <c r="K142" i="2"/>
  <c r="H141" i="2"/>
  <c r="K138" i="2"/>
  <c r="H137" i="2"/>
  <c r="K134" i="2"/>
  <c r="H133" i="2"/>
  <c r="M133" i="2" s="1"/>
  <c r="K130" i="2"/>
  <c r="J128" i="2"/>
  <c r="L128" i="2"/>
  <c r="K125" i="2"/>
  <c r="J125" i="2"/>
  <c r="H124" i="2"/>
  <c r="I124" i="2"/>
  <c r="J118" i="2"/>
  <c r="K118" i="2"/>
  <c r="J111" i="2"/>
  <c r="K111" i="2"/>
  <c r="J405" i="2"/>
  <c r="K405" i="2"/>
  <c r="J197" i="2"/>
  <c r="K197" i="2"/>
  <c r="L197" i="2"/>
  <c r="L126" i="2"/>
  <c r="J126" i="2"/>
  <c r="K126" i="2"/>
  <c r="K121" i="2"/>
  <c r="J121" i="2"/>
  <c r="J113" i="2"/>
  <c r="K113" i="2"/>
  <c r="J107" i="2"/>
  <c r="K107" i="2"/>
  <c r="J409" i="2"/>
  <c r="K409" i="2"/>
  <c r="L409" i="2"/>
  <c r="L407" i="2"/>
  <c r="J407" i="2"/>
  <c r="K407" i="2"/>
  <c r="J401" i="2"/>
  <c r="K401" i="2"/>
  <c r="J194" i="2"/>
  <c r="K194" i="2"/>
  <c r="L194" i="2"/>
  <c r="K367" i="2"/>
  <c r="K363" i="2"/>
  <c r="K394" i="2"/>
  <c r="K390" i="2"/>
  <c r="K396" i="2"/>
  <c r="K357" i="2"/>
  <c r="K353" i="2"/>
  <c r="K349" i="2"/>
  <c r="K345" i="2"/>
  <c r="K341" i="2"/>
  <c r="K337" i="2"/>
  <c r="K387" i="2"/>
  <c r="K379" i="2"/>
  <c r="K375" i="2"/>
  <c r="K371" i="2"/>
  <c r="J122" i="2"/>
  <c r="K122" i="2"/>
  <c r="H120" i="2"/>
  <c r="I120" i="2"/>
  <c r="J109" i="2"/>
  <c r="K109" i="2"/>
  <c r="J403" i="2"/>
  <c r="K403" i="2"/>
  <c r="L199" i="2"/>
  <c r="J199" i="2"/>
  <c r="K199" i="2"/>
  <c r="J186" i="2"/>
  <c r="K186" i="2"/>
  <c r="L186" i="2"/>
  <c r="L130" i="2"/>
  <c r="L125" i="2"/>
  <c r="J115" i="2"/>
  <c r="K115" i="2"/>
  <c r="J105" i="2"/>
  <c r="K105" i="2"/>
  <c r="J117" i="2"/>
  <c r="I115" i="2"/>
  <c r="J112" i="2"/>
  <c r="I111" i="2"/>
  <c r="J108" i="2"/>
  <c r="I107" i="2"/>
  <c r="J410" i="2"/>
  <c r="I409" i="2"/>
  <c r="J406" i="2"/>
  <c r="I405" i="2"/>
  <c r="J402" i="2"/>
  <c r="I401" i="2"/>
  <c r="J198" i="2"/>
  <c r="I197" i="2"/>
  <c r="K190" i="2"/>
  <c r="K175" i="2"/>
  <c r="J175" i="2"/>
  <c r="K171" i="2"/>
  <c r="J171" i="2"/>
  <c r="K167" i="2"/>
  <c r="J167" i="2"/>
  <c r="J50" i="2"/>
  <c r="K50" i="2"/>
  <c r="J48" i="2"/>
  <c r="K48" i="2"/>
  <c r="J34" i="2"/>
  <c r="K34" i="2"/>
  <c r="J32" i="2"/>
  <c r="K32" i="2"/>
  <c r="H193" i="2"/>
  <c r="J192" i="2"/>
  <c r="L191" i="2"/>
  <c r="L189" i="2"/>
  <c r="I188" i="2"/>
  <c r="J187" i="2"/>
  <c r="I181" i="2"/>
  <c r="H181" i="2"/>
  <c r="L180" i="2"/>
  <c r="K180" i="2"/>
  <c r="K179" i="2"/>
  <c r="J179" i="2"/>
  <c r="K178" i="2"/>
  <c r="H174" i="2"/>
  <c r="H170" i="2"/>
  <c r="H166" i="2"/>
  <c r="I166" i="2"/>
  <c r="J164" i="2"/>
  <c r="K164" i="2"/>
  <c r="K163" i="2"/>
  <c r="J163" i="2"/>
  <c r="J152" i="2"/>
  <c r="K152" i="2"/>
  <c r="J150" i="2"/>
  <c r="K150" i="2"/>
  <c r="J42" i="2"/>
  <c r="K42" i="2"/>
  <c r="J40" i="2"/>
  <c r="K40" i="2"/>
  <c r="J36" i="2"/>
  <c r="K36" i="2"/>
  <c r="H162" i="2"/>
  <c r="I162" i="2"/>
  <c r="J160" i="2"/>
  <c r="K160" i="2"/>
  <c r="K159" i="2"/>
  <c r="J159" i="2"/>
  <c r="J156" i="2"/>
  <c r="K156" i="2"/>
  <c r="J154" i="2"/>
  <c r="K154" i="2"/>
  <c r="J56" i="2"/>
  <c r="K56" i="2"/>
  <c r="L56" i="2"/>
  <c r="J52" i="2"/>
  <c r="K52" i="2"/>
  <c r="L52" i="2"/>
  <c r="L38" i="2"/>
  <c r="J38" i="2"/>
  <c r="K38" i="2"/>
  <c r="I196" i="2"/>
  <c r="L190" i="2"/>
  <c r="K188" i="2"/>
  <c r="I185" i="2"/>
  <c r="H185" i="2"/>
  <c r="L184" i="2"/>
  <c r="K184" i="2"/>
  <c r="K183" i="2"/>
  <c r="J183" i="2"/>
  <c r="K182" i="2"/>
  <c r="I177" i="2"/>
  <c r="H177" i="2"/>
  <c r="I173" i="2"/>
  <c r="H173" i="2"/>
  <c r="I169" i="2"/>
  <c r="H169" i="2"/>
  <c r="H158" i="2"/>
  <c r="I158" i="2"/>
  <c r="L58" i="2"/>
  <c r="J58" i="2"/>
  <c r="K58" i="2"/>
  <c r="L54" i="2"/>
  <c r="J54" i="2"/>
  <c r="K54" i="2"/>
  <c r="J46" i="2"/>
  <c r="K46" i="2"/>
  <c r="J44" i="2"/>
  <c r="K44" i="2"/>
  <c r="J30" i="2"/>
  <c r="K30" i="2"/>
  <c r="H165" i="2"/>
  <c r="H161" i="2"/>
  <c r="H157" i="2"/>
  <c r="J155" i="2"/>
  <c r="I154" i="2"/>
  <c r="H153" i="2"/>
  <c r="J151" i="2"/>
  <c r="I150" i="2"/>
  <c r="H149" i="2"/>
  <c r="J57" i="2"/>
  <c r="I56" i="2"/>
  <c r="H55" i="2"/>
  <c r="J53" i="2"/>
  <c r="I52" i="2"/>
  <c r="H51" i="2"/>
  <c r="J49" i="2"/>
  <c r="I48" i="2"/>
  <c r="H47" i="2"/>
  <c r="J45" i="2"/>
  <c r="I44" i="2"/>
  <c r="H43" i="2"/>
  <c r="J41" i="2"/>
  <c r="I40" i="2"/>
  <c r="H39" i="2"/>
  <c r="J37" i="2"/>
  <c r="I36" i="2"/>
  <c r="H35" i="2"/>
  <c r="J33" i="2"/>
  <c r="I32" i="2"/>
  <c r="H31" i="2"/>
  <c r="J29" i="2"/>
  <c r="H28" i="2"/>
  <c r="K27" i="2"/>
  <c r="I26" i="2"/>
  <c r="H23" i="2"/>
  <c r="H19" i="2"/>
  <c r="H88" i="2"/>
  <c r="H79" i="2"/>
  <c r="I79" i="2"/>
  <c r="J313" i="2"/>
  <c r="K313" i="2"/>
  <c r="J305" i="2"/>
  <c r="K305" i="2"/>
  <c r="J7" i="2"/>
  <c r="K7" i="2"/>
  <c r="J3" i="2"/>
  <c r="K3" i="2"/>
  <c r="J260" i="2"/>
  <c r="K260" i="2"/>
  <c r="L232" i="2"/>
  <c r="J232" i="2"/>
  <c r="K232" i="2"/>
  <c r="J228" i="2"/>
  <c r="K228" i="2"/>
  <c r="H22" i="2"/>
  <c r="I22" i="2"/>
  <c r="H91" i="2"/>
  <c r="I91" i="2"/>
  <c r="H87" i="2"/>
  <c r="I87" i="2"/>
  <c r="H83" i="2"/>
  <c r="M83" i="2" s="1"/>
  <c r="I83" i="2"/>
  <c r="L16" i="2"/>
  <c r="J16" i="2"/>
  <c r="K16" i="2"/>
  <c r="J256" i="2"/>
  <c r="K256" i="2"/>
  <c r="J224" i="2"/>
  <c r="K224" i="2"/>
  <c r="J237" i="2"/>
  <c r="K237" i="2"/>
  <c r="J309" i="2"/>
  <c r="K309" i="2"/>
  <c r="J24" i="2"/>
  <c r="K24" i="2"/>
  <c r="J20" i="2"/>
  <c r="K20" i="2"/>
  <c r="J89" i="2"/>
  <c r="K89" i="2"/>
  <c r="J85" i="2"/>
  <c r="K85" i="2"/>
  <c r="H84" i="2"/>
  <c r="M84" i="2" s="1"/>
  <c r="J80" i="2"/>
  <c r="K80" i="2"/>
  <c r="J12" i="2"/>
  <c r="K12" i="2"/>
  <c r="J220" i="2"/>
  <c r="K220" i="2"/>
  <c r="K219" i="2"/>
  <c r="J219" i="2"/>
  <c r="H8" i="2"/>
  <c r="H5" i="2"/>
  <c r="M5" i="2" s="1"/>
  <c r="H261" i="2"/>
  <c r="H257" i="2"/>
  <c r="H233" i="2"/>
  <c r="H229" i="2"/>
  <c r="H225" i="2"/>
  <c r="H221" i="2"/>
  <c r="K238" i="2"/>
  <c r="K234" i="2"/>
  <c r="K310" i="2"/>
  <c r="K306" i="2"/>
  <c r="K17" i="2"/>
  <c r="K13" i="2"/>
  <c r="K81" i="2"/>
  <c r="K77" i="2"/>
  <c r="I237" i="2"/>
  <c r="K235" i="2"/>
  <c r="I313" i="2"/>
  <c r="K311" i="2"/>
  <c r="I309" i="2"/>
  <c r="K307" i="2"/>
  <c r="I305" i="2"/>
  <c r="K18" i="2"/>
  <c r="I16" i="2"/>
  <c r="K14" i="2"/>
  <c r="I12" i="2"/>
  <c r="K9" i="2"/>
  <c r="I7" i="2"/>
  <c r="K4" i="2"/>
  <c r="I3" i="2"/>
  <c r="K2" i="2"/>
  <c r="I260" i="2"/>
  <c r="K258" i="2"/>
  <c r="I256" i="2"/>
  <c r="K254" i="2"/>
  <c r="I232" i="2"/>
  <c r="K230" i="2"/>
  <c r="I228" i="2"/>
  <c r="K226" i="2"/>
  <c r="I224" i="2"/>
  <c r="K222" i="2"/>
  <c r="O105" i="1"/>
  <c r="N105" i="1"/>
  <c r="O106" i="1"/>
  <c r="N106" i="1"/>
  <c r="O104" i="1"/>
  <c r="M106" i="1"/>
  <c r="N109" i="1"/>
  <c r="M110" i="1"/>
  <c r="L110" i="1"/>
  <c r="O117" i="1"/>
  <c r="N117" i="1"/>
  <c r="O133" i="1"/>
  <c r="N133" i="1"/>
  <c r="P149" i="1"/>
  <c r="N149" i="1"/>
  <c r="O173" i="1"/>
  <c r="N173" i="1"/>
  <c r="Q129" i="1"/>
  <c r="N129" i="1"/>
  <c r="P145" i="1"/>
  <c r="N145" i="1"/>
  <c r="Q165" i="1"/>
  <c r="N165" i="1"/>
  <c r="O169" i="1"/>
  <c r="N169" i="1"/>
  <c r="L103" i="1"/>
  <c r="N103" i="1" s="1"/>
  <c r="L107" i="1"/>
  <c r="O125" i="1"/>
  <c r="N125" i="1"/>
  <c r="O141" i="1"/>
  <c r="N141" i="1"/>
  <c r="P157" i="1"/>
  <c r="N157" i="1"/>
  <c r="N196" i="1"/>
  <c r="P196" i="1"/>
  <c r="N108" i="1"/>
  <c r="M109" i="1"/>
  <c r="O112" i="1"/>
  <c r="N112" i="1"/>
  <c r="O113" i="1"/>
  <c r="N113" i="1"/>
  <c r="M115" i="1"/>
  <c r="L115" i="1"/>
  <c r="O121" i="1"/>
  <c r="N121" i="1"/>
  <c r="O137" i="1"/>
  <c r="N137" i="1"/>
  <c r="P153" i="1"/>
  <c r="N153" i="1"/>
  <c r="O177" i="1"/>
  <c r="N177" i="1"/>
  <c r="L119" i="1"/>
  <c r="L123" i="1"/>
  <c r="L127" i="1"/>
  <c r="Q128" i="1"/>
  <c r="L131" i="1"/>
  <c r="L135" i="1"/>
  <c r="L139" i="1"/>
  <c r="L143" i="1"/>
  <c r="L147" i="1"/>
  <c r="L151" i="1"/>
  <c r="L155" i="1"/>
  <c r="L159" i="1"/>
  <c r="L163" i="1"/>
  <c r="L167" i="1"/>
  <c r="L171" i="1"/>
  <c r="L175" i="1"/>
  <c r="L179" i="1"/>
  <c r="Q180" i="1"/>
  <c r="L183" i="1"/>
  <c r="L187" i="1"/>
  <c r="L191" i="1"/>
  <c r="M206" i="1"/>
  <c r="L206" i="1"/>
  <c r="O216" i="1"/>
  <c r="N216" i="1"/>
  <c r="L219" i="1"/>
  <c r="L114" i="1"/>
  <c r="L118" i="1"/>
  <c r="N120" i="1"/>
  <c r="L122" i="1"/>
  <c r="N124" i="1"/>
  <c r="L126" i="1"/>
  <c r="L130" i="1"/>
  <c r="N132" i="1"/>
  <c r="L134" i="1"/>
  <c r="N136" i="1"/>
  <c r="L138" i="1"/>
  <c r="N140" i="1"/>
  <c r="L142" i="1"/>
  <c r="N144" i="1"/>
  <c r="L146" i="1"/>
  <c r="N148" i="1"/>
  <c r="L150" i="1"/>
  <c r="N152" i="1"/>
  <c r="L154" i="1"/>
  <c r="N156" i="1"/>
  <c r="L158" i="1"/>
  <c r="N160" i="1"/>
  <c r="L162" i="1"/>
  <c r="N164" i="1"/>
  <c r="L166" i="1"/>
  <c r="N166" i="1" s="1"/>
  <c r="N168" i="1"/>
  <c r="L170" i="1"/>
  <c r="N172" i="1"/>
  <c r="L174" i="1"/>
  <c r="N176" i="1"/>
  <c r="L178" i="1"/>
  <c r="L182" i="1"/>
  <c r="N184" i="1"/>
  <c r="L186" i="1"/>
  <c r="N188" i="1"/>
  <c r="L190" i="1"/>
  <c r="O192" i="1"/>
  <c r="L195" i="1"/>
  <c r="O199" i="1"/>
  <c r="M202" i="1"/>
  <c r="L202" i="1"/>
  <c r="L211" i="1"/>
  <c r="M214" i="1"/>
  <c r="L214" i="1"/>
  <c r="M226" i="1"/>
  <c r="L226" i="1"/>
  <c r="L181" i="1"/>
  <c r="L185" i="1"/>
  <c r="L189" i="1"/>
  <c r="M198" i="1"/>
  <c r="L198" i="1"/>
  <c r="M218" i="1"/>
  <c r="L218" i="1"/>
  <c r="M222" i="1"/>
  <c r="L222" i="1"/>
  <c r="N227" i="1"/>
  <c r="O227" i="1"/>
  <c r="L203" i="1"/>
  <c r="O207" i="1"/>
  <c r="M210" i="1"/>
  <c r="L210" i="1"/>
  <c r="L215" i="1"/>
  <c r="O231" i="1"/>
  <c r="O235" i="1"/>
  <c r="O239" i="1"/>
  <c r="O243" i="1"/>
  <c r="O247" i="1"/>
  <c r="O251" i="1"/>
  <c r="O267" i="1"/>
  <c r="O344" i="1"/>
  <c r="N344" i="1"/>
  <c r="O347" i="1"/>
  <c r="N347" i="1"/>
  <c r="O348" i="1"/>
  <c r="N348" i="1"/>
  <c r="L284" i="1"/>
  <c r="N284" i="1" s="1"/>
  <c r="M284" i="1"/>
  <c r="L292" i="1"/>
  <c r="N292" i="1" s="1"/>
  <c r="M292" i="1"/>
  <c r="O323" i="1"/>
  <c r="N323" i="1"/>
  <c r="O324" i="1"/>
  <c r="N324" i="1"/>
  <c r="N220" i="1"/>
  <c r="N224" i="1"/>
  <c r="N228" i="1"/>
  <c r="L230" i="1"/>
  <c r="N232" i="1"/>
  <c r="L234" i="1"/>
  <c r="N234" i="1" s="1"/>
  <c r="N236" i="1"/>
  <c r="L238" i="1"/>
  <c r="N238" i="1" s="1"/>
  <c r="N240" i="1"/>
  <c r="L242" i="1"/>
  <c r="N244" i="1"/>
  <c r="L246" i="1"/>
  <c r="N246" i="1" s="1"/>
  <c r="N248" i="1"/>
  <c r="L250" i="1"/>
  <c r="N250" i="1" s="1"/>
  <c r="N252" i="1"/>
  <c r="L254" i="1"/>
  <c r="L258" i="1"/>
  <c r="N258" i="1" s="1"/>
  <c r="L262" i="1"/>
  <c r="N262" i="1" s="1"/>
  <c r="L266" i="1"/>
  <c r="N268" i="1"/>
  <c r="L270" i="1"/>
  <c r="N270" i="1" s="1"/>
  <c r="L274" i="1"/>
  <c r="N274" i="1" s="1"/>
  <c r="L278" i="1"/>
  <c r="N278" i="1" s="1"/>
  <c r="L282" i="1"/>
  <c r="N282" i="1" s="1"/>
  <c r="O327" i="1"/>
  <c r="N327" i="1"/>
  <c r="O328" i="1"/>
  <c r="N328" i="1"/>
  <c r="O331" i="1"/>
  <c r="N331" i="1"/>
  <c r="O332" i="1"/>
  <c r="N332" i="1"/>
  <c r="O360" i="1"/>
  <c r="N360" i="1"/>
  <c r="O368" i="1"/>
  <c r="N368" i="1"/>
  <c r="O375" i="1"/>
  <c r="N375" i="1"/>
  <c r="O376" i="1"/>
  <c r="N376" i="1"/>
  <c r="L288" i="1"/>
  <c r="N288" i="1" s="1"/>
  <c r="M288" i="1"/>
  <c r="O335" i="1"/>
  <c r="N335" i="1"/>
  <c r="O336" i="1"/>
  <c r="N336" i="1"/>
  <c r="O339" i="1"/>
  <c r="N339" i="1"/>
  <c r="O340" i="1"/>
  <c r="N340" i="1"/>
  <c r="N352" i="1"/>
  <c r="Q352" i="1"/>
  <c r="O372" i="1"/>
  <c r="N372" i="1"/>
  <c r="M296" i="1"/>
  <c r="M300" i="1"/>
  <c r="M304" i="1"/>
  <c r="M308" i="1"/>
  <c r="N309" i="1"/>
  <c r="M312" i="1"/>
  <c r="M316" i="1"/>
  <c r="M320" i="1"/>
  <c r="N321" i="1"/>
  <c r="O322" i="1"/>
  <c r="M324" i="1"/>
  <c r="N325" i="1"/>
  <c r="M328" i="1"/>
  <c r="N329" i="1"/>
  <c r="O330" i="1"/>
  <c r="M332" i="1"/>
  <c r="O334" i="1"/>
  <c r="M336" i="1"/>
  <c r="N337" i="1"/>
  <c r="O338" i="1"/>
  <c r="M340" i="1"/>
  <c r="N341" i="1"/>
  <c r="O342" i="1"/>
  <c r="M344" i="1"/>
  <c r="N345" i="1"/>
  <c r="O346" i="1"/>
  <c r="M348" i="1"/>
  <c r="N349" i="1"/>
  <c r="O350" i="1"/>
  <c r="M352" i="1"/>
  <c r="N353" i="1"/>
  <c r="M356" i="1"/>
  <c r="N357" i="1"/>
  <c r="O358" i="1"/>
  <c r="M360" i="1"/>
  <c r="M364" i="1"/>
  <c r="O366" i="1"/>
  <c r="M368" i="1"/>
  <c r="O370" i="1"/>
  <c r="M372" i="1"/>
  <c r="O374" i="1"/>
  <c r="M376" i="1"/>
  <c r="L361" i="1"/>
  <c r="Q362" i="1"/>
  <c r="L365" i="1"/>
  <c r="L369" i="1"/>
  <c r="L373" i="1"/>
  <c r="L377" i="1"/>
  <c r="M34" i="1"/>
  <c r="M35" i="1"/>
  <c r="L36" i="1"/>
  <c r="O36" i="1" s="1"/>
  <c r="M95" i="1"/>
  <c r="L96" i="1"/>
  <c r="L98" i="1"/>
  <c r="O98" i="1" s="1"/>
  <c r="M99" i="1"/>
  <c r="L100" i="1"/>
  <c r="N95" i="1"/>
  <c r="O95" i="1"/>
  <c r="N99" i="1"/>
  <c r="O99" i="1"/>
  <c r="O101" i="1"/>
  <c r="N101" i="1"/>
  <c r="O97" i="1"/>
  <c r="N97" i="1"/>
  <c r="M97" i="1"/>
  <c r="N98" i="1"/>
  <c r="M101" i="1"/>
  <c r="L102" i="1"/>
  <c r="L16" i="1"/>
  <c r="N16" i="1" s="1"/>
  <c r="M38" i="1"/>
  <c r="M48" i="1"/>
  <c r="L26" i="1"/>
  <c r="O26" i="1" s="1"/>
  <c r="L58" i="1"/>
  <c r="N58" i="1" s="1"/>
  <c r="M59" i="1"/>
  <c r="L60" i="1"/>
  <c r="O60" i="1" s="1"/>
  <c r="M67" i="1"/>
  <c r="M68" i="1"/>
  <c r="L70" i="1"/>
  <c r="N70" i="1" s="1"/>
  <c r="L71" i="1"/>
  <c r="O71" i="1" s="1"/>
  <c r="M93" i="1"/>
  <c r="O93" i="1"/>
  <c r="O52" i="1"/>
  <c r="N52" i="1"/>
  <c r="P48" i="1"/>
  <c r="N48" i="1"/>
  <c r="M18" i="1"/>
  <c r="M19" i="1"/>
  <c r="L20" i="1"/>
  <c r="L22" i="1"/>
  <c r="O22" i="1" s="1"/>
  <c r="M30" i="1"/>
  <c r="M31" i="1"/>
  <c r="L32" i="1"/>
  <c r="L42" i="1"/>
  <c r="O42" i="1" s="1"/>
  <c r="M52" i="1"/>
  <c r="L54" i="1"/>
  <c r="O54" i="1" s="1"/>
  <c r="M55" i="1"/>
  <c r="L56" i="1"/>
  <c r="L62" i="1"/>
  <c r="N62" i="1" s="1"/>
  <c r="L63" i="1"/>
  <c r="O63" i="1" s="1"/>
  <c r="M75" i="1"/>
  <c r="M76" i="1"/>
  <c r="L78" i="1"/>
  <c r="O78" i="1" s="1"/>
  <c r="L79" i="1"/>
  <c r="O79" i="1" s="1"/>
  <c r="L82" i="1"/>
  <c r="O82" i="1" s="1"/>
  <c r="M83" i="1"/>
  <c r="L85" i="1"/>
  <c r="N85" i="1" s="1"/>
  <c r="O87" i="1"/>
  <c r="M27" i="1"/>
  <c r="L28" i="1"/>
  <c r="M39" i="1"/>
  <c r="L40" i="1"/>
  <c r="L50" i="1"/>
  <c r="O50" i="1" s="1"/>
  <c r="M51" i="1"/>
  <c r="M72" i="1"/>
  <c r="L74" i="1"/>
  <c r="N74" i="1" s="1"/>
  <c r="M87" i="1"/>
  <c r="L89" i="1"/>
  <c r="N89" i="1" s="1"/>
  <c r="M23" i="1"/>
  <c r="L24" i="1"/>
  <c r="M43" i="1"/>
  <c r="L44" i="1"/>
  <c r="L46" i="1"/>
  <c r="O46" i="1" s="1"/>
  <c r="M47" i="1"/>
  <c r="M64" i="1"/>
  <c r="L66" i="1"/>
  <c r="N66" i="1" s="1"/>
  <c r="M80" i="1"/>
  <c r="L92" i="1"/>
  <c r="L86" i="1"/>
  <c r="O19" i="1"/>
  <c r="N19" i="1"/>
  <c r="O31" i="1"/>
  <c r="N31" i="1"/>
  <c r="O55" i="1"/>
  <c r="N55" i="1"/>
  <c r="O76" i="1"/>
  <c r="N76" i="1"/>
  <c r="O43" i="1"/>
  <c r="N43" i="1"/>
  <c r="O47" i="1"/>
  <c r="N47" i="1"/>
  <c r="O64" i="1"/>
  <c r="N64" i="1"/>
  <c r="Q80" i="1"/>
  <c r="N80" i="1"/>
  <c r="O35" i="1"/>
  <c r="N35" i="1"/>
  <c r="O59" i="1"/>
  <c r="N59" i="1"/>
  <c r="O68" i="1"/>
  <c r="N68" i="1"/>
  <c r="N23" i="1"/>
  <c r="Q23" i="1"/>
  <c r="O27" i="1"/>
  <c r="N27" i="1"/>
  <c r="O39" i="1"/>
  <c r="N39" i="1"/>
  <c r="O51" i="1"/>
  <c r="N51" i="1"/>
  <c r="O72" i="1"/>
  <c r="N72" i="1"/>
  <c r="L17" i="1"/>
  <c r="L21" i="1"/>
  <c r="L25" i="1"/>
  <c r="N25" i="1" s="1"/>
  <c r="L29" i="1"/>
  <c r="L33" i="1"/>
  <c r="N33" i="1" s="1"/>
  <c r="L37" i="1"/>
  <c r="L41" i="1"/>
  <c r="N41" i="1" s="1"/>
  <c r="L45" i="1"/>
  <c r="L49" i="1"/>
  <c r="N49" i="1" s="1"/>
  <c r="L53" i="1"/>
  <c r="L57" i="1"/>
  <c r="N57" i="1" s="1"/>
  <c r="L61" i="1"/>
  <c r="N61" i="1" s="1"/>
  <c r="L65" i="1"/>
  <c r="N65" i="1" s="1"/>
  <c r="N67" i="1"/>
  <c r="L69" i="1"/>
  <c r="N69" i="1" s="1"/>
  <c r="L73" i="1"/>
  <c r="N73" i="1" s="1"/>
  <c r="N75" i="1"/>
  <c r="L77" i="1"/>
  <c r="N77" i="1" s="1"/>
  <c r="L81" i="1"/>
  <c r="L84" i="1"/>
  <c r="L88" i="1"/>
  <c r="L91" i="1"/>
  <c r="N18" i="1"/>
  <c r="N22" i="1"/>
  <c r="N30" i="1"/>
  <c r="N34" i="1"/>
  <c r="N38" i="1"/>
  <c r="L90" i="1"/>
  <c r="N90" i="1" s="1"/>
  <c r="L94" i="1"/>
  <c r="L2" i="1"/>
  <c r="N2" i="1" s="1"/>
  <c r="L5" i="1"/>
  <c r="O5" i="1" s="1"/>
  <c r="L6" i="1"/>
  <c r="O6" i="1" s="1"/>
  <c r="L9" i="1"/>
  <c r="N9" i="1" s="1"/>
  <c r="M3" i="1"/>
  <c r="M7" i="1"/>
  <c r="M10" i="1"/>
  <c r="L13" i="1"/>
  <c r="O13" i="1" s="1"/>
  <c r="M14" i="1"/>
  <c r="O14" i="1"/>
  <c r="N14" i="1"/>
  <c r="O3" i="1"/>
  <c r="N3" i="1"/>
  <c r="O7" i="1"/>
  <c r="N7" i="1"/>
  <c r="O10" i="1"/>
  <c r="N10" i="1"/>
  <c r="L4" i="1"/>
  <c r="L8" i="1"/>
  <c r="L12" i="1"/>
  <c r="L11" i="1"/>
  <c r="L15" i="1"/>
  <c r="I245" i="2"/>
  <c r="H98" i="2"/>
  <c r="K98" i="2" s="1"/>
  <c r="H94" i="2"/>
  <c r="K94" i="2" s="1"/>
  <c r="I93" i="2"/>
  <c r="I240" i="2"/>
  <c r="I239" i="2"/>
  <c r="H73" i="2"/>
  <c r="J73" i="2" s="1"/>
  <c r="H218" i="2"/>
  <c r="K218" i="2" s="1"/>
  <c r="H297" i="2"/>
  <c r="I296" i="2"/>
  <c r="K285" i="2"/>
  <c r="J285" i="2"/>
  <c r="I285" i="2"/>
  <c r="H277" i="2"/>
  <c r="L277" i="2" s="1"/>
  <c r="H271" i="2"/>
  <c r="K271" i="2" s="1"/>
  <c r="H289" i="2"/>
  <c r="K289" i="2" s="1"/>
  <c r="I288" i="2"/>
  <c r="H66" i="2"/>
  <c r="K66" i="2" s="1"/>
  <c r="I253" i="2"/>
  <c r="I301" i="2"/>
  <c r="H246" i="2"/>
  <c r="K246" i="2" s="1"/>
  <c r="I318" i="2"/>
  <c r="H321" i="2"/>
  <c r="J321" i="2" s="1"/>
  <c r="H315" i="2"/>
  <c r="K315" i="2" s="1"/>
  <c r="H101" i="2"/>
  <c r="J101" i="2" s="1"/>
  <c r="H279" i="2"/>
  <c r="K279" i="2" s="1"/>
  <c r="I267" i="2"/>
  <c r="I206" i="2"/>
  <c r="I205" i="2"/>
  <c r="I102" i="2"/>
  <c r="J300" i="2"/>
  <c r="L300" i="2"/>
  <c r="I300" i="2"/>
  <c r="I275" i="2"/>
  <c r="I333" i="2"/>
  <c r="I332" i="2"/>
  <c r="H209" i="2"/>
  <c r="J209" i="2" s="1"/>
  <c r="I270" i="2"/>
  <c r="H263" i="2"/>
  <c r="K263" i="2" s="1"/>
  <c r="I262" i="2"/>
  <c r="K70" i="2"/>
  <c r="J70" i="2"/>
  <c r="I70" i="2"/>
  <c r="J98" i="2"/>
  <c r="I145" i="2"/>
  <c r="I214" i="2"/>
  <c r="H201" i="2"/>
  <c r="J201" i="2" s="1"/>
  <c r="I326" i="2"/>
  <c r="I325" i="2"/>
  <c r="J275" i="2"/>
  <c r="J267" i="2"/>
  <c r="J293" i="2"/>
  <c r="H281" i="2"/>
  <c r="K281" i="2" s="1"/>
  <c r="I280" i="2"/>
  <c r="J416" i="2"/>
  <c r="H242" i="2"/>
  <c r="K242" i="2" s="1"/>
  <c r="I216" i="2"/>
  <c r="J245" i="2"/>
  <c r="J278" i="2"/>
  <c r="L278" i="2"/>
  <c r="K102" i="2"/>
  <c r="J102" i="2"/>
  <c r="J270" i="2"/>
  <c r="K301" i="2"/>
  <c r="J301" i="2"/>
  <c r="L301" i="2"/>
  <c r="K329" i="2"/>
  <c r="J329" i="2"/>
  <c r="I213" i="2"/>
  <c r="I317" i="2"/>
  <c r="I278" i="2"/>
  <c r="I274" i="2"/>
  <c r="I266" i="2"/>
  <c r="J297" i="2"/>
  <c r="I292" i="2"/>
  <c r="I284" i="2"/>
  <c r="I69" i="2"/>
  <c r="J66" i="2"/>
  <c r="I249" i="2"/>
  <c r="I97" i="2"/>
  <c r="J94" i="2"/>
  <c r="I215" i="2"/>
  <c r="I62" i="2"/>
  <c r="I202" i="2"/>
  <c r="I322" i="2"/>
  <c r="K316" i="2"/>
  <c r="H104" i="2"/>
  <c r="J104" i="2" s="1"/>
  <c r="K103" i="2"/>
  <c r="L279" i="2"/>
  <c r="L275" i="2"/>
  <c r="H273" i="2"/>
  <c r="K273" i="2" s="1"/>
  <c r="H265" i="2"/>
  <c r="J265" i="2" s="1"/>
  <c r="H291" i="2"/>
  <c r="J291" i="2" s="1"/>
  <c r="H283" i="2"/>
  <c r="J283" i="2" s="1"/>
  <c r="H68" i="2"/>
  <c r="J68" i="2" s="1"/>
  <c r="H248" i="2"/>
  <c r="J248" i="2" s="1"/>
  <c r="H96" i="2"/>
  <c r="J96" i="2" s="1"/>
  <c r="H148" i="2"/>
  <c r="K148" i="2" s="1"/>
  <c r="I74" i="2"/>
  <c r="H65" i="2"/>
  <c r="K65" i="2" s="1"/>
  <c r="H61" i="2"/>
  <c r="K61" i="2" s="1"/>
  <c r="I329" i="2"/>
  <c r="H328" i="2"/>
  <c r="I210" i="2"/>
  <c r="H269" i="2"/>
  <c r="H303" i="2"/>
  <c r="L303" i="2" s="1"/>
  <c r="H299" i="2"/>
  <c r="L299" i="2" s="1"/>
  <c r="H295" i="2"/>
  <c r="K295" i="2" s="1"/>
  <c r="H287" i="2"/>
  <c r="J287" i="2" s="1"/>
  <c r="H72" i="2"/>
  <c r="J72" i="2" s="1"/>
  <c r="H252" i="2"/>
  <c r="J252" i="2" s="1"/>
  <c r="H244" i="2"/>
  <c r="H92" i="2"/>
  <c r="J92" i="2" s="1"/>
  <c r="I146" i="2"/>
  <c r="H76" i="2"/>
  <c r="K76" i="2" s="1"/>
  <c r="J147" i="2"/>
  <c r="K147" i="2"/>
  <c r="J146" i="2"/>
  <c r="K146" i="2"/>
  <c r="J217" i="2"/>
  <c r="K217" i="2"/>
  <c r="J64" i="2"/>
  <c r="K64" i="2"/>
  <c r="J63" i="2"/>
  <c r="K63" i="2"/>
  <c r="J60" i="2"/>
  <c r="K60" i="2"/>
  <c r="J59" i="2"/>
  <c r="K59" i="2"/>
  <c r="J216" i="2"/>
  <c r="K216" i="2"/>
  <c r="J75" i="2"/>
  <c r="K75" i="2"/>
  <c r="J74" i="2"/>
  <c r="K74" i="2"/>
  <c r="J241" i="2"/>
  <c r="K241" i="2"/>
  <c r="J240" i="2"/>
  <c r="K240" i="2"/>
  <c r="I147" i="2"/>
  <c r="K145" i="2"/>
  <c r="I241" i="2"/>
  <c r="K239" i="2"/>
  <c r="I75" i="2"/>
  <c r="K73" i="2"/>
  <c r="I217" i="2"/>
  <c r="K215" i="2"/>
  <c r="I64" i="2"/>
  <c r="K62" i="2"/>
  <c r="I60" i="2"/>
  <c r="J214" i="2"/>
  <c r="K214" i="2"/>
  <c r="K212" i="2"/>
  <c r="J212" i="2"/>
  <c r="J318" i="2"/>
  <c r="K318" i="2"/>
  <c r="K334" i="2"/>
  <c r="J334" i="2"/>
  <c r="J333" i="2"/>
  <c r="K333" i="2"/>
  <c r="K331" i="2"/>
  <c r="J331" i="2"/>
  <c r="K207" i="2"/>
  <c r="J207" i="2"/>
  <c r="J206" i="2"/>
  <c r="K206" i="2"/>
  <c r="K204" i="2"/>
  <c r="J204" i="2"/>
  <c r="K327" i="2"/>
  <c r="L327" i="2"/>
  <c r="J327" i="2"/>
  <c r="J326" i="2"/>
  <c r="K326" i="2"/>
  <c r="K324" i="2"/>
  <c r="J324" i="2"/>
  <c r="K330" i="2"/>
  <c r="J330" i="2"/>
  <c r="K335" i="2"/>
  <c r="J335" i="2"/>
  <c r="K211" i="2"/>
  <c r="J211" i="2"/>
  <c r="J210" i="2"/>
  <c r="K210" i="2"/>
  <c r="J208" i="2"/>
  <c r="K208" i="2"/>
  <c r="K319" i="2"/>
  <c r="J319" i="2"/>
  <c r="K203" i="2"/>
  <c r="J203" i="2"/>
  <c r="J202" i="2"/>
  <c r="K202" i="2"/>
  <c r="K200" i="2"/>
  <c r="J200" i="2"/>
  <c r="K323" i="2"/>
  <c r="J323" i="2"/>
  <c r="J322" i="2"/>
  <c r="K322" i="2"/>
  <c r="K320" i="2"/>
  <c r="J320" i="2"/>
  <c r="J314" i="2"/>
  <c r="K314" i="2"/>
  <c r="H268" i="2"/>
  <c r="I268" i="2"/>
  <c r="J286" i="2"/>
  <c r="K286" i="2"/>
  <c r="J71" i="2"/>
  <c r="K71" i="2"/>
  <c r="J243" i="2"/>
  <c r="K243" i="2"/>
  <c r="J417" i="2"/>
  <c r="K417" i="2"/>
  <c r="I334" i="2"/>
  <c r="K332" i="2"/>
  <c r="I330" i="2"/>
  <c r="K213" i="2"/>
  <c r="I211" i="2"/>
  <c r="I207" i="2"/>
  <c r="K205" i="2"/>
  <c r="I203" i="2"/>
  <c r="K201" i="2"/>
  <c r="I327" i="2"/>
  <c r="K325" i="2"/>
  <c r="I323" i="2"/>
  <c r="I319" i="2"/>
  <c r="K317" i="2"/>
  <c r="I314" i="2"/>
  <c r="H272" i="2"/>
  <c r="I272" i="2"/>
  <c r="H302" i="2"/>
  <c r="I302" i="2"/>
  <c r="H99" i="2"/>
  <c r="I99" i="2"/>
  <c r="J294" i="2"/>
  <c r="K294" i="2"/>
  <c r="J251" i="2"/>
  <c r="K251" i="2"/>
  <c r="J413" i="2"/>
  <c r="K413" i="2"/>
  <c r="I335" i="2"/>
  <c r="I331" i="2"/>
  <c r="I212" i="2"/>
  <c r="I208" i="2"/>
  <c r="I204" i="2"/>
  <c r="I200" i="2"/>
  <c r="I324" i="2"/>
  <c r="I320" i="2"/>
  <c r="I316" i="2"/>
  <c r="I103" i="2"/>
  <c r="H100" i="2"/>
  <c r="J277" i="2"/>
  <c r="K277" i="2"/>
  <c r="H276" i="2"/>
  <c r="I276" i="2"/>
  <c r="H298" i="2"/>
  <c r="I298" i="2"/>
  <c r="J290" i="2"/>
  <c r="K290" i="2"/>
  <c r="J282" i="2"/>
  <c r="K282" i="2"/>
  <c r="J67" i="2"/>
  <c r="K67" i="2"/>
  <c r="J247" i="2"/>
  <c r="K247" i="2"/>
  <c r="J95" i="2"/>
  <c r="K95" i="2"/>
  <c r="J415" i="2"/>
  <c r="K415" i="2"/>
  <c r="H264" i="2"/>
  <c r="I264" i="2"/>
  <c r="K412" i="2"/>
  <c r="J412" i="2"/>
  <c r="K414" i="2"/>
  <c r="I412" i="2"/>
  <c r="K278" i="2"/>
  <c r="K274" i="2"/>
  <c r="K270" i="2"/>
  <c r="K266" i="2"/>
  <c r="K262" i="2"/>
  <c r="K300" i="2"/>
  <c r="K296" i="2"/>
  <c r="I294" i="2"/>
  <c r="K292" i="2"/>
  <c r="I290" i="2"/>
  <c r="K288" i="2"/>
  <c r="I286" i="2"/>
  <c r="K284" i="2"/>
  <c r="I282" i="2"/>
  <c r="K280" i="2"/>
  <c r="I71" i="2"/>
  <c r="K69" i="2"/>
  <c r="I67" i="2"/>
  <c r="K253" i="2"/>
  <c r="I251" i="2"/>
  <c r="K249" i="2"/>
  <c r="I247" i="2"/>
  <c r="K245" i="2"/>
  <c r="I243" i="2"/>
  <c r="K97" i="2"/>
  <c r="I95" i="2"/>
  <c r="K93" i="2"/>
  <c r="I417" i="2"/>
  <c r="I413" i="2"/>
  <c r="H411" i="2"/>
  <c r="M435" i="1"/>
  <c r="M380" i="1"/>
  <c r="M396" i="1"/>
  <c r="L398" i="1"/>
  <c r="O398" i="1" s="1"/>
  <c r="L399" i="1"/>
  <c r="O399" i="1" s="1"/>
  <c r="L406" i="1"/>
  <c r="N406" i="1" s="1"/>
  <c r="L407" i="1"/>
  <c r="O407" i="1" s="1"/>
  <c r="L414" i="1"/>
  <c r="N414" i="1" s="1"/>
  <c r="L415" i="1"/>
  <c r="O415" i="1" s="1"/>
  <c r="L422" i="1"/>
  <c r="N422" i="1" s="1"/>
  <c r="L423" i="1"/>
  <c r="O423" i="1" s="1"/>
  <c r="L430" i="1"/>
  <c r="O430" i="1" s="1"/>
  <c r="L431" i="1"/>
  <c r="P431" i="1" s="1"/>
  <c r="L438" i="1"/>
  <c r="N438" i="1" s="1"/>
  <c r="M439" i="1"/>
  <c r="L402" i="1"/>
  <c r="N402" i="1" s="1"/>
  <c r="L403" i="1"/>
  <c r="O403" i="1" s="1"/>
  <c r="L410" i="1"/>
  <c r="N410" i="1" s="1"/>
  <c r="L411" i="1"/>
  <c r="P411" i="1" s="1"/>
  <c r="L418" i="1"/>
  <c r="N418" i="1" s="1"/>
  <c r="L419" i="1"/>
  <c r="O419" i="1" s="1"/>
  <c r="L426" i="1"/>
  <c r="O426" i="1" s="1"/>
  <c r="L427" i="1"/>
  <c r="P427" i="1" s="1"/>
  <c r="L434" i="1"/>
  <c r="N434" i="1" s="1"/>
  <c r="Q435" i="1"/>
  <c r="M400" i="1"/>
  <c r="M404" i="1"/>
  <c r="M408" i="1"/>
  <c r="M412" i="1"/>
  <c r="M416" i="1"/>
  <c r="M420" i="1"/>
  <c r="M424" i="1"/>
  <c r="M428" i="1"/>
  <c r="M432" i="1"/>
  <c r="L379" i="1"/>
  <c r="O379" i="1" s="1"/>
  <c r="L382" i="1"/>
  <c r="N382" i="1" s="1"/>
  <c r="L383" i="1"/>
  <c r="O383" i="1" s="1"/>
  <c r="L386" i="1"/>
  <c r="O386" i="1" s="1"/>
  <c r="L387" i="1"/>
  <c r="O387" i="1" s="1"/>
  <c r="L390" i="1"/>
  <c r="N390" i="1" s="1"/>
  <c r="L391" i="1"/>
  <c r="O391" i="1" s="1"/>
  <c r="L394" i="1"/>
  <c r="O394" i="1" s="1"/>
  <c r="L395" i="1"/>
  <c r="M436" i="1"/>
  <c r="M384" i="1"/>
  <c r="M388" i="1"/>
  <c r="M392" i="1"/>
  <c r="O404" i="1"/>
  <c r="N404" i="1"/>
  <c r="O408" i="1"/>
  <c r="N408" i="1"/>
  <c r="O412" i="1"/>
  <c r="N412" i="1"/>
  <c r="O416" i="1"/>
  <c r="N416" i="1"/>
  <c r="P420" i="1"/>
  <c r="N420" i="1"/>
  <c r="O424" i="1"/>
  <c r="N424" i="1"/>
  <c r="Q428" i="1"/>
  <c r="N428" i="1"/>
  <c r="Q432" i="1"/>
  <c r="N432" i="1"/>
  <c r="N439" i="1"/>
  <c r="Q439" i="1"/>
  <c r="O400" i="1"/>
  <c r="N400" i="1"/>
  <c r="Q436" i="1"/>
  <c r="N436" i="1"/>
  <c r="Q380" i="1"/>
  <c r="N380" i="1"/>
  <c r="N384" i="1"/>
  <c r="O384" i="1"/>
  <c r="O388" i="1"/>
  <c r="N388" i="1"/>
  <c r="O392" i="1"/>
  <c r="N392" i="1"/>
  <c r="M378" i="1"/>
  <c r="L381" i="1"/>
  <c r="L385" i="1"/>
  <c r="L389" i="1"/>
  <c r="L393" i="1"/>
  <c r="L397" i="1"/>
  <c r="L401" i="1"/>
  <c r="L405" i="1"/>
  <c r="L409" i="1"/>
  <c r="L413" i="1"/>
  <c r="L417" i="1"/>
  <c r="N419" i="1"/>
  <c r="L421" i="1"/>
  <c r="L425" i="1"/>
  <c r="L429" i="1"/>
  <c r="L433" i="1"/>
  <c r="L437" i="1"/>
  <c r="L440" i="1"/>
  <c r="O509" i="1"/>
  <c r="O521" i="1"/>
  <c r="O525" i="1"/>
  <c r="O541" i="1"/>
  <c r="O549" i="1"/>
  <c r="O557" i="1"/>
  <c r="O585" i="1"/>
  <c r="O589" i="1"/>
  <c r="O609" i="1"/>
  <c r="O613" i="1"/>
  <c r="O713" i="1"/>
  <c r="O721" i="1"/>
  <c r="O733" i="1"/>
  <c r="P664" i="1"/>
  <c r="P680" i="1"/>
  <c r="P696" i="1"/>
  <c r="P704" i="1"/>
  <c r="Q593" i="1"/>
  <c r="Q517" i="1"/>
  <c r="Q449" i="1"/>
  <c r="O442" i="1"/>
  <c r="O674" i="1"/>
  <c r="O682" i="1"/>
  <c r="O686" i="1"/>
  <c r="O690" i="1"/>
  <c r="O698" i="1"/>
  <c r="O706" i="1"/>
  <c r="P617" i="1"/>
  <c r="Q725" i="1"/>
  <c r="Q708" i="1"/>
  <c r="Q684" i="1"/>
  <c r="Q676" i="1"/>
  <c r="O567" i="1"/>
  <c r="O571" i="1"/>
  <c r="O575" i="1"/>
  <c r="O723" i="1"/>
  <c r="Q579" i="1"/>
  <c r="O688" i="1"/>
  <c r="O692" i="1"/>
  <c r="P711" i="1"/>
  <c r="P719" i="1"/>
  <c r="P727" i="1"/>
  <c r="Q694" i="1"/>
  <c r="Q678" i="1"/>
  <c r="M628" i="1"/>
  <c r="L625" i="1"/>
  <c r="O625" i="1" s="1"/>
  <c r="L679" i="1"/>
  <c r="Q679" i="1" s="1"/>
  <c r="M644" i="1"/>
  <c r="L633" i="1"/>
  <c r="O633" i="1" s="1"/>
  <c r="L630" i="1"/>
  <c r="O630" i="1" s="1"/>
  <c r="M600" i="1"/>
  <c r="L597" i="1"/>
  <c r="L594" i="1"/>
  <c r="O594" i="1" s="1"/>
  <c r="M653" i="1"/>
  <c r="M723" i="1"/>
  <c r="L716" i="1"/>
  <c r="Q716" i="1" s="1"/>
  <c r="M709" i="1"/>
  <c r="L707" i="1"/>
  <c r="O707" i="1" s="1"/>
  <c r="L671" i="1"/>
  <c r="Q671" i="1" s="1"/>
  <c r="N628" i="1"/>
  <c r="M706" i="1"/>
  <c r="M703" i="1"/>
  <c r="M711" i="1"/>
  <c r="M649" i="1"/>
  <c r="M616" i="1"/>
  <c r="M613" i="1"/>
  <c r="L731" i="1"/>
  <c r="M698" i="1"/>
  <c r="L673" i="1"/>
  <c r="N673" i="1" s="1"/>
  <c r="L670" i="1"/>
  <c r="O670" i="1" s="1"/>
  <c r="L610" i="1"/>
  <c r="O610" i="1" s="1"/>
  <c r="L581" i="1"/>
  <c r="M718" i="1"/>
  <c r="L705" i="1"/>
  <c r="Q705" i="1" s="1"/>
  <c r="L700" i="1"/>
  <c r="M694" i="1"/>
  <c r="M687" i="1"/>
  <c r="M684" i="1"/>
  <c r="M678" i="1"/>
  <c r="N644" i="1"/>
  <c r="L638" i="1"/>
  <c r="O638" i="1" s="1"/>
  <c r="M620" i="1"/>
  <c r="M617" i="1"/>
  <c r="M585" i="1"/>
  <c r="L736" i="1"/>
  <c r="Q736" i="1" s="1"/>
  <c r="L730" i="1"/>
  <c r="O730" i="1" s="1"/>
  <c r="M727" i="1"/>
  <c r="L715" i="1"/>
  <c r="L710" i="1"/>
  <c r="O710" i="1" s="1"/>
  <c r="N702" i="1"/>
  <c r="L582" i="1"/>
  <c r="O582" i="1" s="1"/>
  <c r="L737" i="1"/>
  <c r="L726" i="1"/>
  <c r="Q726" i="1" s="1"/>
  <c r="L722" i="1"/>
  <c r="O722" i="1" s="1"/>
  <c r="M721" i="1"/>
  <c r="N717" i="1"/>
  <c r="L701" i="1"/>
  <c r="Q701" i="1" s="1"/>
  <c r="L695" i="1"/>
  <c r="O695" i="1" s="1"/>
  <c r="M682" i="1"/>
  <c r="M657" i="1"/>
  <c r="N624" i="1"/>
  <c r="M609" i="1"/>
  <c r="L606" i="1"/>
  <c r="P606" i="1" s="1"/>
  <c r="M584" i="1"/>
  <c r="L734" i="1"/>
  <c r="M725" i="1"/>
  <c r="L720" i="1"/>
  <c r="O720" i="1" s="1"/>
  <c r="M708" i="1"/>
  <c r="L689" i="1"/>
  <c r="O689" i="1" s="1"/>
  <c r="L685" i="1"/>
  <c r="O685" i="1" s="1"/>
  <c r="M661" i="1"/>
  <c r="M645" i="1"/>
  <c r="N640" i="1"/>
  <c r="M629" i="1"/>
  <c r="L622" i="1"/>
  <c r="Q622" i="1" s="1"/>
  <c r="M604" i="1"/>
  <c r="L601" i="1"/>
  <c r="N596" i="1"/>
  <c r="L590" i="1"/>
  <c r="Q590" i="1" s="1"/>
  <c r="N675" i="1"/>
  <c r="N666" i="1"/>
  <c r="N691" i="1"/>
  <c r="M641" i="1"/>
  <c r="M640" i="1"/>
  <c r="N636" i="1"/>
  <c r="L634" i="1"/>
  <c r="O634" i="1" s="1"/>
  <c r="M624" i="1"/>
  <c r="N620" i="1"/>
  <c r="L618" i="1"/>
  <c r="N618" i="1" s="1"/>
  <c r="L614" i="1"/>
  <c r="O614" i="1" s="1"/>
  <c r="L605" i="1"/>
  <c r="M596" i="1"/>
  <c r="M592" i="1"/>
  <c r="N588" i="1"/>
  <c r="L586" i="1"/>
  <c r="O586" i="1" s="1"/>
  <c r="L738" i="1"/>
  <c r="M733" i="1"/>
  <c r="L732" i="1"/>
  <c r="Q732" i="1" s="1"/>
  <c r="N729" i="1"/>
  <c r="L728" i="1"/>
  <c r="Q728" i="1" s="1"/>
  <c r="M719" i="1"/>
  <c r="M717" i="1"/>
  <c r="M714" i="1"/>
  <c r="L712" i="1"/>
  <c r="O712" i="1" s="1"/>
  <c r="M704" i="1"/>
  <c r="M702" i="1"/>
  <c r="M699" i="1"/>
  <c r="L693" i="1"/>
  <c r="Q693" i="1" s="1"/>
  <c r="M691" i="1"/>
  <c r="M688" i="1"/>
  <c r="M683" i="1"/>
  <c r="L677" i="1"/>
  <c r="Q677" i="1" s="1"/>
  <c r="M675" i="1"/>
  <c r="M674" i="1"/>
  <c r="M667" i="1"/>
  <c r="M666" i="1"/>
  <c r="L662" i="1"/>
  <c r="O662" i="1" s="1"/>
  <c r="L658" i="1"/>
  <c r="O658" i="1" s="1"/>
  <c r="L654" i="1"/>
  <c r="L650" i="1"/>
  <c r="Q650" i="1" s="1"/>
  <c r="L646" i="1"/>
  <c r="O646" i="1" s="1"/>
  <c r="M637" i="1"/>
  <c r="M636" i="1"/>
  <c r="N632" i="1"/>
  <c r="M621" i="1"/>
  <c r="N612" i="1"/>
  <c r="M593" i="1"/>
  <c r="M589" i="1"/>
  <c r="M588" i="1"/>
  <c r="N580" i="1"/>
  <c r="M729" i="1"/>
  <c r="L724" i="1"/>
  <c r="M713" i="1"/>
  <c r="N705" i="1"/>
  <c r="L697" i="1"/>
  <c r="Q697" i="1" s="1"/>
  <c r="L681" i="1"/>
  <c r="O681" i="1" s="1"/>
  <c r="N669" i="1"/>
  <c r="M664" i="1"/>
  <c r="M660" i="1"/>
  <c r="M656" i="1"/>
  <c r="M652" i="1"/>
  <c r="M648" i="1"/>
  <c r="L642" i="1"/>
  <c r="Q642" i="1" s="1"/>
  <c r="M632" i="1"/>
  <c r="L626" i="1"/>
  <c r="M612" i="1"/>
  <c r="M608" i="1"/>
  <c r="N604" i="1"/>
  <c r="L602" i="1"/>
  <c r="P602" i="1" s="1"/>
  <c r="L598" i="1"/>
  <c r="P598" i="1" s="1"/>
  <c r="M580" i="1"/>
  <c r="N739" i="1"/>
  <c r="N735" i="1"/>
  <c r="L672" i="1"/>
  <c r="P672" i="1" s="1"/>
  <c r="M672" i="1"/>
  <c r="N667" i="1"/>
  <c r="M739" i="1"/>
  <c r="M735" i="1"/>
  <c r="M696" i="1"/>
  <c r="M690" i="1"/>
  <c r="N687" i="1"/>
  <c r="M680" i="1"/>
  <c r="N718" i="1"/>
  <c r="N714" i="1"/>
  <c r="N703" i="1"/>
  <c r="N699" i="1"/>
  <c r="M692" i="1"/>
  <c r="M686" i="1"/>
  <c r="N683" i="1"/>
  <c r="M676" i="1"/>
  <c r="L668" i="1"/>
  <c r="O668" i="1" s="1"/>
  <c r="M668" i="1"/>
  <c r="N665" i="1"/>
  <c r="M669" i="1"/>
  <c r="M665" i="1"/>
  <c r="N660" i="1"/>
  <c r="N656" i="1"/>
  <c r="N652" i="1"/>
  <c r="N648" i="1"/>
  <c r="L619" i="1"/>
  <c r="Q619" i="1" s="1"/>
  <c r="M619" i="1"/>
  <c r="L611" i="1"/>
  <c r="P611" i="1" s="1"/>
  <c r="M611" i="1"/>
  <c r="L603" i="1"/>
  <c r="Q603" i="1" s="1"/>
  <c r="M603" i="1"/>
  <c r="L595" i="1"/>
  <c r="O595" i="1" s="1"/>
  <c r="M595" i="1"/>
  <c r="L587" i="1"/>
  <c r="O587" i="1" s="1"/>
  <c r="M587" i="1"/>
  <c r="L663" i="1"/>
  <c r="O663" i="1" s="1"/>
  <c r="M663" i="1"/>
  <c r="L659" i="1"/>
  <c r="P659" i="1" s="1"/>
  <c r="M659" i="1"/>
  <c r="L655" i="1"/>
  <c r="Q655" i="1" s="1"/>
  <c r="M655" i="1"/>
  <c r="L651" i="1"/>
  <c r="P651" i="1" s="1"/>
  <c r="M651" i="1"/>
  <c r="L647" i="1"/>
  <c r="Q647" i="1" s="1"/>
  <c r="M647" i="1"/>
  <c r="L643" i="1"/>
  <c r="Q643" i="1" s="1"/>
  <c r="M643" i="1"/>
  <c r="L639" i="1"/>
  <c r="O639" i="1" s="1"/>
  <c r="M639" i="1"/>
  <c r="L635" i="1"/>
  <c r="O635" i="1" s="1"/>
  <c r="M635" i="1"/>
  <c r="L631" i="1"/>
  <c r="O631" i="1" s="1"/>
  <c r="M631" i="1"/>
  <c r="L627" i="1"/>
  <c r="O627" i="1" s="1"/>
  <c r="M627" i="1"/>
  <c r="L623" i="1"/>
  <c r="Q623" i="1" s="1"/>
  <c r="M623" i="1"/>
  <c r="N661" i="1"/>
  <c r="N657" i="1"/>
  <c r="N653" i="1"/>
  <c r="N649" i="1"/>
  <c r="N645" i="1"/>
  <c r="N641" i="1"/>
  <c r="N637" i="1"/>
  <c r="N629" i="1"/>
  <c r="N621" i="1"/>
  <c r="N616" i="1"/>
  <c r="L615" i="1"/>
  <c r="O615" i="1" s="1"/>
  <c r="M615" i="1"/>
  <c r="N608" i="1"/>
  <c r="L607" i="1"/>
  <c r="Q607" i="1" s="1"/>
  <c r="M607" i="1"/>
  <c r="N600" i="1"/>
  <c r="L599" i="1"/>
  <c r="Q599" i="1" s="1"/>
  <c r="M599" i="1"/>
  <c r="N592" i="1"/>
  <c r="L591" i="1"/>
  <c r="Q591" i="1" s="1"/>
  <c r="M591" i="1"/>
  <c r="N584" i="1"/>
  <c r="L583" i="1"/>
  <c r="P583" i="1" s="1"/>
  <c r="M583" i="1"/>
  <c r="L563" i="1"/>
  <c r="M575" i="1"/>
  <c r="M567" i="1"/>
  <c r="M549" i="1"/>
  <c r="M524" i="1"/>
  <c r="M541" i="1"/>
  <c r="L564" i="1"/>
  <c r="O564" i="1" s="1"/>
  <c r="M579" i="1"/>
  <c r="M571" i="1"/>
  <c r="M512" i="1"/>
  <c r="L537" i="1"/>
  <c r="L545" i="1"/>
  <c r="L553" i="1"/>
  <c r="L576" i="1"/>
  <c r="L572" i="1"/>
  <c r="O572" i="1" s="1"/>
  <c r="L568" i="1"/>
  <c r="O568" i="1" s="1"/>
  <c r="M578" i="1"/>
  <c r="M574" i="1"/>
  <c r="M570" i="1"/>
  <c r="M566" i="1"/>
  <c r="M562" i="1"/>
  <c r="M532" i="1"/>
  <c r="M557" i="1"/>
  <c r="N577" i="1"/>
  <c r="N578" i="1"/>
  <c r="N574" i="1"/>
  <c r="N570" i="1"/>
  <c r="N566" i="1"/>
  <c r="N562" i="1"/>
  <c r="N573" i="1"/>
  <c r="N569" i="1"/>
  <c r="N565" i="1"/>
  <c r="N561" i="1"/>
  <c r="M577" i="1"/>
  <c r="M573" i="1"/>
  <c r="M569" i="1"/>
  <c r="M565" i="1"/>
  <c r="M561" i="1"/>
  <c r="L533" i="1"/>
  <c r="M540" i="1"/>
  <c r="M544" i="1"/>
  <c r="M548" i="1"/>
  <c r="M552" i="1"/>
  <c r="M556" i="1"/>
  <c r="M520" i="1"/>
  <c r="M517" i="1"/>
  <c r="M508" i="1"/>
  <c r="M536" i="1"/>
  <c r="L542" i="1"/>
  <c r="O542" i="1" s="1"/>
  <c r="L546" i="1"/>
  <c r="Q546" i="1" s="1"/>
  <c r="L550" i="1"/>
  <c r="O550" i="1" s="1"/>
  <c r="L554" i="1"/>
  <c r="O554" i="1" s="1"/>
  <c r="L558" i="1"/>
  <c r="O558" i="1" s="1"/>
  <c r="M528" i="1"/>
  <c r="M521" i="1"/>
  <c r="N531" i="1"/>
  <c r="N532" i="1"/>
  <c r="N536" i="1"/>
  <c r="N539" i="1"/>
  <c r="N551" i="1"/>
  <c r="N555" i="1"/>
  <c r="N559" i="1"/>
  <c r="N543" i="1"/>
  <c r="N547" i="1"/>
  <c r="N535" i="1"/>
  <c r="N540" i="1"/>
  <c r="N544" i="1"/>
  <c r="N548" i="1"/>
  <c r="N552" i="1"/>
  <c r="N556" i="1"/>
  <c r="L538" i="1"/>
  <c r="O538" i="1" s="1"/>
  <c r="M531" i="1"/>
  <c r="M535" i="1"/>
  <c r="M539" i="1"/>
  <c r="M543" i="1"/>
  <c r="M547" i="1"/>
  <c r="M551" i="1"/>
  <c r="M555" i="1"/>
  <c r="M559" i="1"/>
  <c r="L560" i="1"/>
  <c r="P560" i="1" s="1"/>
  <c r="L534" i="1"/>
  <c r="P534" i="1" s="1"/>
  <c r="L529" i="1"/>
  <c r="L513" i="1"/>
  <c r="M466" i="1"/>
  <c r="M463" i="1"/>
  <c r="M442" i="1"/>
  <c r="M525" i="1"/>
  <c r="M509" i="1"/>
  <c r="L443" i="1"/>
  <c r="M445" i="1"/>
  <c r="M516" i="1"/>
  <c r="N527" i="1"/>
  <c r="N522" i="1"/>
  <c r="N516" i="1"/>
  <c r="N511" i="1"/>
  <c r="N526" i="1"/>
  <c r="N520" i="1"/>
  <c r="N515" i="1"/>
  <c r="N510" i="1"/>
  <c r="N530" i="1"/>
  <c r="N524" i="1"/>
  <c r="N519" i="1"/>
  <c r="N514" i="1"/>
  <c r="N508" i="1"/>
  <c r="N528" i="1"/>
  <c r="N523" i="1"/>
  <c r="N518" i="1"/>
  <c r="N512" i="1"/>
  <c r="N507" i="1"/>
  <c r="M527" i="1"/>
  <c r="M523" i="1"/>
  <c r="M519" i="1"/>
  <c r="M515" i="1"/>
  <c r="M511" i="1"/>
  <c r="M507" i="1"/>
  <c r="M530" i="1"/>
  <c r="M526" i="1"/>
  <c r="M522" i="1"/>
  <c r="M518" i="1"/>
  <c r="M514" i="1"/>
  <c r="M510" i="1"/>
  <c r="M501" i="1"/>
  <c r="L494" i="1"/>
  <c r="Q494" i="1" s="1"/>
  <c r="L447" i="1"/>
  <c r="L502" i="1"/>
  <c r="O502" i="1" s="1"/>
  <c r="M493" i="1"/>
  <c r="L486" i="1"/>
  <c r="O486" i="1" s="1"/>
  <c r="M454" i="1"/>
  <c r="M451" i="1"/>
  <c r="M474" i="1"/>
  <c r="M449" i="1"/>
  <c r="M498" i="1"/>
  <c r="M485" i="1"/>
  <c r="M482" i="1"/>
  <c r="M470" i="1"/>
  <c r="M467" i="1"/>
  <c r="M441" i="1"/>
  <c r="M505" i="1"/>
  <c r="M489" i="1"/>
  <c r="L475" i="1"/>
  <c r="O475" i="1" s="1"/>
  <c r="L459" i="1"/>
  <c r="Q459" i="1" s="1"/>
  <c r="N441" i="1"/>
  <c r="O441" i="1"/>
  <c r="N446" i="1"/>
  <c r="N450" i="1"/>
  <c r="N445" i="1"/>
  <c r="M446" i="1"/>
  <c r="M506" i="1"/>
  <c r="M490" i="1"/>
  <c r="M471" i="1"/>
  <c r="M458" i="1"/>
  <c r="M455" i="1"/>
  <c r="M450" i="1"/>
  <c r="L448" i="1"/>
  <c r="O448" i="1" s="1"/>
  <c r="L444" i="1"/>
  <c r="O444" i="1" s="1"/>
  <c r="M497" i="1"/>
  <c r="M481" i="1"/>
  <c r="M478" i="1"/>
  <c r="M462" i="1"/>
  <c r="N460" i="1"/>
  <c r="N454" i="1"/>
  <c r="N499" i="1"/>
  <c r="N493" i="1"/>
  <c r="N483" i="1"/>
  <c r="N478" i="1"/>
  <c r="N468" i="1"/>
  <c r="N462" i="1"/>
  <c r="N452" i="1"/>
  <c r="N470" i="1"/>
  <c r="N503" i="1"/>
  <c r="N497" i="1"/>
  <c r="N487" i="1"/>
  <c r="N481" i="1"/>
  <c r="N472" i="1"/>
  <c r="N466" i="1"/>
  <c r="N456" i="1"/>
  <c r="N501" i="1"/>
  <c r="N491" i="1"/>
  <c r="N485" i="1"/>
  <c r="N476" i="1"/>
  <c r="N505" i="1"/>
  <c r="N495" i="1"/>
  <c r="N489" i="1"/>
  <c r="N479" i="1"/>
  <c r="N474" i="1"/>
  <c r="N464" i="1"/>
  <c r="N458" i="1"/>
  <c r="N506" i="1"/>
  <c r="L504" i="1"/>
  <c r="O504" i="1" s="1"/>
  <c r="M503" i="1"/>
  <c r="L500" i="1"/>
  <c r="P500" i="1" s="1"/>
  <c r="M499" i="1"/>
  <c r="N498" i="1"/>
  <c r="L496" i="1"/>
  <c r="O496" i="1" s="1"/>
  <c r="M495" i="1"/>
  <c r="L492" i="1"/>
  <c r="O492" i="1" s="1"/>
  <c r="M491" i="1"/>
  <c r="N490" i="1"/>
  <c r="L488" i="1"/>
  <c r="Q488" i="1" s="1"/>
  <c r="M487" i="1"/>
  <c r="L484" i="1"/>
  <c r="O484" i="1" s="1"/>
  <c r="M483" i="1"/>
  <c r="N482" i="1"/>
  <c r="L480" i="1"/>
  <c r="O480" i="1" s="1"/>
  <c r="M479" i="1"/>
  <c r="L477" i="1"/>
  <c r="O477" i="1" s="1"/>
  <c r="M476" i="1"/>
  <c r="L473" i="1"/>
  <c r="O473" i="1" s="1"/>
  <c r="M472" i="1"/>
  <c r="N471" i="1"/>
  <c r="L469" i="1"/>
  <c r="O469" i="1" s="1"/>
  <c r="M468" i="1"/>
  <c r="N467" i="1"/>
  <c r="L465" i="1"/>
  <c r="O465" i="1" s="1"/>
  <c r="M464" i="1"/>
  <c r="N463" i="1"/>
  <c r="L461" i="1"/>
  <c r="P461" i="1" s="1"/>
  <c r="M460" i="1"/>
  <c r="L457" i="1"/>
  <c r="O457" i="1" s="1"/>
  <c r="M456" i="1"/>
  <c r="N455" i="1"/>
  <c r="L453" i="1"/>
  <c r="O453" i="1" s="1"/>
  <c r="M452" i="1"/>
  <c r="N451" i="1"/>
  <c r="J250" i="2" l="1"/>
  <c r="J387" i="2"/>
  <c r="L387" i="2"/>
  <c r="K388" i="2"/>
  <c r="L388" i="2"/>
  <c r="J363" i="2"/>
  <c r="L363" i="2"/>
  <c r="J383" i="2"/>
  <c r="L383" i="2"/>
  <c r="K209" i="2"/>
  <c r="J269" i="2"/>
  <c r="M269" i="2"/>
  <c r="K406" i="2"/>
  <c r="M406" i="2"/>
  <c r="K343" i="2"/>
  <c r="J343" i="2"/>
  <c r="J244" i="2"/>
  <c r="M244" i="2"/>
  <c r="K297" i="2"/>
  <c r="M297" i="2"/>
  <c r="J337" i="2"/>
  <c r="M337" i="2"/>
  <c r="K368" i="2"/>
  <c r="L368" i="2"/>
  <c r="K328" i="2"/>
  <c r="M328" i="2"/>
  <c r="K410" i="2"/>
  <c r="L410" i="2"/>
  <c r="K143" i="2"/>
  <c r="J143" i="2"/>
  <c r="K114" i="2"/>
  <c r="J114" i="2"/>
  <c r="K383" i="2"/>
  <c r="J391" i="2"/>
  <c r="J394" i="2"/>
  <c r="L394" i="2"/>
  <c r="J367" i="2"/>
  <c r="L367" i="2"/>
  <c r="K359" i="2"/>
  <c r="J359" i="2"/>
  <c r="J182" i="2"/>
  <c r="L182" i="2"/>
  <c r="J178" i="2"/>
  <c r="L178" i="2"/>
  <c r="J225" i="2"/>
  <c r="K225" i="2"/>
  <c r="J261" i="2"/>
  <c r="K261" i="2"/>
  <c r="L261" i="2"/>
  <c r="K83" i="2"/>
  <c r="J83" i="2"/>
  <c r="L91" i="2"/>
  <c r="K91" i="2"/>
  <c r="J91" i="2"/>
  <c r="J23" i="2"/>
  <c r="K23" i="2"/>
  <c r="J35" i="2"/>
  <c r="K35" i="2"/>
  <c r="J51" i="2"/>
  <c r="K51" i="2"/>
  <c r="J157" i="2"/>
  <c r="K157" i="2"/>
  <c r="J158" i="2"/>
  <c r="K158" i="2"/>
  <c r="J185" i="2"/>
  <c r="K185" i="2"/>
  <c r="L185" i="2"/>
  <c r="J170" i="2"/>
  <c r="K170" i="2"/>
  <c r="J362" i="2"/>
  <c r="K362" i="2"/>
  <c r="L362" i="2"/>
  <c r="J229" i="2"/>
  <c r="K229" i="2"/>
  <c r="L229" i="2"/>
  <c r="J5" i="2"/>
  <c r="K5" i="2"/>
  <c r="J79" i="2"/>
  <c r="K79" i="2"/>
  <c r="J31" i="2"/>
  <c r="K31" i="2"/>
  <c r="J47" i="2"/>
  <c r="K47" i="2"/>
  <c r="J153" i="2"/>
  <c r="K153" i="2"/>
  <c r="K161" i="2"/>
  <c r="J161" i="2"/>
  <c r="J169" i="2"/>
  <c r="K169" i="2"/>
  <c r="L177" i="2"/>
  <c r="J177" i="2"/>
  <c r="K177" i="2"/>
  <c r="J174" i="2"/>
  <c r="K174" i="2"/>
  <c r="J120" i="2"/>
  <c r="K120" i="2"/>
  <c r="J133" i="2"/>
  <c r="K133" i="2"/>
  <c r="J141" i="2"/>
  <c r="K141" i="2"/>
  <c r="J374" i="2"/>
  <c r="K374" i="2"/>
  <c r="J382" i="2"/>
  <c r="K382" i="2"/>
  <c r="L382" i="2"/>
  <c r="J336" i="2"/>
  <c r="K336" i="2"/>
  <c r="J344" i="2"/>
  <c r="K344" i="2"/>
  <c r="J352" i="2"/>
  <c r="K352" i="2"/>
  <c r="J395" i="2"/>
  <c r="K395" i="2"/>
  <c r="J393" i="2"/>
  <c r="K393" i="2"/>
  <c r="J233" i="2"/>
  <c r="K233" i="2"/>
  <c r="L233" i="2"/>
  <c r="J8" i="2"/>
  <c r="K8" i="2"/>
  <c r="L87" i="2"/>
  <c r="K87" i="2"/>
  <c r="J87" i="2"/>
  <c r="K22" i="2"/>
  <c r="J22" i="2"/>
  <c r="J88" i="2"/>
  <c r="K88" i="2"/>
  <c r="L88" i="2"/>
  <c r="J43" i="2"/>
  <c r="K43" i="2"/>
  <c r="L43" i="2"/>
  <c r="J149" i="2"/>
  <c r="K149" i="2"/>
  <c r="K165" i="2"/>
  <c r="J165" i="2"/>
  <c r="K193" i="2"/>
  <c r="L193" i="2"/>
  <c r="J193" i="2"/>
  <c r="J366" i="2"/>
  <c r="K366" i="2"/>
  <c r="L366" i="2"/>
  <c r="J221" i="2"/>
  <c r="K221" i="2"/>
  <c r="J257" i="2"/>
  <c r="K257" i="2"/>
  <c r="J84" i="2"/>
  <c r="K84" i="2"/>
  <c r="J19" i="2"/>
  <c r="K19" i="2"/>
  <c r="J28" i="2"/>
  <c r="K28" i="2"/>
  <c r="J39" i="2"/>
  <c r="K39" i="2"/>
  <c r="L39" i="2"/>
  <c r="J55" i="2"/>
  <c r="K55" i="2"/>
  <c r="L55" i="2"/>
  <c r="J173" i="2"/>
  <c r="K173" i="2"/>
  <c r="J162" i="2"/>
  <c r="K162" i="2"/>
  <c r="J166" i="2"/>
  <c r="K166" i="2"/>
  <c r="L181" i="2"/>
  <c r="K181" i="2"/>
  <c r="J181" i="2"/>
  <c r="J124" i="2"/>
  <c r="L124" i="2"/>
  <c r="K124" i="2"/>
  <c r="J137" i="2"/>
  <c r="K137" i="2"/>
  <c r="J144" i="2"/>
  <c r="K144" i="2"/>
  <c r="L144" i="2"/>
  <c r="J378" i="2"/>
  <c r="K378" i="2"/>
  <c r="J386" i="2"/>
  <c r="K386" i="2"/>
  <c r="L386" i="2"/>
  <c r="J340" i="2"/>
  <c r="K340" i="2"/>
  <c r="J348" i="2"/>
  <c r="K348" i="2"/>
  <c r="J356" i="2"/>
  <c r="K356" i="2"/>
  <c r="J399" i="2"/>
  <c r="K399" i="2"/>
  <c r="O369" i="1"/>
  <c r="N369" i="1"/>
  <c r="O254" i="1"/>
  <c r="N254" i="1"/>
  <c r="O230" i="1"/>
  <c r="N230" i="1"/>
  <c r="Q222" i="1"/>
  <c r="N222" i="1"/>
  <c r="N198" i="1"/>
  <c r="O198" i="1"/>
  <c r="Q181" i="1"/>
  <c r="N181" i="1"/>
  <c r="N178" i="1"/>
  <c r="O178" i="1"/>
  <c r="N170" i="1"/>
  <c r="O170" i="1"/>
  <c r="N162" i="1"/>
  <c r="O162" i="1"/>
  <c r="N154" i="1"/>
  <c r="Q154" i="1"/>
  <c r="N146" i="1"/>
  <c r="O146" i="1"/>
  <c r="N138" i="1"/>
  <c r="P138" i="1"/>
  <c r="N130" i="1"/>
  <c r="Q130" i="1"/>
  <c r="O191" i="1"/>
  <c r="N191" i="1"/>
  <c r="N179" i="1"/>
  <c r="Q179" i="1"/>
  <c r="O163" i="1"/>
  <c r="N163" i="1"/>
  <c r="O147" i="1"/>
  <c r="N147" i="1"/>
  <c r="N131" i="1"/>
  <c r="P131" i="1"/>
  <c r="O119" i="1"/>
  <c r="N119" i="1"/>
  <c r="O365" i="1"/>
  <c r="N365" i="1"/>
  <c r="O266" i="1"/>
  <c r="N266" i="1"/>
  <c r="N215" i="1"/>
  <c r="O215" i="1"/>
  <c r="N203" i="1"/>
  <c r="O203" i="1"/>
  <c r="N226" i="1"/>
  <c r="O226" i="1"/>
  <c r="N211" i="1"/>
  <c r="O211" i="1"/>
  <c r="O195" i="1"/>
  <c r="N195" i="1"/>
  <c r="N186" i="1"/>
  <c r="O186" i="1"/>
  <c r="N126" i="1"/>
  <c r="O126" i="1"/>
  <c r="N118" i="1"/>
  <c r="O118" i="1"/>
  <c r="O187" i="1"/>
  <c r="N187" i="1"/>
  <c r="O175" i="1"/>
  <c r="N175" i="1"/>
  <c r="O159" i="1"/>
  <c r="N159" i="1"/>
  <c r="O143" i="1"/>
  <c r="N143" i="1"/>
  <c r="N115" i="1"/>
  <c r="Q115" i="1"/>
  <c r="O107" i="1"/>
  <c r="N107" i="1"/>
  <c r="Q377" i="1"/>
  <c r="N377" i="1"/>
  <c r="O242" i="1"/>
  <c r="N242" i="1"/>
  <c r="O210" i="1"/>
  <c r="N210" i="1"/>
  <c r="N218" i="1"/>
  <c r="O218" i="1"/>
  <c r="P189" i="1"/>
  <c r="N189" i="1"/>
  <c r="O202" i="1"/>
  <c r="N202" i="1"/>
  <c r="N174" i="1"/>
  <c r="O174" i="1"/>
  <c r="N158" i="1"/>
  <c r="Q158" i="1"/>
  <c r="N150" i="1"/>
  <c r="Q150" i="1"/>
  <c r="N142" i="1"/>
  <c r="O142" i="1"/>
  <c r="N134" i="1"/>
  <c r="O134" i="1"/>
  <c r="O114" i="1"/>
  <c r="N114" i="1"/>
  <c r="O206" i="1"/>
  <c r="N206" i="1"/>
  <c r="O183" i="1"/>
  <c r="N183" i="1"/>
  <c r="O171" i="1"/>
  <c r="N171" i="1"/>
  <c r="O155" i="1"/>
  <c r="N155" i="1"/>
  <c r="O139" i="1"/>
  <c r="N139" i="1"/>
  <c r="O127" i="1"/>
  <c r="N127" i="1"/>
  <c r="Q373" i="1"/>
  <c r="N373" i="1"/>
  <c r="O361" i="1"/>
  <c r="N361" i="1"/>
  <c r="O185" i="1"/>
  <c r="N185" i="1"/>
  <c r="O214" i="1"/>
  <c r="N214" i="1"/>
  <c r="N190" i="1"/>
  <c r="O190" i="1"/>
  <c r="N182" i="1"/>
  <c r="P182" i="1"/>
  <c r="N122" i="1"/>
  <c r="O122" i="1"/>
  <c r="N219" i="1"/>
  <c r="O219" i="1"/>
  <c r="O167" i="1"/>
  <c r="N167" i="1"/>
  <c r="O151" i="1"/>
  <c r="N151" i="1"/>
  <c r="O135" i="1"/>
  <c r="N135" i="1"/>
  <c r="O123" i="1"/>
  <c r="N123" i="1"/>
  <c r="O110" i="1"/>
  <c r="N110" i="1"/>
  <c r="N78" i="1"/>
  <c r="Q70" i="1"/>
  <c r="Q62" i="1"/>
  <c r="Q58" i="1"/>
  <c r="N50" i="1"/>
  <c r="N36" i="1"/>
  <c r="O100" i="1"/>
  <c r="N100" i="1"/>
  <c r="Q74" i="1"/>
  <c r="O96" i="1"/>
  <c r="N96" i="1"/>
  <c r="Q102" i="1"/>
  <c r="N102" i="1"/>
  <c r="N54" i="1"/>
  <c r="N71" i="1"/>
  <c r="N60" i="1"/>
  <c r="N26" i="1"/>
  <c r="N63" i="1"/>
  <c r="O85" i="1"/>
  <c r="Q89" i="1"/>
  <c r="N94" i="1"/>
  <c r="O94" i="1"/>
  <c r="N92" i="1"/>
  <c r="O92" i="1"/>
  <c r="N91" i="1"/>
  <c r="O91" i="1"/>
  <c r="P56" i="1"/>
  <c r="N56" i="1"/>
  <c r="O44" i="1"/>
  <c r="N44" i="1"/>
  <c r="P32" i="1"/>
  <c r="N32" i="1"/>
  <c r="O20" i="1"/>
  <c r="N20" i="1"/>
  <c r="N82" i="1"/>
  <c r="N46" i="1"/>
  <c r="N79" i="1"/>
  <c r="O28" i="1"/>
  <c r="N28" i="1"/>
  <c r="N42" i="1"/>
  <c r="Q66" i="1"/>
  <c r="Q24" i="1"/>
  <c r="N24" i="1"/>
  <c r="P40" i="1"/>
  <c r="N40" i="1"/>
  <c r="N86" i="1"/>
  <c r="O86" i="1"/>
  <c r="N84" i="1"/>
  <c r="O84" i="1"/>
  <c r="N88" i="1"/>
  <c r="O88" i="1"/>
  <c r="N45" i="1"/>
  <c r="O45" i="1"/>
  <c r="N29" i="1"/>
  <c r="O29" i="1"/>
  <c r="N81" i="1"/>
  <c r="Q81" i="1"/>
  <c r="N53" i="1"/>
  <c r="O53" i="1"/>
  <c r="N37" i="1"/>
  <c r="O37" i="1"/>
  <c r="N21" i="1"/>
  <c r="O21" i="1"/>
  <c r="N17" i="1"/>
  <c r="O17" i="1"/>
  <c r="N6" i="1"/>
  <c r="N13" i="1"/>
  <c r="N5" i="1"/>
  <c r="O15" i="1"/>
  <c r="N15" i="1"/>
  <c r="N12" i="1"/>
  <c r="O12" i="1"/>
  <c r="N8" i="1"/>
  <c r="O8" i="1"/>
  <c r="N11" i="1"/>
  <c r="O11" i="1"/>
  <c r="N4" i="1"/>
  <c r="O4" i="1"/>
  <c r="K68" i="2"/>
  <c r="J218" i="2"/>
  <c r="K104" i="2"/>
  <c r="K321" i="2"/>
  <c r="J289" i="2"/>
  <c r="J271" i="2"/>
  <c r="J279" i="2"/>
  <c r="J246" i="2"/>
  <c r="K101" i="2"/>
  <c r="J315" i="2"/>
  <c r="K283" i="2"/>
  <c r="J303" i="2"/>
  <c r="K72" i="2"/>
  <c r="K303" i="2"/>
  <c r="K299" i="2"/>
  <c r="J328" i="2"/>
  <c r="J273" i="2"/>
  <c r="J76" i="2"/>
  <c r="J148" i="2"/>
  <c r="K287" i="2"/>
  <c r="J295" i="2"/>
  <c r="J65" i="2"/>
  <c r="K269" i="2"/>
  <c r="K92" i="2"/>
  <c r="J263" i="2"/>
  <c r="K265" i="2"/>
  <c r="J242" i="2"/>
  <c r="J281" i="2"/>
  <c r="K248" i="2"/>
  <c r="K252" i="2"/>
  <c r="J299" i="2"/>
  <c r="K96" i="2"/>
  <c r="K244" i="2"/>
  <c r="J61" i="2"/>
  <c r="K291" i="2"/>
  <c r="J99" i="2"/>
  <c r="K99" i="2"/>
  <c r="J100" i="2"/>
  <c r="K100" i="2"/>
  <c r="J268" i="2"/>
  <c r="K268" i="2"/>
  <c r="J264" i="2"/>
  <c r="K264" i="2"/>
  <c r="L298" i="2"/>
  <c r="J298" i="2"/>
  <c r="K298" i="2"/>
  <c r="L276" i="2"/>
  <c r="J276" i="2"/>
  <c r="K276" i="2"/>
  <c r="L302" i="2"/>
  <c r="J302" i="2"/>
  <c r="K302" i="2"/>
  <c r="J272" i="2"/>
  <c r="K272" i="2"/>
  <c r="J411" i="2"/>
  <c r="K411" i="2"/>
  <c r="N638" i="1"/>
  <c r="N399" i="1"/>
  <c r="N586" i="1"/>
  <c r="N606" i="1"/>
  <c r="P434" i="1"/>
  <c r="N630" i="1"/>
  <c r="N730" i="1"/>
  <c r="N614" i="1"/>
  <c r="N625" i="1"/>
  <c r="N590" i="1"/>
  <c r="N634" i="1"/>
  <c r="N403" i="1"/>
  <c r="Q406" i="1"/>
  <c r="P418" i="1"/>
  <c r="N430" i="1"/>
  <c r="P390" i="1"/>
  <c r="P382" i="1"/>
  <c r="N633" i="1"/>
  <c r="N710" i="1"/>
  <c r="N662" i="1"/>
  <c r="N427" i="1"/>
  <c r="N387" i="1"/>
  <c r="N689" i="1"/>
  <c r="N720" i="1"/>
  <c r="N394" i="1"/>
  <c r="N431" i="1"/>
  <c r="N423" i="1"/>
  <c r="N415" i="1"/>
  <c r="N407" i="1"/>
  <c r="N391" i="1"/>
  <c r="N383" i="1"/>
  <c r="N411" i="1"/>
  <c r="N379" i="1"/>
  <c r="N594" i="1"/>
  <c r="N677" i="1"/>
  <c r="N693" i="1"/>
  <c r="N736" i="1"/>
  <c r="N386" i="1"/>
  <c r="Q410" i="1"/>
  <c r="P422" i="1"/>
  <c r="N602" i="1"/>
  <c r="N426" i="1"/>
  <c r="N610" i="1"/>
  <c r="N658" i="1"/>
  <c r="N707" i="1"/>
  <c r="N722" i="1"/>
  <c r="N622" i="1"/>
  <c r="N671" i="1"/>
  <c r="N582" i="1"/>
  <c r="N398" i="1"/>
  <c r="Q438" i="1"/>
  <c r="Q402" i="1"/>
  <c r="P414" i="1"/>
  <c r="N395" i="1"/>
  <c r="Q395" i="1"/>
  <c r="Q440" i="1"/>
  <c r="N440" i="1"/>
  <c r="N429" i="1"/>
  <c r="O429" i="1"/>
  <c r="N421" i="1"/>
  <c r="O421" i="1"/>
  <c r="N413" i="1"/>
  <c r="O413" i="1"/>
  <c r="N393" i="1"/>
  <c r="O393" i="1"/>
  <c r="N385" i="1"/>
  <c r="P385" i="1"/>
  <c r="N437" i="1"/>
  <c r="Q437" i="1"/>
  <c r="N401" i="1"/>
  <c r="O401" i="1"/>
  <c r="N433" i="1"/>
  <c r="O433" i="1"/>
  <c r="N425" i="1"/>
  <c r="O425" i="1"/>
  <c r="N417" i="1"/>
  <c r="O417" i="1"/>
  <c r="N405" i="1"/>
  <c r="Q405" i="1"/>
  <c r="N389" i="1"/>
  <c r="O389" i="1"/>
  <c r="N381" i="1"/>
  <c r="O381" i="1"/>
  <c r="N409" i="1"/>
  <c r="O409" i="1"/>
  <c r="N397" i="1"/>
  <c r="O397" i="1"/>
  <c r="N681" i="1"/>
  <c r="N642" i="1"/>
  <c r="N650" i="1"/>
  <c r="N679" i="1"/>
  <c r="N670" i="1"/>
  <c r="N598" i="1"/>
  <c r="N546" i="1"/>
  <c r="N697" i="1"/>
  <c r="N443" i="1"/>
  <c r="O443" i="1"/>
  <c r="N576" i="1"/>
  <c r="O576" i="1"/>
  <c r="N601" i="1"/>
  <c r="O601" i="1"/>
  <c r="N700" i="1"/>
  <c r="P700" i="1"/>
  <c r="N597" i="1"/>
  <c r="O597" i="1"/>
  <c r="N447" i="1"/>
  <c r="O447" i="1"/>
  <c r="N553" i="1"/>
  <c r="O553" i="1"/>
  <c r="N563" i="1"/>
  <c r="O563" i="1"/>
  <c r="N626" i="1"/>
  <c r="O626" i="1"/>
  <c r="N738" i="1"/>
  <c r="O738" i="1"/>
  <c r="N734" i="1"/>
  <c r="O734" i="1"/>
  <c r="N731" i="1"/>
  <c r="P731" i="1"/>
  <c r="N513" i="1"/>
  <c r="Q513" i="1"/>
  <c r="N545" i="1"/>
  <c r="Q545" i="1"/>
  <c r="N654" i="1"/>
  <c r="O654" i="1"/>
  <c r="N605" i="1"/>
  <c r="O605" i="1"/>
  <c r="N529" i="1"/>
  <c r="O529" i="1"/>
  <c r="N533" i="1"/>
  <c r="O533" i="1"/>
  <c r="N537" i="1"/>
  <c r="Q537" i="1"/>
  <c r="N737" i="1"/>
  <c r="O737" i="1"/>
  <c r="N715" i="1"/>
  <c r="Q715" i="1"/>
  <c r="N581" i="1"/>
  <c r="O581" i="1"/>
  <c r="N716" i="1"/>
  <c r="N685" i="1"/>
  <c r="N701" i="1"/>
  <c r="N646" i="1"/>
  <c r="N695" i="1"/>
  <c r="N726" i="1"/>
  <c r="N732" i="1"/>
  <c r="N712" i="1"/>
  <c r="N724" i="1"/>
  <c r="N728" i="1"/>
  <c r="N623" i="1"/>
  <c r="N639" i="1"/>
  <c r="N663" i="1"/>
  <c r="N611" i="1"/>
  <c r="N583" i="1"/>
  <c r="N615" i="1"/>
  <c r="N591" i="1"/>
  <c r="N647" i="1"/>
  <c r="N595" i="1"/>
  <c r="N668" i="1"/>
  <c r="N607" i="1"/>
  <c r="N627" i="1"/>
  <c r="N635" i="1"/>
  <c r="N643" i="1"/>
  <c r="N651" i="1"/>
  <c r="N659" i="1"/>
  <c r="N587" i="1"/>
  <c r="N603" i="1"/>
  <c r="N619" i="1"/>
  <c r="N631" i="1"/>
  <c r="N655" i="1"/>
  <c r="N599" i="1"/>
  <c r="N672" i="1"/>
  <c r="N554" i="1"/>
  <c r="N550" i="1"/>
  <c r="N502" i="1"/>
  <c r="N568" i="1"/>
  <c r="N558" i="1"/>
  <c r="N542" i="1"/>
  <c r="N564" i="1"/>
  <c r="N572" i="1"/>
  <c r="N560" i="1"/>
  <c r="N538" i="1"/>
  <c r="N534" i="1"/>
  <c r="N459" i="1"/>
  <c r="N494" i="1"/>
  <c r="N486" i="1"/>
  <c r="N475" i="1"/>
  <c r="N448" i="1"/>
  <c r="N444" i="1"/>
  <c r="N465" i="1"/>
  <c r="N480" i="1"/>
  <c r="N496" i="1"/>
  <c r="N461" i="1"/>
  <c r="N477" i="1"/>
  <c r="N492" i="1"/>
  <c r="N457" i="1"/>
  <c r="N473" i="1"/>
  <c r="N488" i="1"/>
  <c r="N504" i="1"/>
  <c r="N453" i="1"/>
  <c r="N469" i="1"/>
  <c r="N484" i="1"/>
  <c r="N500" i="1"/>
</calcChain>
</file>

<file path=xl/sharedStrings.xml><?xml version="1.0" encoding="utf-8"?>
<sst xmlns="http://schemas.openxmlformats.org/spreadsheetml/2006/main" count="7260" uniqueCount="2976">
  <si>
    <t>No</t>
  </si>
  <si>
    <t>BIE</t>
  </si>
  <si>
    <t>D</t>
  </si>
  <si>
    <t>Business Term</t>
  </si>
  <si>
    <t>Semantic data type</t>
  </si>
  <si>
    <t>O</t>
  </si>
  <si>
    <t>Definition</t>
  </si>
  <si>
    <t>Dictionary Entry Name</t>
  </si>
  <si>
    <t>ABIE</t>
  </si>
  <si>
    <t>Purchase Contract</t>
  </si>
  <si>
    <t>—</t>
  </si>
  <si>
    <t>Summary information of purchase contracts placed during the period under review</t>
  </si>
  <si>
    <t>ADS Purchase_ Contract. Details</t>
  </si>
  <si>
    <t>IDBIE</t>
  </si>
  <si>
    <t>Purchase Contract ID</t>
  </si>
  <si>
    <t>Identifier</t>
  </si>
  <si>
    <t>1..1</t>
  </si>
  <si>
    <t>Unique identifier for the purchase contract.</t>
  </si>
  <si>
    <t>ADS Purchase_ Contract. Identification. Identifier</t>
  </si>
  <si>
    <t>BBIE</t>
  </si>
  <si>
    <t>Purchase Contract Number</t>
  </si>
  <si>
    <t>Text</t>
  </si>
  <si>
    <t>Number of the purchase contract.</t>
  </si>
  <si>
    <t>ADS Purchase_ Contract. Contract Number_ Name. Text</t>
  </si>
  <si>
    <t>Contract Type Name</t>
  </si>
  <si>
    <t>Code</t>
  </si>
  <si>
    <t>Name of the contract type used in purchase activities.</t>
  </si>
  <si>
    <t>ADS Purchase_ Contract. Contract Type_ Name. Text</t>
  </si>
  <si>
    <t>RLBIE</t>
  </si>
  <si>
    <t>Purchase Organization</t>
  </si>
  <si>
    <t>Reference Identifier</t>
  </si>
  <si>
    <t>The purchase organization that signed the contract.</t>
  </si>
  <si>
    <t>ADS Purchase_ Contract. Purchase Organization. ADS_ Business Segment</t>
  </si>
  <si>
    <t>Purchaser</t>
  </si>
  <si>
    <t>The person who is responsible for purchase contracts.</t>
  </si>
  <si>
    <t>ADS Purchase_ Contract. Purchaser. ADS_ Employee</t>
  </si>
  <si>
    <t>Contract Beginning Date</t>
  </si>
  <si>
    <t>Date</t>
  </si>
  <si>
    <t>Beginning date of the contract.</t>
  </si>
  <si>
    <t>ADS Purchase_ Contract. Start. Date</t>
  </si>
  <si>
    <t>Contract Ending Date</t>
  </si>
  <si>
    <t>Ending date of the contract.</t>
  </si>
  <si>
    <t>ADS Purchase_ Contract. End. Date</t>
  </si>
  <si>
    <t>Settlement Method</t>
  </si>
  <si>
    <t>0..1</t>
  </si>
  <si>
    <t>The reference identifier for the settlement method code.</t>
  </si>
  <si>
    <t>ADS Purchase_ Contract. Specified. ADS Settlement Method_ Code</t>
  </si>
  <si>
    <t>Payment Term</t>
  </si>
  <si>
    <t>The reference identifier for the Payment term.Code for the payment term.</t>
  </si>
  <si>
    <t>ADS Purchase_ Contract. Specified. ADS Payment Term_ Document</t>
  </si>
  <si>
    <t>Transaction Currency Code</t>
  </si>
  <si>
    <t>Transactional currency specified in the contract (in accordance with ISO 4217).</t>
  </si>
  <si>
    <t>TBD</t>
  </si>
  <si>
    <t>Status</t>
  </si>
  <si>
    <t>Status of the purchase contract recorded at the moment. Different ERP vendors have different content for this information output.</t>
  </si>
  <si>
    <t>ADS Purchase_ Contract. Status. Code</t>
  </si>
  <si>
    <t>Remark</t>
  </si>
  <si>
    <t>Free-form text description.</t>
  </si>
  <si>
    <t>ADS Purchase_ Contract. Information. Text</t>
  </si>
  <si>
    <t>Supplier</t>
  </si>
  <si>
    <t>The supplier in the purchase contract.</t>
  </si>
  <si>
    <t>ADS Purchase_ Contract. Seller. ADS Supplier_ Party</t>
  </si>
  <si>
    <t>ASBIE</t>
  </si>
  <si>
    <t>Created Activity</t>
  </si>
  <si>
    <t>The activity the record was created in the system.</t>
  </si>
  <si>
    <t>ADS Purchase_ Contract. Specified. ADS Created_ Activity</t>
  </si>
  <si>
    <t>Created By</t>
  </si>
  <si>
    <t>The reference identifier for the system user who created the record.</t>
  </si>
  <si>
    <t>ADS_  Created_ Activity. Performed By. ADS_ System User</t>
  </si>
  <si>
    <t>Created Date</t>
  </si>
  <si>
    <t>The date the record was created in the system. This should be a system generated date (rather than user-created date), when possible. This is sometimes referred to as the creation date.</t>
  </si>
  <si>
    <t>ADS_  Created_ Activity. Occurred. Date</t>
  </si>
  <si>
    <t>Approved Activity</t>
  </si>
  <si>
    <t>The activity the record additions or changes was approved.</t>
  </si>
  <si>
    <t>ADS Purchase_ Contract. Specified. ADS Approved_ Activity</t>
  </si>
  <si>
    <t>Approved By</t>
  </si>
  <si>
    <t xml:space="preserve">The reference identifier for the system user who approved the record additions or changes. </t>
  </si>
  <si>
    <t>ADS_  Approved_ Activity. Performed By. ADS_ System User</t>
  </si>
  <si>
    <t xml:space="preserve">The reference identifier for the Business Segment. </t>
  </si>
  <si>
    <t>ADS Purchase_ Contract. [X]. ADS Business Segment_ Code</t>
  </si>
  <si>
    <t>Purchase Contract Line Item</t>
  </si>
  <si>
    <t>0..n</t>
  </si>
  <si>
    <t>Line item details for the purchase contracts</t>
  </si>
  <si>
    <t>ADS Purchase_ Contract. Defined. ADS Purchase_ Contract Line Item.</t>
  </si>
  <si>
    <t>ADS Purchase_ Contract Line Item.</t>
  </si>
  <si>
    <t xml:space="preserve">The reference identifier for the heder contract. </t>
  </si>
  <si>
    <t>ADS Purchase_ Contract Line Item.Header. ADS Purchase_ Contract</t>
  </si>
  <si>
    <t>Purchase Contract Line ID</t>
  </si>
  <si>
    <t xml:space="preserve">Unique identifier for the purchase contract line. </t>
  </si>
  <si>
    <t>ADS Purchase_ Contract Line Item. Identification. Identifier</t>
  </si>
  <si>
    <t>Line Number</t>
  </si>
  <si>
    <t>Number of a purchase contract line. This number is generated by manual input or is system-generated.</t>
  </si>
  <si>
    <t>The reference identifier for the Business sesgment. A code of the settlement organization.</t>
  </si>
  <si>
    <t>ADS Purchase_ Contract Line Item. Settlement. Business Segment</t>
  </si>
  <si>
    <t xml:space="preserve">The reference identifier for the Business sesgment. A code of the receiving materials organization. </t>
  </si>
  <si>
    <t>ADS Purchase_ Contract Line Item. Receipt. Business Segment</t>
  </si>
  <si>
    <t>Product ID</t>
  </si>
  <si>
    <t>The purchased materials in the contract.</t>
  </si>
  <si>
    <t>ADS Purchase_ Contract Line Item. Purchased. ADS_ Product</t>
  </si>
  <si>
    <t>Quantity</t>
  </si>
  <si>
    <t>The quantity of the purchased materials in the contract.</t>
  </si>
  <si>
    <t>ADS Purchase_ Contract Line Item. Defined. Quantity</t>
  </si>
  <si>
    <t>Tax Exclude Unit Price</t>
  </si>
  <si>
    <t>Unit Price</t>
  </si>
  <si>
    <t>Unit price (excluding tax) in the transaction currency.</t>
  </si>
  <si>
    <t>Tax Include Unit Price</t>
  </si>
  <si>
    <t>Unit price (including tax) in the transaction currency.</t>
  </si>
  <si>
    <t>ADS Purchase_ Contract Line Item. Tax Included_ Unit. Amount</t>
  </si>
  <si>
    <t>Tax Exclude Amount</t>
  </si>
  <si>
    <t>Amount</t>
  </si>
  <si>
    <t>Amount (excluding tax) in the transaction currency.</t>
  </si>
  <si>
    <t>Tax Include Amount</t>
  </si>
  <si>
    <t>Amount (including tax) in the transaction currency.</t>
  </si>
  <si>
    <t>Charged Tax</t>
  </si>
  <si>
    <t>Taxes levied</t>
  </si>
  <si>
    <t>ADS Purchase_ Contract Line Item. Charged. ADS_ Tax</t>
  </si>
  <si>
    <t>Tax Type Code</t>
  </si>
  <si>
    <t>see 5.6.3.3.4</t>
  </si>
  <si>
    <t>ADS_ Tax. Type. Code</t>
  </si>
  <si>
    <t>Tax Transaction Amount</t>
  </si>
  <si>
    <t>ADS_ Tax. Calculated. Amount</t>
  </si>
  <si>
    <t>Status of the contract line.</t>
  </si>
  <si>
    <t>ADS Purchase_ Contract Line Item. [X]. ADS Business Segment_ Code</t>
  </si>
  <si>
    <t>Purchase Order</t>
  </si>
  <si>
    <t>Summary information of purchase orders placed during the period under review.</t>
  </si>
  <si>
    <t>ADS Purchase Order_ Trade Transaction. Details</t>
  </si>
  <si>
    <t>Purchase Order ID</t>
  </si>
  <si>
    <t xml:space="preserve">The unique identifier for the purchase order. </t>
  </si>
  <si>
    <t>ADS Purchase Order_ Trade Transaction. Identification. Identifier</t>
  </si>
  <si>
    <t>Purchase Order Number</t>
  </si>
  <si>
    <t>The number of the purchase order.</t>
  </si>
  <si>
    <t>ADS Purchase Order_ Trade Transaction. Number_ Information. Text</t>
  </si>
  <si>
    <t>Period</t>
  </si>
  <si>
    <t>Accounting period in which the Purchase Order Date occurs.</t>
  </si>
  <si>
    <t>ADS Purchase Order_ Trade Transaction. Defined. ADS_ Fiscal Period</t>
  </si>
  <si>
    <t>Fiscal Year</t>
  </si>
  <si>
    <t>Numeric</t>
  </si>
  <si>
    <t>Fiscal year in which the Payment Date occurs</t>
  </si>
  <si>
    <t>ADS_ Fiscal Period. Fiscal Year. Code</t>
  </si>
  <si>
    <t>Accounting Period</t>
  </si>
  <si>
    <t>Accounting period in which the Payment Date occurs.</t>
  </si>
  <si>
    <t>ADS_ Fiscal Period. Accounting ADS_ Period. Code</t>
  </si>
  <si>
    <t>Purchase Order Type</t>
  </si>
  <si>
    <t>The name of the order type in purchase activities.</t>
  </si>
  <si>
    <t>ADS Purchase Order_ Trade Transaction. Type. Code</t>
  </si>
  <si>
    <t>Purchase Order Date</t>
  </si>
  <si>
    <t>The date of the purchase order regardless of the date the order is created.</t>
  </si>
  <si>
    <t>ADS Purchase Order_ Trade Transaction. Issue. Date Time</t>
  </si>
  <si>
    <t>Purchase Organization ID</t>
  </si>
  <si>
    <t>The reference identifier for the purchase organization which signed the order.</t>
  </si>
  <si>
    <t>ADS Purchase Order_ Trade Transaction. Purchase Organization. ADS_ Business Segment</t>
  </si>
  <si>
    <t>Purchaser ID</t>
  </si>
  <si>
    <t>The reference identifier for the person who was responsible for purchase orders.</t>
  </si>
  <si>
    <t>ADS Purchase Order_ Trade Transaction. Purchaser. ADS_ Employee</t>
  </si>
  <si>
    <t>Supplier ID</t>
  </si>
  <si>
    <t>The reference identifier for the supplier account in the purchase order.</t>
  </si>
  <si>
    <t>ADS Purchase Order_ Trade Transaction. Specified. ADS Supplier_ Party</t>
  </si>
  <si>
    <t>Settlement Method Code</t>
  </si>
  <si>
    <t>The reference identifier for the method by which the transaction debit or credit amount was settled or apportioned by the customer or the supplier; for example, check, wire transfer and cash.</t>
  </si>
  <si>
    <t>ADS Purchase Order_ Trade Transaction. Specified. ADS Settlement Method_ Code</t>
  </si>
  <si>
    <t>Payment Term Code</t>
  </si>
  <si>
    <t>The reference identifier for the payment term; for example, cash on delivery, payment 30 days after delivery date.</t>
  </si>
  <si>
    <t>ADS Purchase Order_ Trade Transaction. Specified. ADS Payment Term_ Document</t>
  </si>
  <si>
    <t>Transaction Amount</t>
  </si>
  <si>
    <t>The material or monetary worth of a thing that is associated with this purchase order.</t>
  </si>
  <si>
    <t>ADS Purchase Order_ Trade Transaction. Transaction Currency. Amount</t>
  </si>
  <si>
    <t>ADS Purchase Order_ Trade Transaction. Specified. ADS Created_ Activity</t>
  </si>
  <si>
    <t>ADS_ Created_ Activity. Performed By. ADS_ System User</t>
  </si>
  <si>
    <t>ADS_ Created_ Activity. Occurred. Date</t>
  </si>
  <si>
    <t>Created Time</t>
  </si>
  <si>
    <t>Time</t>
  </si>
  <si>
    <t>The time this record was created into the system.</t>
  </si>
  <si>
    <t>ADS_ Created_ Activity. Occurred. Time</t>
  </si>
  <si>
    <t>ADS Purchase Order_ Trade Transaction. Specified. ADS Approved_ Activity</t>
  </si>
  <si>
    <t>ADS_ Approved_ Activity. Performed By. ADS_ System User</t>
  </si>
  <si>
    <t>Approved Date</t>
  </si>
  <si>
    <t>The date the record additions or changes was approved.</t>
  </si>
  <si>
    <t>ADS_ Approved_ Activity. Occurred. Date</t>
  </si>
  <si>
    <t>Last Modified Activity</t>
  </si>
  <si>
    <r>
      <t xml:space="preserve">The activity </t>
    </r>
    <r>
      <rPr>
        <sz val="10"/>
        <color rgb="FF221E1F"/>
        <rFont val="Cambria"/>
        <family val="1"/>
      </rPr>
      <t>the record was last modified.</t>
    </r>
  </si>
  <si>
    <t>ADS Purchase Order_ Trade Transaction. Specified. ADS Last Modified_ Activity</t>
  </si>
  <si>
    <t>Last Modified By</t>
  </si>
  <si>
    <t>The reference identifier for the system user who last modified the record.</t>
  </si>
  <si>
    <t>ADS_ Last Modified_ Activity. Performed By. ADS_ System User</t>
  </si>
  <si>
    <t>Last Modified Date</t>
  </si>
  <si>
    <r>
      <t xml:space="preserve">The date </t>
    </r>
    <r>
      <rPr>
        <sz val="10"/>
        <color rgb="FF221E1F"/>
        <rFont val="Cambria"/>
        <family val="1"/>
      </rPr>
      <t>the record was last modified.</t>
    </r>
  </si>
  <si>
    <t>ADS_ Last Modified_ Activity. Occurred. Time</t>
  </si>
  <si>
    <t>The status of the purchase order.</t>
  </si>
  <si>
    <t>ADS Purchase Order_ Trade Transaction. Stattus. Code</t>
  </si>
  <si>
    <t>Freeform text description.</t>
  </si>
  <si>
    <t>ADS Purchase Order_ Trade Transaction. Remark. Text</t>
  </si>
  <si>
    <t>ADS Purchase Order_ Trade Transaction. [X]. ADS Business Segment_ Code</t>
  </si>
  <si>
    <t>Purchase Order Line Item</t>
  </si>
  <si>
    <t>Line item details for purchase orders.</t>
  </si>
  <si>
    <t>ADS Purchase Order_ Trade Transaction. Defined. ADS Purchase Order_ Trade Line Item. Detail</t>
  </si>
  <si>
    <t>ADS Purchase Order_ Trade Line Item. Detail</t>
  </si>
  <si>
    <t xml:space="preserve">The reference identifier for the purchase order. </t>
  </si>
  <si>
    <t>ADS Purchase Order_ Trade Line Item. Header. ADS Purchase Order_ Trade Transaction</t>
  </si>
  <si>
    <t>Purchase Order Line ID</t>
  </si>
  <si>
    <t xml:space="preserve">The unique identifier for a purchase order line. </t>
  </si>
  <si>
    <t>ADS Purchase Order_ Trade Line Item. Identification. Identifier</t>
  </si>
  <si>
    <t>Sequence Number</t>
  </si>
  <si>
    <t>The number of a purchase order line. This number is generated either by manual input or by the system.</t>
  </si>
  <si>
    <t>ADS Purchase Order_ Trade Line Item. Sequence. Numeric</t>
  </si>
  <si>
    <t xml:space="preserve">The reference identifier for the purchase contract. </t>
  </si>
  <si>
    <t>ADS Purchase Order_ Trade Line Item. Defined. ADS Purchase_ Contract</t>
  </si>
  <si>
    <t>The reference identifier for a purchase contract line.</t>
  </si>
  <si>
    <t>ADS Purchase Order_ Trade Line Item. Defined. ADS Purchase_ Contract Line Item</t>
  </si>
  <si>
    <t>Requisition ID</t>
  </si>
  <si>
    <t xml:space="preserve">The unique identifier for the material purchase requisition. </t>
  </si>
  <si>
    <t>ADS Purchase Order_ Trade Line Item. Defined. ADS Purchase Requisition_ Trade Transaction</t>
  </si>
  <si>
    <t>Requisition Line ID</t>
  </si>
  <si>
    <t xml:space="preserve">The unique identifier for a material purchase requisition line. A requisition form may apply for purchasing one or more materials. Each material requisitioned should be described in a separate row. </t>
  </si>
  <si>
    <t>ADS Purchase Order_ Trade Line Item. Defined. ADS Purchase Requisition_ Trade Line Item</t>
  </si>
  <si>
    <t>The unique code of the settlement organization.</t>
  </si>
  <si>
    <t>ADS Purchase Order_ Trade Line Item. Settlement Organization. ADS_ Business Segment</t>
  </si>
  <si>
    <t>The unique code of the receiving materials organization.</t>
  </si>
  <si>
    <t>ADS Purchase Order_ Trade Line Item. Receipt Organization. ADS_ Business Segment</t>
  </si>
  <si>
    <t>Project ID</t>
  </si>
  <si>
    <t xml:space="preserve">The unique identifier for the project. </t>
  </si>
  <si>
    <t>ADS Purchase Order_ Trade Line Item. Defined. ADS Project_ List</t>
  </si>
  <si>
    <t>The reference identifier for the product.</t>
  </si>
  <si>
    <t>ADS Purchase Order_ Trade Line Item. Defined. ADS_ Product</t>
  </si>
  <si>
    <t>Due Date</t>
  </si>
  <si>
    <t>The last requested delivery of the purchased materials in the purchasing order. Completion of the delivery shall not be later than that date.</t>
  </si>
  <si>
    <t>ADS Purchase Order_ Trade Line Item. Due. Date</t>
  </si>
  <si>
    <t>Basic UOM Quantity</t>
  </si>
  <si>
    <t>The quantity of the materials in purchase order by the basic measurement unit.</t>
  </si>
  <si>
    <t>ADS Purchase Order_ Trade Line Item. Basic UOM. Quantity</t>
  </si>
  <si>
    <t>Order Quantity</t>
  </si>
  <si>
    <t>The quantity of the purchased materials in the purchase order.</t>
  </si>
  <si>
    <t>ADS Purchase Order_ Trade Line Item. Defined. Quantity</t>
  </si>
  <si>
    <t>Tax Excluded Unit Price</t>
  </si>
  <si>
    <t>The unit price (excluding tax).</t>
  </si>
  <si>
    <t>ADS Purchase Order_ Trade Line Item. Tax Excluded. Unit Price</t>
  </si>
  <si>
    <t>The unit price (including tax).</t>
  </si>
  <si>
    <t>ADS Purchase Order_ Trade Line Item. Tax Included. Unit Price</t>
  </si>
  <si>
    <t>The amount (excluding tax).</t>
  </si>
  <si>
    <t>ADS Purchase Order_ Trade Line Item. Tax Excluded. Amount</t>
  </si>
  <si>
    <t>The amount (including tax).</t>
  </si>
  <si>
    <t>ADS Purchase Order_ Trade Line Item. Tax Included. Amount</t>
  </si>
  <si>
    <t>1..n</t>
  </si>
  <si>
    <t>A tax charged.</t>
  </si>
  <si>
    <t>see 5.6.3.3.4 Table 50</t>
  </si>
  <si>
    <t>ADS Purchase Order_ Trade Line Item. Charged. ADS_ Tax</t>
  </si>
  <si>
    <t>A code specifying a type of tax, such as a code for a Value Added Tax (VAT) [Reference United Nations Code List (UNCL) 5153].</t>
  </si>
  <si>
    <t>A monetary value resulting from the calculation of a tax.</t>
  </si>
  <si>
    <t>String</t>
  </si>
  <si>
    <t>The status of a purchase order line. Describe changes in the execution of the order line item. Different status will affect the execution and control of the business.</t>
  </si>
  <si>
    <t>ADS Purchase Order_ Trade Line Item. Status. Code</t>
  </si>
  <si>
    <t>ADS Purchase Order_ Trade Line Item. [X]. ADS Business Segment_ Code</t>
  </si>
  <si>
    <t>Material Received</t>
  </si>
  <si>
    <t xml:space="preserve">— </t>
  </si>
  <si>
    <t>Summary information for shipments and shipment adjustments received against purchase orders during the period under review.</t>
  </si>
  <si>
    <t>ADS Material Received_ Trade Transaction. Detail</t>
  </si>
  <si>
    <t>Receipt ID</t>
  </si>
  <si>
    <t xml:space="preserve">The unique identifier for the shipment receipt. </t>
  </si>
  <si>
    <t>ADS Material Received_ Trade Transaction. Identification. Identifier</t>
  </si>
  <si>
    <t>Receipt Number</t>
  </si>
  <si>
    <t>The number of the material receipt.</t>
  </si>
  <si>
    <t>ADS Material Received_ Trade Transaction. Receipt. Numeric</t>
  </si>
  <si>
    <t>Accounting period in which the Invoice Date occurs.</t>
  </si>
  <si>
    <t>ADS Invoices Received_ Trade Transaction. Defined. ADS_ Fiscal Period</t>
  </si>
  <si>
    <t xml:space="preserve">The unique code of the receiving materials organization. </t>
  </si>
  <si>
    <t>ADS Material Received_ Trade Transaction. Receipt. ADS Business Segment_ Code</t>
  </si>
  <si>
    <t>Receipt Date</t>
  </si>
  <si>
    <t>The date of the shipment receipt.</t>
  </si>
  <si>
    <t>ADS Material Received_ Trade Transaction. Receipt. Date</t>
  </si>
  <si>
    <t>Receipt Reference Number</t>
  </si>
  <si>
    <t>The number of the reference receipt. Company reference or logistics company official waybill number.</t>
  </si>
  <si>
    <t>ADS Material Received_ Trade Transaction. Receipt Reference. Numeric</t>
  </si>
  <si>
    <t>Monetary amount for the items in the receipt related to the purchase order in transaction currency.</t>
  </si>
  <si>
    <t>ADS Material Received_ Trade Transaction. Transaction Currency. Amount</t>
  </si>
  <si>
    <t>Shipping Method</t>
  </si>
  <si>
    <t>The transportation used for shipping (e.g. air, train, truck, hand delivered).</t>
  </si>
  <si>
    <t>ADS Material Received_ Trade Transaction. Shipping Method. Text</t>
  </si>
  <si>
    <t>Shipper</t>
  </si>
  <si>
    <t>The organisation or individual is responsible for shipping the goods (e.g. UPS, Federal Express).</t>
  </si>
  <si>
    <t>ADS Material Received_ Trade Transaction. Shipper. Text</t>
  </si>
  <si>
    <t>Adjustment Indicator</t>
  </si>
  <si>
    <t>Indicator</t>
  </si>
  <si>
    <t>If the transaction is the original receipt transaction, then 0; if the transaction is a receipt adjustment, then 1.</t>
  </si>
  <si>
    <t>ADS Material Received_ Trade Transaction. Adjustment. Indicator</t>
  </si>
  <si>
    <t>Adjustment Description</t>
  </si>
  <si>
    <t>If an adjustment was made to a receipt, a description should clarify the reason for the adjustment.</t>
  </si>
  <si>
    <t>ADS Material Received_ Trade Transaction. Adjustment. Text</t>
  </si>
  <si>
    <t xml:space="preserve">The unique identifier for the supplier to whom payment is due or from whom unused credits have been applied. </t>
  </si>
  <si>
    <t>ADS Material Received_ Trade Transaction. Specified. ADS Supplier_ Party</t>
  </si>
  <si>
    <t>ADS Material Received_ Trade Transaction. Specified. ADS Purchase Order_ Trade Transaction</t>
  </si>
  <si>
    <t>ADS Material Received_ Trade Transaction. Specified. ADS Created_ Activity</t>
  </si>
  <si>
    <t>ADS Material Received_ Trade Transaction. Specified. ADS Approved_ Activity</t>
  </si>
  <si>
    <t>Approved Time</t>
  </si>
  <si>
    <t>The time the record additions or changes was approved.</t>
  </si>
  <si>
    <t>ADS_ Approved_ Activity. Occurred. Time</t>
  </si>
  <si>
    <t>ADS Material Received_ Trade Transaction. Specified. ADS Last Mofified_ Activity</t>
  </si>
  <si>
    <t>Last Modified Time</t>
  </si>
  <si>
    <r>
      <t xml:space="preserve">The time </t>
    </r>
    <r>
      <rPr>
        <sz val="10"/>
        <color rgb="FF221E1F"/>
        <rFont val="Cambria"/>
        <family val="1"/>
      </rPr>
      <t>the record was last modified.</t>
    </r>
  </si>
  <si>
    <t>ADS Material Received_ Trade Transaction. [X]. ADS Business Segment_ Code</t>
  </si>
  <si>
    <t>Matterial Received Line Item</t>
  </si>
  <si>
    <t xml:space="preserve">0..n </t>
  </si>
  <si>
    <t xml:space="preserve">Line item details for shipments and shipment adjustment. </t>
  </si>
  <si>
    <t>ADS Material Received_ Trade Transaction. Defined. ADS Material Received_ Trade Line Item. Detail</t>
  </si>
  <si>
    <t>ADS Material Received_ Trade Line Item. Detail</t>
  </si>
  <si>
    <t>Material Received ID</t>
  </si>
  <si>
    <t>ADS Material Received_ Trade Line Item. Header. ADS Material Received_ Trade Transaction</t>
  </si>
  <si>
    <t>Material Received Line ID</t>
  </si>
  <si>
    <t>The unique identifier for a receipt line.</t>
  </si>
  <si>
    <t>ADS Material Received_ Trade Line Item.Identification. Identifier</t>
  </si>
  <si>
    <t>The number of a receipt line.</t>
  </si>
  <si>
    <t>ADS Material Received_ Trade Line Item. Sequence. Numeric</t>
  </si>
  <si>
    <t>Product</t>
  </si>
  <si>
    <t>The receipt product</t>
  </si>
  <si>
    <t>ADS Material Received_ Trade Line Item. Defined. ADS_ Product</t>
  </si>
  <si>
    <t>see 5.6.3.4.15 Table 69</t>
  </si>
  <si>
    <t>ADS_ Product. Identification. Identifier</t>
  </si>
  <si>
    <t>Unit of Measurement Code</t>
  </si>
  <si>
    <t>ADS_ Product. Measurement. Code</t>
  </si>
  <si>
    <t>ADS_ Product. Basic UOM. Quantity</t>
  </si>
  <si>
    <t>Receipt UOM Code</t>
  </si>
  <si>
    <t xml:space="preserve">The code of the measurement unit recorded in receipt. </t>
  </si>
  <si>
    <t>ADS_ Product. Defined. ADSMeasurement Unit_ Code</t>
  </si>
  <si>
    <t>Indivisual Product Instance</t>
  </si>
  <si>
    <t>The detailed data on this product instance.</t>
  </si>
  <si>
    <t>ADS_ Product. Individual. ADS_ Product Instance</t>
  </si>
  <si>
    <t>Receipt Quantity</t>
  </si>
  <si>
    <t>The quantity of materials received recorded in the receipt.</t>
  </si>
  <si>
    <t>see 5.6.3.4.15 Table 68</t>
  </si>
  <si>
    <t>ADS_ Product Instance. Actual. Quantity</t>
  </si>
  <si>
    <t>Receipt Unit Price</t>
  </si>
  <si>
    <t>Price per unit for item received (including tax).</t>
  </si>
  <si>
    <t>ADS_ Product Instance. Include. Unit Price</t>
  </si>
  <si>
    <t>Receipt Line Transaction Amount</t>
  </si>
  <si>
    <t>Monetary amount for the line item in the receipt document related to the purchase order in transaction currency.</t>
  </si>
  <si>
    <t>ADS Material Received_ Trade Line Item. Transaction Currency. Amount</t>
  </si>
  <si>
    <t>Purchase Order Line</t>
  </si>
  <si>
    <t>The related purchase order line for this transaction line.</t>
  </si>
  <si>
    <t>ADS Material Received_ Trade Line Item. Defined. ADS Purchase Order_ Trade Line Item</t>
  </si>
  <si>
    <t>Purchase Order Line Quantity</t>
  </si>
  <si>
    <t xml:space="preserve">The quantity of the urchase order line by the purchase measurement unit. </t>
  </si>
  <si>
    <t>Purchase Order Line Unit Price</t>
  </si>
  <si>
    <t>Purchase order line price per unit.</t>
  </si>
  <si>
    <t>Purchase Order Line Transaction Amount</t>
  </si>
  <si>
    <t>Monetary amount for the line item in the purchase order related to the receipt shipping document in transaction currency.</t>
  </si>
  <si>
    <t>ADS Material Received_ Trade Line Item. [X]. ADS Business Segment_ Code</t>
  </si>
  <si>
    <t>Invoices Received</t>
  </si>
  <si>
    <t>Summary information for the invoices received during the period under review.</t>
  </si>
  <si>
    <t>ADS Invoices Received_ Trade Transaction. Details</t>
  </si>
  <si>
    <t>Invoice ID</t>
  </si>
  <si>
    <t xml:space="preserve">The unique identifier for the received invoice. </t>
  </si>
  <si>
    <t>ADS Invoices Received_ Trade Transaction. Identification. Identifier</t>
  </si>
  <si>
    <t>Invoice Number</t>
  </si>
  <si>
    <t>The number of the received invoice.</t>
  </si>
  <si>
    <t>ADS Invoices Received_ Trade Transaction. Number_ Information. Text</t>
  </si>
  <si>
    <t>Official Invoice Code</t>
  </si>
  <si>
    <t>The unique official code of the received invoice,</t>
  </si>
  <si>
    <t>ADS Invoices Received_ Trade Transaction. Official. Code</t>
  </si>
  <si>
    <t>Invoice Type Name</t>
  </si>
  <si>
    <t>The name of the invoice type. The invoices are classified according to business content.</t>
  </si>
  <si>
    <t>ADS Invoices Received_ Trade Transaction. Type. Text</t>
  </si>
  <si>
    <t>Invoice Date</t>
  </si>
  <si>
    <t>The date of the invoice, regardless of the date the invoice is created. This is the date from which the due date is calculated based on the invoice terms.</t>
  </si>
  <si>
    <t>ADS Invoices Received_ Trade Transaction. Point. Date</t>
  </si>
  <si>
    <t>Invoice Due Date</t>
  </si>
  <si>
    <t>The date that payment is due to the supplier. Not all transactions will have a due date; for example, credit memos. Aging of a payable is usually calculated based on this date.</t>
  </si>
  <si>
    <t>ADS Invoices Received_ Trade Transaction. Due. Date</t>
  </si>
  <si>
    <t xml:space="preserve">The reference identifier for the supplier to whom payment is due or from whom unused credits have been applied. </t>
  </si>
  <si>
    <t>ADS Invoices Received_ Trade Transaction. Specified. ADS Supplier_ Party</t>
  </si>
  <si>
    <t>Settlement Organization Code</t>
  </si>
  <si>
    <t xml:space="preserve">The reference identifier for the settlement organization (Organization of the payment, can be different from the receiving organization). May be the purchase organization or the receipt organization. </t>
  </si>
  <si>
    <t>ADS Invoices Received_ Trade Transaction. Settlement Organization. ADS_ Business Segment</t>
  </si>
  <si>
    <t xml:space="preserve">The reference identifier for the method by which the transaction debit or credit amount was settled or apportioned by the customer or the supplier; for example, check, wire transfer and cash. </t>
  </si>
  <si>
    <t>ADS Invoices Received_ Trade Transaction. Specified. ADS Settlement Method_ Code</t>
  </si>
  <si>
    <t>The reference identifier for the payment term.</t>
  </si>
  <si>
    <t>ADS Invoices Received_ Trade Transaction. ADS Payment Term_ Code</t>
  </si>
  <si>
    <t>Terms Discount Percentage</t>
  </si>
  <si>
    <t>Percentage</t>
  </si>
  <si>
    <t>The discount percentage can be provided if an invoice is paid before a certain number of days. In the flat file, terms are represented as integers to decimal.</t>
  </si>
  <si>
    <t>ADS Invoices Received_ Trade Transaction. Terms Discount. Percentage</t>
  </si>
  <si>
    <t>Terms Discount Days</t>
  </si>
  <si>
    <t>The number of days from the invoice date the supplier allows customer to take advantage of discounted terms. Terms are represented as integers with no decimal places.</t>
  </si>
  <si>
    <t>ADS Invoices Received_ Trade Transaction. Terms Discoubt Days. Numeric</t>
  </si>
  <si>
    <t>Terms Due Days</t>
  </si>
  <si>
    <t>The number of days allowed that the customer has to meet the obligation before an invoice becomes overdue.</t>
  </si>
  <si>
    <t>ADS Invoices Received_ Trade Transaction. Trms Due days. Numeric</t>
  </si>
  <si>
    <t>ADS Invoices Received_ Trade Transaction. Transaction Currency. Amount</t>
  </si>
  <si>
    <t>ADS Invoices Received_ Trade Transaction. Specified. ADS Created_ Activity</t>
  </si>
  <si>
    <t>ADS Invoices Received_ Trade Transaction. Specified. ADS Approved_ Activity</t>
  </si>
  <si>
    <t>ADS Invoices Received_ Trade Transaction. Specified. ADS Last Mofified_ Activity</t>
  </si>
  <si>
    <t>Grouping Code</t>
  </si>
  <si>
    <t>Grouping mechanism for related items in a batch or grouping of invoices.</t>
  </si>
  <si>
    <t>ADS Invoices Received_ Trade Transaction. Grouping. Code</t>
  </si>
  <si>
    <t>A levy or payment for the support of a government required of persons, groups, or businesses within the domain of that government.</t>
  </si>
  <si>
    <t>ADS Invoices Received_ Trade Transaction. Charged. ADS_ Tax</t>
  </si>
  <si>
    <t>The status of the received invoice.</t>
  </si>
  <si>
    <t>ADS Invoices Received_ Trade Transaction. Status. Code</t>
  </si>
  <si>
    <t>ADS Invoices Received_ Trade Transaction. Remark. Text</t>
  </si>
  <si>
    <t>ADS Invoices Received_ Trade Transaction. [X]. ADS Business Segment_ Code</t>
  </si>
  <si>
    <t>Invoices Received Line Item</t>
  </si>
  <si>
    <t>Line item details for invoices.</t>
  </si>
  <si>
    <t>ADS Invoices Received_ Trade Transaction. Defined. ADS Invoices Received_ Trade Line Item. Detail</t>
  </si>
  <si>
    <t>ADS Invoices Received_ Trade Line Item. Detail</t>
  </si>
  <si>
    <t>The unique identifier for the received invoices.</t>
  </si>
  <si>
    <t>ADS Invoices Received_ Trade Line Item. Header. ADS Invoices Received_ Trade Transaction</t>
  </si>
  <si>
    <t>Invoice Line ID</t>
  </si>
  <si>
    <t xml:space="preserve">The unique identifier for a received invoice line. </t>
  </si>
  <si>
    <t>ADS Invoices Received_ Trade Line Item. Identification. Identifier</t>
  </si>
  <si>
    <t>The number of a received invoice line. This number is generated either by manual input or by the system.</t>
  </si>
  <si>
    <t>ADS Invoices Received_ Trade Line Item. Sequence. Numeric</t>
  </si>
  <si>
    <t>The unique identifier for the purchase order. May be set to NULL if no transaction related purchase order.</t>
  </si>
  <si>
    <t>ADS Invoices Received_ Trade Line Item. Defined. ADS Purchase Order_ Trade Transaction</t>
  </si>
  <si>
    <t>The unique identifier for a purchase order line. May be set to NULL if no transaction related purchase order.</t>
  </si>
  <si>
    <t>ADS Invoices Received_ Trade Line Item. Defined. ADS Purchase Order_ Trade Line Item</t>
  </si>
  <si>
    <t>The product on received invoice line.</t>
  </si>
  <si>
    <t>ADS Invoices Received_ Trade Line Item. Defined. ADS_ Product</t>
  </si>
  <si>
    <t>Basic UOM Code</t>
  </si>
  <si>
    <t>Actual Quantity</t>
  </si>
  <si>
    <t>ADS_ Product Instance. Tax Exclude. Unit Price</t>
  </si>
  <si>
    <t>ADS_ Product Instance. Tax Include. Unit Price</t>
  </si>
  <si>
    <t>Decimal</t>
  </si>
  <si>
    <t>ADS_ Product Instance. Tax Exclude. Amount</t>
  </si>
  <si>
    <t>ADS_ Product Instance. Tax Include. Amount</t>
  </si>
  <si>
    <t>The transaction monetary amount in transaction currency.</t>
  </si>
  <si>
    <t>ADS Invoices Received_ Trade Line Item. Transaction Currency. Amount</t>
  </si>
  <si>
    <t>Grouping mechanism for related items in a batch or grouping of invoices; for example, the invoice grouping found in certain ERP systems.</t>
  </si>
  <si>
    <t>ADS Invoices Received_ Trade Line Item. Grouping. Code</t>
  </si>
  <si>
    <t>ADS Invoices Received_ Trade Line Item. Charged. ADS_ Tax</t>
  </si>
  <si>
    <t>Tax Debit Account Number</t>
  </si>
  <si>
    <t>ADS_ Tax. Debit. ADS_ Accounting Account</t>
  </si>
  <si>
    <t>Tax Credit Account Number</t>
  </si>
  <si>
    <t>ADS_ Tax. Credit. ADS_ Accounting Account</t>
  </si>
  <si>
    <t>GL Line Debit Account Number</t>
  </si>
  <si>
    <t xml:space="preserve">The GL account number on which the debit side of the transaction has been posted. </t>
  </si>
  <si>
    <t>ADS Invoices Received_ Trade Line Item. Debit. ADS_ Accounting Account</t>
  </si>
  <si>
    <t>GL Line Credit Account Number</t>
  </si>
  <si>
    <t xml:space="preserve">The GL account number on which the credit side of the transaction has been posted. </t>
  </si>
  <si>
    <t>ADS Invoices Received_ Trade Line Item. Credit. ADS_ Accounting Account</t>
  </si>
  <si>
    <t>ADS Invoice Received_ Trade Line Item. [X]. ADS Business Segment_ Code</t>
  </si>
  <si>
    <t>Open Accounts Payable</t>
  </si>
  <si>
    <t>Details regarding all open, unpaid, or unresolved payable transactions as of a specified date</t>
  </si>
  <si>
    <t>ADS Open Accounts Payable_ Trade Transaction. Detail</t>
  </si>
  <si>
    <t>Open Accounts Payable ID</t>
  </si>
  <si>
    <t>The unique identifier for the transaction of open accounts payable includes invoice and cash paid.</t>
  </si>
  <si>
    <t xml:space="preserve">ADS Open Accounts Payable_ Trade Transaction. </t>
  </si>
  <si>
    <t xml:space="preserve">The reference identifier for the received invoice, from which accounts payable is derived. May be not exist if adjustment is at supplier (not invoice) level. </t>
  </si>
  <si>
    <t>ADS Open Accounts Payable_ Trade Transaction. Derived. ADS_ Invoice Received</t>
  </si>
  <si>
    <t>The reference identifier for the supplier to whom payment is expected or from whom unused credits have been applied.</t>
  </si>
  <si>
    <t>ADS Open Accounts Payable_ Trade Transaction. Defined. ADS Supplier_ Party</t>
  </si>
  <si>
    <t>The reference identifier for the purchase contract, on which the accounts payable are based.</t>
  </si>
  <si>
    <t>ADS Open Accounts Payable_ Trade Transaction. Based. ADS_ Purchase Contract</t>
  </si>
  <si>
    <t>The reference identifier of the project on which the accounts payable are based.</t>
  </si>
  <si>
    <t>ADS Open Accounts Payable_ Trade Transaction. Based. ADS_ Project</t>
  </si>
  <si>
    <t>Accounting period in which the Transaction Date occurs.</t>
  </si>
  <si>
    <t>ADS Open Accounts Payable_ Trade Transaction. ADS_ Fiscal Period</t>
  </si>
  <si>
    <t>Fiscal year in which the Transaction Date occurs</t>
  </si>
  <si>
    <t>Transaction Date</t>
  </si>
  <si>
    <t>The date of the transaction, regardless of the date the transaction is created. This is the date from which the due date is calculated based on the invoice terms.</t>
  </si>
  <si>
    <t>ADS Open Accounts Payable_ Trade Transaction. Transaction. Date</t>
  </si>
  <si>
    <t>Journal ID</t>
  </si>
  <si>
    <t xml:space="preserve">The reference identifier for the journal entry. </t>
  </si>
  <si>
    <t>ADS Open Accounts Payable_ Trade Transaction. Defined. ADS_ Accounting Entry</t>
  </si>
  <si>
    <t xml:space="preserve">The date payment is due from the supplier. Not all transactions will have a due date. If no due date, it may not exist; for example, credit memos. Aging of a receivable is usually calculated based on this date. </t>
  </si>
  <si>
    <t>ADS Open Accounts Payable_ Trade Transaction. Due. Date</t>
  </si>
  <si>
    <t>Reference Number</t>
  </si>
  <si>
    <t>The number of an internally or externally generated transaction.</t>
  </si>
  <si>
    <t>ADS Open Accounts Payable_ Trade Transaction. Reference. Numeric</t>
  </si>
  <si>
    <t>Reference Date</t>
  </si>
  <si>
    <t>The date on an internally or externally generated transaction.</t>
  </si>
  <si>
    <t>ADS Open Accounts Payable_ Trade Transaction. Reference. Date</t>
  </si>
  <si>
    <t>Amount Value</t>
  </si>
  <si>
    <t>The material or monetary worth of a thing that is associated with payable acccount.</t>
  </si>
  <si>
    <t>ADS Open Accounts Payable_ Trade Transaction. Defined. ADS_ Monetary Value</t>
  </si>
  <si>
    <t>Functional Amount</t>
  </si>
  <si>
    <t>The monetary value in the function currency.</t>
  </si>
  <si>
    <t>ADS_ Monetary Value. Functional Currency. Amount</t>
  </si>
  <si>
    <t>Local Amount</t>
  </si>
  <si>
    <t>The monetary value in the accounting currency local to where the accounting records are required.</t>
  </si>
  <si>
    <t>ADS_ Monetary Value. Local Accounting Currency. Amount</t>
  </si>
  <si>
    <t>Reporting Amount</t>
  </si>
  <si>
    <t>The monetary value in another currency, such as a reporting currency, a consolidation currency, or the euro transition period.</t>
  </si>
  <si>
    <t>ADS_ Monetary Value. Reporting Currency. Amount</t>
  </si>
  <si>
    <t>The monetary value in the voucher currency.</t>
  </si>
  <si>
    <t>ADS_ Monetary Value. Transaction Currency. Amount</t>
  </si>
  <si>
    <t>The material or monetary worth of a thing that is associated with ballance.</t>
  </si>
  <si>
    <t>ADS Open Accounts Payable_ Trade Transaction. Defined. ADS Balance_ Monetary Value</t>
  </si>
  <si>
    <t>Functional Ballance</t>
  </si>
  <si>
    <t>The monetary value of the ballance in the function currency.</t>
  </si>
  <si>
    <t>ADS Balance_ Monetary Value. Functional Currency. Amount</t>
  </si>
  <si>
    <t>Local Ballance</t>
  </si>
  <si>
    <t>The monetary value of the ballance in the accounting currency local to where the accounting records are required.</t>
  </si>
  <si>
    <t>ADS Balance_ Monetary Value. Local Accounting Currency. Amount</t>
  </si>
  <si>
    <t>Reporting Ballance</t>
  </si>
  <si>
    <t>The monetary value of the ballance in another currency, such as a reporting currency, a consolidation currency, or the euro transition period.</t>
  </si>
  <si>
    <t>ADS Balance_ Monetary Value. Reporting Currency. Amount</t>
  </si>
  <si>
    <t>Transaction Ballance</t>
  </si>
  <si>
    <t>The monetary value of the ballance in the voucher currency.</t>
  </si>
  <si>
    <t>ADS Balance_ Monetary Value. Transaction Currency. Amount</t>
  </si>
  <si>
    <t>ADS Open Accounts Payable_ Trade Transaction. Remark. TExt</t>
  </si>
  <si>
    <t>The code of grouping related items for different purposes.</t>
  </si>
  <si>
    <t>ADS Open Accounts Payable_ Trade Transaction. Grouping. Code</t>
  </si>
  <si>
    <t>ADS Open Accounts Payable_ Trade Transaction. [X]. ADS Business Segment_ Code</t>
  </si>
  <si>
    <t>Payment Made</t>
  </si>
  <si>
    <t>Information on all payment transactions made during the period.</t>
  </si>
  <si>
    <t>ADS Open Accounts Payable_ Trade Transaction. Defined. ADS Payment Made_ Trade Transaction. Detail</t>
  </si>
  <si>
    <t>Information on all payment transactions made during the period. Types of payments include check, wire transfer and cash</t>
  </si>
  <si>
    <t>ADS Payment Made_ Trade Transaction. Detail</t>
  </si>
  <si>
    <t>Payment ID</t>
  </si>
  <si>
    <t xml:space="preserve">The unique identifier for the transaction of cash paid. </t>
  </si>
  <si>
    <t>ADS Payment Made_ Trade Transaction. Identification. Identifier</t>
  </si>
  <si>
    <t>Payment Number</t>
  </si>
  <si>
    <t>The number of the transactional document, from which AP is derived.</t>
  </si>
  <si>
    <t>ADS Payment Made_ Trade Transaction. Payment. Numeric</t>
  </si>
  <si>
    <t>Reference identifier</t>
  </si>
  <si>
    <t xml:space="preserve">The reference identifier for the supplier to whom payment is paid or from whom credits have been applied. </t>
  </si>
  <si>
    <t>ADS Payment Made_ Trade Transaction. Payee. ADS Supplier_ Party</t>
  </si>
  <si>
    <t>ADS Payment Made_ Trade Transaction. Based. ADS_ Purchase Contract</t>
  </si>
  <si>
    <t>The unique identifier for the project purchase contract, on which the accounts payable are based.</t>
  </si>
  <si>
    <t>ADS Payment Made_ Trade Transaction. Based. ADS_ Project</t>
  </si>
  <si>
    <t xml:space="preserve">The reference identifier for a journal entry. </t>
  </si>
  <si>
    <t>ADS Payment Made_ Trade Transaction. Defined. ADS_ Accounting Entry</t>
  </si>
  <si>
    <t>Payment Date</t>
  </si>
  <si>
    <t xml:space="preserve">The payment date of the account payable by the supplier. </t>
  </si>
  <si>
    <t>ADS Payment Made_ Trade Transaction. Payment. Date</t>
  </si>
  <si>
    <t>The code value or indicator of the method by which the transaction debit or credit amount was settled or apportioned by the supplier.</t>
  </si>
  <si>
    <t>ADS Payment Made_ Trade Transaction. Defined. ADS Settlement Method_ Code</t>
  </si>
  <si>
    <t>ADS Payment Made_ Trade Transaction. Reference. Code</t>
  </si>
  <si>
    <t>ADS Payment Made_ Trade Transaction. Reference. Date</t>
  </si>
  <si>
    <t>The material or monetary worth of a payment made.</t>
  </si>
  <si>
    <t>ADS Payment Made_ Trade Transaction. Defined. ADS_ Monetary Value</t>
  </si>
  <si>
    <t>Debit Credit Code</t>
  </si>
  <si>
    <t>The code specifying the accounting sign of the accounting book.</t>
  </si>
  <si>
    <t>ADS_ Monetary Value. Debit Credit. Code</t>
  </si>
  <si>
    <t>GL Debit Account Number</t>
  </si>
  <si>
    <t>Rference Identifier</t>
  </si>
  <si>
    <t xml:space="preserve">The number of GL account on which the debit side of the transaction has been posted. </t>
  </si>
  <si>
    <t>ADS_ Monetary Value. Debit. ADS_ Accounting Account</t>
  </si>
  <si>
    <t>GL Credit Account Number</t>
  </si>
  <si>
    <t xml:space="preserve">The number of GL account on which the credit side of the transaction has been posted. </t>
  </si>
  <si>
    <t>ADS_ Monetary Value. Credit. ADS_ Accounting Account</t>
  </si>
  <si>
    <t xml:space="preserve">Freeform text description. </t>
  </si>
  <si>
    <t>ADS Payment Made_ Trade Transaction. Remark. Text</t>
  </si>
  <si>
    <t>ADS Payment Made_ Trade Transaction. Specified. ADS Created_ Activity</t>
  </si>
  <si>
    <t>ADS Payment Made_ Trade Transaction. Specified. ADS Approved_ Activity</t>
  </si>
  <si>
    <t>ADS Payment Made_ Trade Transaction. Specified. ADS Last Mofified_ Activity</t>
  </si>
  <si>
    <t>ADS Payment Made_ Trade Transaction. [X]. ADS Business Segment_ Code</t>
  </si>
  <si>
    <t>Cash Application</t>
  </si>
  <si>
    <t>Information of all cash payments applied against the invoice during the period under review is contained.</t>
  </si>
  <si>
    <t>ADS Paid Cash Application_ Trade Transaction.Details</t>
  </si>
  <si>
    <t>AP Application ID</t>
  </si>
  <si>
    <t xml:space="preserve">The unique identifier for the application of cash from a payment to each invoice. </t>
  </si>
  <si>
    <t>ADS Paid Cash Application_ Trade Transaction. Identification. Identifier</t>
  </si>
  <si>
    <t>Accounting period in which the Application Date occurs.</t>
  </si>
  <si>
    <t>ADS Paid Cash Application_ Trade Transaction. ADS_ Fiscal Period</t>
  </si>
  <si>
    <t>Application Date</t>
  </si>
  <si>
    <t>The date of the cash application transaction, regardless of the date the transaction is created.</t>
  </si>
  <si>
    <t>ADS Paid Cash Application_ Trade Transaction. Application. Date</t>
  </si>
  <si>
    <t xml:space="preserve">The reference identifier for the supplier to whom payment is due or from whom unused credits have been received. </t>
  </si>
  <si>
    <t>ADS Paid Cash Application_ Trade Transaction. Defined. ADS Supplier_ Party</t>
  </si>
  <si>
    <t xml:space="preserve">The reference identifier for the transactional document, from which AP is derived. </t>
  </si>
  <si>
    <t xml:space="preserve">The reference identifier for the invoice, from which AP is derived. </t>
  </si>
  <si>
    <t>ADS Paid Cash Application_ Trade Transaction. Derived. ADS Invoices Received_ Trade Transaction</t>
  </si>
  <si>
    <t>ADS Paid Cash Application_ Trade Transaction. Defined. ADS Settlement Method_ Code</t>
  </si>
  <si>
    <t>The material or monetary worth of a thing that is associated with cash application.</t>
  </si>
  <si>
    <t>ADS Paid Cash Application _ Trade Transaction. Defined. ADS_ Monetary Value</t>
  </si>
  <si>
    <t>ADS Paid Cash Application_ Trade Transaction. Remark. Text</t>
  </si>
  <si>
    <t>ADS Paid Cash Application_ Trade Line Item. Debit. ADS_ Accounting Account</t>
  </si>
  <si>
    <t>ADS Paid Cash Application_ Trade Line Item. Credit. ADS_ Accounting Account</t>
  </si>
  <si>
    <t>ADS Paid Cash Application_ Trade Transaction. Specified. ADS Created_ Activity</t>
  </si>
  <si>
    <t>ADS Paid Cash Application_ Trade Transaction. Specified. ADS Approved_ Activity</t>
  </si>
  <si>
    <t>ADS Paid Cash Application_ Trade Transaction. Specified. ADS Last Mofified_ Activity</t>
  </si>
  <si>
    <t>ADS Paid Cash Application_ Trade Line Item. [X]. ADS Business Segment_ Code</t>
  </si>
  <si>
    <t>Object Class Term</t>
    <phoneticPr fontId="1"/>
  </si>
  <si>
    <t>Property Term</t>
    <phoneticPr fontId="1"/>
  </si>
  <si>
    <t>Representation Term</t>
    <phoneticPr fontId="1"/>
  </si>
  <si>
    <t>Association Object Class Term</t>
    <phoneticPr fontId="1"/>
  </si>
  <si>
    <t>Relation Object Class Term</t>
    <phoneticPr fontId="1"/>
  </si>
  <si>
    <t>ADS Paid Cash Application_ Trade Transaction. Defined. ADS Payment Made_ Trade Transaction</t>
    <phoneticPr fontId="1"/>
  </si>
  <si>
    <t>P2P</t>
    <phoneticPr fontId="1"/>
  </si>
  <si>
    <t>Trial Balance</t>
  </si>
  <si>
    <t>All the ledger account balance information.</t>
  </si>
  <si>
    <t>ADS_ Trial Balance. Detail</t>
  </si>
  <si>
    <t>Trial Balance ID</t>
  </si>
  <si>
    <t>The unique identifer for the trial balance.</t>
  </si>
  <si>
    <t>ADS_ Trial Balance. Identification. identifier</t>
  </si>
  <si>
    <t>GL Account Number</t>
  </si>
  <si>
    <t>The reference identifier for ADS_ Accounting Account.</t>
  </si>
  <si>
    <t>ADS_ Trial Balance. Defined. ADS_ Accounting Account</t>
  </si>
  <si>
    <t>Balance As Of Datea</t>
  </si>
  <si>
    <t>The date through which the provided balance reflects account activity.</t>
  </si>
  <si>
    <t>ADS_ Trial Balance. Balance As Of. Date</t>
  </si>
  <si>
    <t>Accounting period in which the Balance As Of Date occurs.</t>
  </si>
  <si>
    <t>ADS_ Trial Balance. Defined. ADS_ Fiscal Period</t>
  </si>
  <si>
    <t>Begining Balance</t>
  </si>
  <si>
    <t>Beginning balance amount of the period (same amount as the ending balance from the prior period).</t>
  </si>
  <si>
    <t>ADS_ Trial Balance. Defined. ADS Begining Balance_ Monetary Value</t>
  </si>
  <si>
    <t>Beginning Functional Amount</t>
  </si>
  <si>
    <t>ADS Begining Balance_ Monetary Value. Functional Currency. Amount</t>
  </si>
  <si>
    <t>Beginning Reporting Amount</t>
  </si>
  <si>
    <t>ADS Begining Balance_ Monetary Value. Reporting Currency. Amount</t>
  </si>
  <si>
    <t>Beginning Local Amount</t>
  </si>
  <si>
    <t>ADS Begining Balance_ Monetary Value. Local Currency. Amount</t>
  </si>
  <si>
    <t>Beginning Transaction Amount</t>
  </si>
  <si>
    <t>ADS Begining Balance_ Monetary Value. Transaction Currency. Amount</t>
  </si>
  <si>
    <t>Ending Balance</t>
  </si>
  <si>
    <t>Ending balance amount of the period.</t>
  </si>
  <si>
    <t>ADS_ Trial Balance. Defined. ADS Ending Balance_ Monetary Value</t>
  </si>
  <si>
    <t>Ending Functional Amount</t>
  </si>
  <si>
    <t>ADS Ending Balance_ Monetary Value. Functional Currency. Amount</t>
  </si>
  <si>
    <t>Ending Reporting Amount</t>
  </si>
  <si>
    <t>ADS Ending Balance_ Monetary Value. Reporting Currency. Amount</t>
  </si>
  <si>
    <t>Ending Local Amount</t>
  </si>
  <si>
    <t>ADS Ending Balance_ Monetary Value. Local Currency. Amount</t>
  </si>
  <si>
    <t>Ending Transaction Amount</t>
  </si>
  <si>
    <t>ADS Ending Balance_ Monetary Value. Transaction Currency. Amount</t>
  </si>
  <si>
    <t>ADS_ Trial Balance. [X]. ADS Business Segment_ Code</t>
  </si>
  <si>
    <t>GL</t>
    <phoneticPr fontId="1"/>
  </si>
  <si>
    <t>GL Detail</t>
  </si>
  <si>
    <t>All of the journal entry details for each transaction.</t>
  </si>
  <si>
    <t>ADS_ Accounting Entry. Detail</t>
  </si>
  <si>
    <t>The unique identifier for the GL Detail. The ID for each journal entry line item.</t>
  </si>
  <si>
    <t>ADS_ Accounting Entry. Identification. Identifier</t>
  </si>
  <si>
    <t>Effective Date</t>
  </si>
  <si>
    <t>Date of the journal entry, no matter when the entry is received or created. This sometimes refers to the accounting date or accounting effective date.</t>
  </si>
  <si>
    <t>ADS_ Accounting Entry. Effective. Date</t>
  </si>
  <si>
    <t>Header Description</t>
  </si>
  <si>
    <t>Description of the entire journal entry as described by the journal entry header.</t>
  </si>
  <si>
    <t>ADS_ Accounting Entry. Description.Text</t>
  </si>
  <si>
    <t>Journal Number</t>
  </si>
  <si>
    <t>Number of the line within a journal entry. This number is generated either by manual input or by the system.</t>
  </si>
  <si>
    <t>ADS_ Accounting Entry. Journal Identifier</t>
  </si>
  <si>
    <t>The number of each line within a journal entry.</t>
  </si>
  <si>
    <t>ADS_ Accounting Entry. Line. Numeric</t>
  </si>
  <si>
    <t>Account Number</t>
  </si>
  <si>
    <t>The reference identifier for the ADS_ Accounting Account. The GL account number.</t>
  </si>
  <si>
    <t>ADS_ Accounting Entry. Specified. ADS_ Accounting Account</t>
  </si>
  <si>
    <t>Debit Credit Indicator</t>
  </si>
  <si>
    <t>Indicates whether the amount is a credit or a debit. “C” = credit; “D” = debit.</t>
  </si>
  <si>
    <t>ADS_ Accounting Entry. Debit Credit. Indicator</t>
  </si>
  <si>
    <t>Source Code</t>
  </si>
  <si>
    <t>A code for source from which the journal entry originated. For example, sales journal, cash receipts journal, general journal, payroll journal, accountant manual entry, or spreadsheet.</t>
  </si>
  <si>
    <t>ADS_ Accounting Entry. Source. Code</t>
  </si>
  <si>
    <t>Journal Entry Type Code</t>
  </si>
  <si>
    <t>The reference identifier for the Journal Entry Type.</t>
  </si>
  <si>
    <t>ADS_ Accounting Entry. Defined. ADS Journal Entry_ Type</t>
  </si>
  <si>
    <t>The reference identifier for the "Settlement Method" used for cash receipt from customers (i.e. sales) and cash payment to suppliers (i.e. purchase).</t>
  </si>
  <si>
    <t>ADS_ Accounting Entry. Defined. ADS Settlement Method_ Code</t>
  </si>
  <si>
    <t>Cancellation Sign</t>
  </si>
  <si>
    <t>The sign of cancellation of a journal entry already formed but not yet posted. TRUE ("1") = entry is cancelled, FALSE ("0") = entry is not cancelled.</t>
  </si>
  <si>
    <t>ADS_ Accounting Entry. Cancellation. Indicator</t>
  </si>
  <si>
    <t>Line Description</t>
  </si>
  <si>
    <t>Description of the individual line within the journal entry.</t>
  </si>
  <si>
    <t>ADS_ Accounting Entry. Description. Text</t>
  </si>
  <si>
    <t>Reversal Indicator</t>
  </si>
  <si>
    <t>Indicates whether this entry is a reversal or to be reversed. “1” = entry is a reversal, “2” = entry is being reversed, and empty (“”) = none of the above or system generated indicators.</t>
  </si>
  <si>
    <t>ADS_ Accounting Entry. Reversal. Indicator</t>
  </si>
  <si>
    <t>Reversal GL Detail ID</t>
  </si>
  <si>
    <t>The reference identifier for the GL Detail ID of the entry being reversed. This shall be reported when the Reversal Indicator = 1.</t>
  </si>
  <si>
    <t>ADS_ Accounting Entry. Reversal. ADS_ Accounting Entry</t>
  </si>
  <si>
    <t xml:space="preserve">Accounting period in which the “Effective Date” occurs. </t>
  </si>
  <si>
    <t>ADS_ Accounting Entry. Defined. ADS_ Fiscal Period</t>
  </si>
  <si>
    <t>Bill</t>
  </si>
  <si>
    <t>A bill specified for this entry.</t>
  </si>
  <si>
    <t>ADS_ Accounting Entry. Specified. ADS_ Voucher</t>
  </si>
  <si>
    <t>Number</t>
  </si>
  <si>
    <t>see 5.6.3.4.10</t>
  </si>
  <si>
    <t>ADS_ Voucher. Identification. Identifier</t>
  </si>
  <si>
    <t>Type</t>
  </si>
  <si>
    <t>ADS_ Voucher. Type. Code</t>
  </si>
  <si>
    <t>ADS_ Voucher. Issue. Date Time</t>
  </si>
  <si>
    <t>A product specified for this entry.</t>
  </si>
  <si>
    <t>ADS_ Accounting Entry. Specified. ADS_ Product</t>
  </si>
  <si>
    <t>Unit Quantity</t>
  </si>
  <si>
    <t>see 5.6.3.4.15</t>
  </si>
  <si>
    <t>ADS_ Product. Unit. Quantity</t>
  </si>
  <si>
    <t>Total Price</t>
  </si>
  <si>
    <t>ADS_ Product. Total. ADS_ Price</t>
  </si>
  <si>
    <t>Unit Amount</t>
  </si>
  <si>
    <t>ADS_ Price. Unit. Amount</t>
  </si>
  <si>
    <t>The material or monetary worth of a thing that is associated with GL Detail.</t>
  </si>
  <si>
    <t>ADS_ Accounting Entry. Defined . ADS_ Monetary Value</t>
  </si>
  <si>
    <t>ADS_ Monetary Value. Local Currency. Amount</t>
  </si>
  <si>
    <t>Entered Activity</t>
  </si>
  <si>
    <t>A thing that a person does or has done. A type of activity is "Entered".</t>
  </si>
  <si>
    <t>ADS_ Accounting Entry. Specified. ADS Entered_ Activity</t>
  </si>
  <si>
    <t>Entered By</t>
  </si>
  <si>
    <t>see 5.6.3.3.3 Table 45</t>
  </si>
  <si>
    <t>ADS_  Entered_ Activity. Performed By. ADS_ System User</t>
  </si>
  <si>
    <t>Entered Date</t>
  </si>
  <si>
    <t>ADS_  Entered_ Activity. Occurred. Date</t>
  </si>
  <si>
    <t>Entered Time</t>
  </si>
  <si>
    <t>ADS_  Entered_ Activity. Occurred. Time</t>
  </si>
  <si>
    <t>ADS_ Accounting Entry. Specified. ADS Approved_ Activity</t>
  </si>
  <si>
    <t>ADS_  Approved_ Activity. Occurred. Date</t>
  </si>
  <si>
    <t>Posted Activity</t>
  </si>
  <si>
    <t>A thing that a person does or has done. A type of activity is " Posted ".</t>
  </si>
  <si>
    <t>ADS_ Accounting Entry. Specified. ADS Posted _ Activity</t>
  </si>
  <si>
    <t>Posted By</t>
  </si>
  <si>
    <t>see 5.6.3.3.3 Table 48</t>
  </si>
  <si>
    <t>ADS_  Posted_ Activity. Performed By. ADS_ System User</t>
  </si>
  <si>
    <t xml:space="preserve">The reference identifier for the Employee. </t>
  </si>
  <si>
    <t>ADS_ Accounting Entry. Account Segment. ADS_ Employee</t>
  </si>
  <si>
    <t xml:space="preserve">The reference identifier for the Project. </t>
  </si>
  <si>
    <t>ADS_ Accounting Entry. Account Segment. ADS_ Project</t>
  </si>
  <si>
    <t xml:space="preserve">The reference identifier for the Bank Account. </t>
  </si>
  <si>
    <t xml:space="preserve">The reference identifier that may be used for supplementary data associated with particular account. </t>
  </si>
  <si>
    <t>ADS_ Accounting Entry. [Y]. ADS Business Segment</t>
  </si>
  <si>
    <t>ACC</t>
  </si>
  <si>
    <t>A type.</t>
  </si>
  <si>
    <t>ADCS-00001</t>
  </si>
  <si>
    <t>Type. Details</t>
  </si>
  <si>
    <t>RLCC</t>
  </si>
  <si>
    <t>Parent ID</t>
  </si>
  <si>
    <t xml:space="preserve">A reference identifier for the parent type. </t>
  </si>
  <si>
    <t>ADCS-00002</t>
  </si>
  <si>
    <t>Type. Parent. Type</t>
  </si>
  <si>
    <t>IDCC</t>
  </si>
  <si>
    <t>Type ID</t>
  </si>
  <si>
    <t>A unique identifier for this type.</t>
  </si>
  <si>
    <t>ADCS-00003</t>
  </si>
  <si>
    <t>Type. Identification. Identifier</t>
  </si>
  <si>
    <t>BCC</t>
  </si>
  <si>
    <t>Type Code</t>
  </si>
  <si>
    <t>A code of this type.</t>
  </si>
  <si>
    <t>ADCS-00004</t>
  </si>
  <si>
    <t>Type. Type. Code</t>
  </si>
  <si>
    <t>Name</t>
  </si>
  <si>
    <t>A name, expressed as text, of this type.</t>
  </si>
  <si>
    <t>ADCS-00005</t>
  </si>
  <si>
    <t>Type. Name. Text</t>
  </si>
  <si>
    <t>Description</t>
  </si>
  <si>
    <t>A description, expressed as text, for this type.</t>
  </si>
  <si>
    <t>ADCS-00006</t>
  </si>
  <si>
    <t>Type. Description. Text</t>
  </si>
  <si>
    <t>Abbreviation</t>
  </si>
  <si>
    <t>An abbreviation, expressed as text, for this type.</t>
  </si>
  <si>
    <t>ADCS-00007</t>
  </si>
  <si>
    <t>Type. Abbreviation. Text</t>
  </si>
  <si>
    <t>A code.</t>
  </si>
  <si>
    <t>ADCS-00008</t>
  </si>
  <si>
    <t>Code. Details</t>
  </si>
  <si>
    <t xml:space="preserve">A reference identifier for the parent code. </t>
  </si>
  <si>
    <t>ADCS-00009</t>
  </si>
  <si>
    <t>Code. Parent. Code</t>
  </si>
  <si>
    <t>Code ID</t>
  </si>
  <si>
    <t>A unique identifier for this code. A code of this code.</t>
  </si>
  <si>
    <t>ADCS-00010</t>
  </si>
  <si>
    <t>Code. Identification. Identifier</t>
  </si>
  <si>
    <t>A name, expressed as text, of this code.</t>
  </si>
  <si>
    <t>ADCS-00011</t>
  </si>
  <si>
    <t>Code. Name. Text</t>
  </si>
  <si>
    <t>A description, expressed as text, for this code.</t>
  </si>
  <si>
    <t>ADCS-00012</t>
  </si>
  <si>
    <t>Code. Description. Text</t>
  </si>
  <si>
    <t>[Specified] Code</t>
  </si>
  <si>
    <t>A [Specified] code of this code.</t>
  </si>
  <si>
    <t>ADCS-00013</t>
  </si>
  <si>
    <t>Code. [Specified]. Code</t>
  </si>
  <si>
    <t>[Specified] Number</t>
  </si>
  <si>
    <t>A [Specified] number of this code.</t>
  </si>
  <si>
    <t>ADCS-00014</t>
  </si>
  <si>
    <t>Code. [Specified]. Numeric</t>
  </si>
  <si>
    <t>List</t>
  </si>
  <si>
    <t>A list.</t>
  </si>
  <si>
    <t>ADCS-00015</t>
  </si>
  <si>
    <t>List. Details</t>
  </si>
  <si>
    <t>A specified reference identifier of this list item.</t>
  </si>
  <si>
    <t>ADCS-00016</t>
  </si>
  <si>
    <t>List. Parent. List</t>
  </si>
  <si>
    <t>List ID</t>
  </si>
  <si>
    <t>A unique identifier for this list.</t>
  </si>
  <si>
    <t>ADCS-00017</t>
  </si>
  <si>
    <t>List. Identification. Identifier</t>
  </si>
  <si>
    <t>A name, expressed as text, of this list item.</t>
  </si>
  <si>
    <t>ADCS-00018</t>
  </si>
  <si>
    <t>List. Name. Text</t>
  </si>
  <si>
    <t>A description, expressed as text, of this list item.</t>
  </si>
  <si>
    <t>ADCS-00019</t>
  </si>
  <si>
    <t>List. Description. Text</t>
  </si>
  <si>
    <t>A [Specified] code of this list item.</t>
  </si>
  <si>
    <t>ADCS-00020</t>
  </si>
  <si>
    <t>List. [Specified]. Code</t>
  </si>
  <si>
    <t>[Specified] Text</t>
  </si>
  <si>
    <t>A [Specified] text of this list item.</t>
  </si>
  <si>
    <t>ADCS-00021</t>
  </si>
  <si>
    <t>List. [Specified]. Text</t>
  </si>
  <si>
    <t>[Specified] Date</t>
  </si>
  <si>
    <t>A [Specified] date of this list item.</t>
  </si>
  <si>
    <t>ADCS-00022</t>
  </si>
  <si>
    <t>List. [Specified]. Date</t>
  </si>
  <si>
    <t>A [Specified] number of this list item.</t>
  </si>
  <si>
    <t>ADCS-00023</t>
  </si>
  <si>
    <t>List. [Specified]. Numeric</t>
  </si>
  <si>
    <t>[Specified] Percentage</t>
  </si>
  <si>
    <t>A [Specified] percentage of this list item.</t>
  </si>
  <si>
    <t>ADCS-00024</t>
  </si>
  <si>
    <t>List. [Specified]. Percentage</t>
  </si>
  <si>
    <t>[Referenced Class] ID</t>
  </si>
  <si>
    <t>ADCS-00025</t>
  </si>
  <si>
    <t>List. [Specified]. [Referenced Class]</t>
  </si>
  <si>
    <t>Address</t>
  </si>
  <si>
    <t>A location at which a particular organization or person may be found or reached.</t>
  </si>
  <si>
    <t>UN00000010</t>
  </si>
  <si>
    <t>Address. Details</t>
  </si>
  <si>
    <t>Line1</t>
  </si>
  <si>
    <t>The first free form line, expressed as text, of an address.</t>
  </si>
  <si>
    <t>UN00000026</t>
  </si>
  <si>
    <t>Address. Line One. Text</t>
  </si>
  <si>
    <t>Line2</t>
  </si>
  <si>
    <t>The second free form line, expressed as text, of an address.</t>
  </si>
  <si>
    <t>UN00000027</t>
  </si>
  <si>
    <t>Address. Line Two. Text</t>
  </si>
  <si>
    <t>City</t>
  </si>
  <si>
    <t>The name, expressed as text, of the city, town, or village of this address.</t>
  </si>
  <si>
    <t>UN00000013</t>
  </si>
  <si>
    <t>Address. City Name. Text</t>
  </si>
  <si>
    <t>State Province Code</t>
  </si>
  <si>
    <t>A unique identifier of the country sub-division for this address."State Province" may not be reported when "Postal Code" is reported. Recommend ISO 3166-2.</t>
  </si>
  <si>
    <t>UN00000936</t>
  </si>
  <si>
    <t>Address. Country Sub-Division. Identifier</t>
  </si>
  <si>
    <t>Postal Code</t>
  </si>
  <si>
    <t>A code specifying the postcode of the address.</t>
  </si>
  <si>
    <t>UN00000014</t>
  </si>
  <si>
    <t>Address. Postcode. Code</t>
  </si>
  <si>
    <t>Country Code</t>
  </si>
  <si>
    <t>A unique identifier of a country for this address (Reference ISO 3166 and UN/ECE Rec 3).</t>
  </si>
  <si>
    <t>UN00000203</t>
  </si>
  <si>
    <t>Address. Country. Identifier</t>
  </si>
  <si>
    <t>Party</t>
  </si>
  <si>
    <t>An individual, a group, or a body having a role in a business function. Party has a legal connotation in a business transaction.</t>
  </si>
  <si>
    <t>ADCS-00029</t>
  </si>
  <si>
    <t>Party. Details</t>
  </si>
  <si>
    <t>Party ID</t>
  </si>
  <si>
    <t>A unique identifier of the party.</t>
  </si>
  <si>
    <t>UN00000377</t>
  </si>
  <si>
    <t>Party. Identification. Identifier</t>
  </si>
  <si>
    <t>Identification</t>
  </si>
  <si>
    <t>An identification, expressed as code, for this party.</t>
  </si>
  <si>
    <t>ADCS-00030</t>
  </si>
  <si>
    <t>Party. Identification. Code</t>
  </si>
  <si>
    <t>A code specifying the type of party that is independent of its role.</t>
  </si>
  <si>
    <t>UN00000378</t>
  </si>
  <si>
    <t>Party. Type. Code</t>
  </si>
  <si>
    <t>A name, expressed as text, for this party.</t>
  </si>
  <si>
    <t>UN00000379</t>
  </si>
  <si>
    <t>Party. Name. Text</t>
  </si>
  <si>
    <t>A textual description of this party.</t>
  </si>
  <si>
    <t>UN00000380</t>
  </si>
  <si>
    <t>Party. Description. Text</t>
  </si>
  <si>
    <t>Assigned to Role Date</t>
  </si>
  <si>
    <t>The date, time, date time or other date time value when this role was assigned to the party.</t>
  </si>
  <si>
    <t>UN00004320</t>
  </si>
  <si>
    <t>Party. Assigned To Role. Date Time</t>
  </si>
  <si>
    <t>Role</t>
  </si>
  <si>
    <t>A role, expressed as text, for this party.</t>
  </si>
  <si>
    <t>UN00008662</t>
  </si>
  <si>
    <t>Party. Role. Text</t>
  </si>
  <si>
    <t>Group</t>
  </si>
  <si>
    <t>A group, expressed as text, for this party.</t>
  </si>
  <si>
    <t>ADCS-00031</t>
  </si>
  <si>
    <t>Party. Group. Text</t>
  </si>
  <si>
    <t>Parent Party ID</t>
  </si>
  <si>
    <t>A party that is a parent of this party.</t>
  </si>
  <si>
    <t>ADCS-00032</t>
  </si>
  <si>
    <t>Party. Parent Party. Identifier</t>
  </si>
  <si>
    <t>Active Fllag</t>
  </si>
  <si>
    <t>This indicates whether the Regulator is active or inactive.</t>
  </si>
  <si>
    <t>ADCS-00033</t>
  </si>
  <si>
    <t>Party. Active. Indicator</t>
  </si>
  <si>
    <t>A specified code value for this party.</t>
  </si>
  <si>
    <t>ADCS-00034</t>
  </si>
  <si>
    <t>Party. [Specified]. Code</t>
  </si>
  <si>
    <t>[Specified] Amount</t>
  </si>
  <si>
    <t>A specified amount value for this party.</t>
  </si>
  <si>
    <t>ADCS-00035</t>
  </si>
  <si>
    <t>Party. [Specified]. Amount</t>
  </si>
  <si>
    <t>A specified date for this party.</t>
  </si>
  <si>
    <t>ADCS-00036</t>
  </si>
  <si>
    <t>Party. [Specified]. Date</t>
  </si>
  <si>
    <t>A specified percentage for this party.</t>
  </si>
  <si>
    <t>ADCS-00037</t>
  </si>
  <si>
    <t>Party. [Specified]. Percentage</t>
  </si>
  <si>
    <t>[Specified] Numeric</t>
  </si>
  <si>
    <t>A specified numeric value for this party.</t>
  </si>
  <si>
    <t>ADCS-00038</t>
  </si>
  <si>
    <t>Party. [Specified]. Numeric</t>
  </si>
  <si>
    <t>A specified text for this party.</t>
  </si>
  <si>
    <t>ADCS-00039</t>
  </si>
  <si>
    <t>Party. [RText</t>
  </si>
  <si>
    <t>A specified reference identifier for this party.</t>
  </si>
  <si>
    <t>ADCS-00040</t>
  </si>
  <si>
    <t>Party.[relation]. [Referenced Class ]</t>
  </si>
  <si>
    <t>ASCC</t>
  </si>
  <si>
    <t>Contact</t>
  </si>
  <si>
    <t>A contact information for this party.</t>
  </si>
  <si>
    <t>ADCS-00041</t>
  </si>
  <si>
    <t>Party. Specified. Contact</t>
  </si>
  <si>
    <t>An address specified for this party.</t>
  </si>
  <si>
    <t>ADCS-00042</t>
  </si>
  <si>
    <t>Party. Specified. Address</t>
  </si>
  <si>
    <t>Physical Address</t>
  </si>
  <si>
    <t>A physical address for this party.</t>
  </si>
  <si>
    <t>ADCS-00043</t>
  </si>
  <si>
    <t>Party. Physical. Address</t>
  </si>
  <si>
    <t>Billing Address</t>
  </si>
  <si>
    <t>A billing address for this party.</t>
  </si>
  <si>
    <t>ADCS-00044</t>
  </si>
  <si>
    <t>Party. Billing. Address</t>
  </si>
  <si>
    <t>User Activity</t>
  </si>
  <si>
    <t>A user activity performed for this party.</t>
  </si>
  <si>
    <t>ADCS-00045</t>
  </si>
  <si>
    <t>Party. Specified. Activity</t>
  </si>
  <si>
    <t>Associated Party</t>
  </si>
  <si>
    <t>A party associated with this party, such as a local agent of a shipping line.</t>
  </si>
  <si>
    <t>UN00003000</t>
  </si>
  <si>
    <t>Party. Associated. Party</t>
  </si>
  <si>
    <t>Organization</t>
  </si>
  <si>
    <t>An organized structure set up for a particular purpose, such as a business, government body, department, charity, or financial institution.</t>
  </si>
  <si>
    <t>ADCS-00046</t>
  </si>
  <si>
    <t>Organization. Details</t>
  </si>
  <si>
    <t>Organization ID</t>
  </si>
  <si>
    <t>A unique identifier for this organization.</t>
  </si>
  <si>
    <t>UN00000053</t>
  </si>
  <si>
    <t>Organization. Identification. Identifier</t>
  </si>
  <si>
    <t>Business Type</t>
  </si>
  <si>
    <t>A code specifying a type of business of this organization.</t>
  </si>
  <si>
    <t>UN00000057</t>
  </si>
  <si>
    <t>Organization. Business Type. Code</t>
  </si>
  <si>
    <t>Legal Classification Code</t>
  </si>
  <si>
    <t>The code specifying the legal classification of this organization such as those representing Incorporated (Inc), limited liability corporation (LLC) or non-profit.</t>
  </si>
  <si>
    <t>UN00000056</t>
  </si>
  <si>
    <t>Organization. Legal Classification. Code</t>
  </si>
  <si>
    <t>Tax Registration ID</t>
  </si>
  <si>
    <t>A unique tax registration identifier assigned to an organization for the purpose of collecting taxes. In the US, this could be the Federal Employer Identification Number (FEIN), in the EU this could be the Value Added Tax (VAT) Registration Number.</t>
  </si>
  <si>
    <t>UN00000055</t>
  </si>
  <si>
    <t>Organization. Tax Registration. Identifier</t>
  </si>
  <si>
    <t>A name, expressed as text, of this organization.</t>
  </si>
  <si>
    <t>UN00000054</t>
  </si>
  <si>
    <t>Organization. Name. Text</t>
  </si>
  <si>
    <t>A textual description of this organization.</t>
  </si>
  <si>
    <t>UN00000225</t>
  </si>
  <si>
    <t>Organization. Description. Text</t>
  </si>
  <si>
    <t>District ID</t>
  </si>
  <si>
    <t>A reference identifier for the district area regarded as a geographic or administrative unit within which this organization operates.</t>
  </si>
  <si>
    <t>ADCS-00047</t>
  </si>
  <si>
    <t>Organization. Reference. District</t>
  </si>
  <si>
    <t>Organizational Unit ID</t>
  </si>
  <si>
    <t>A reference identifier for an organizational unit within an organization.</t>
  </si>
  <si>
    <t>ADCS-00048</t>
  </si>
  <si>
    <t>Organization. Reference. Organizational Unit</t>
  </si>
  <si>
    <t>Active Flag</t>
  </si>
  <si>
    <t>The indication of whether or not the organization is currently active.</t>
  </si>
  <si>
    <t>UN00002512</t>
  </si>
  <si>
    <t>Organization. Active. Indicator</t>
  </si>
  <si>
    <t>The textual description of the operations performed by this organization.</t>
  </si>
  <si>
    <t>UN00002514</t>
  </si>
  <si>
    <t>Organization. Operations Description. Text</t>
  </si>
  <si>
    <t>Parent Organization</t>
  </si>
  <si>
    <t>The parent organization, expressed as text, of this organization.</t>
  </si>
  <si>
    <t>UN00004902</t>
  </si>
  <si>
    <t>Organization. Parent. Text</t>
  </si>
  <si>
    <t>Parent Organization ID</t>
  </si>
  <si>
    <t>A unique identifier for the parent of this organization.</t>
  </si>
  <si>
    <t>UN00004904</t>
  </si>
  <si>
    <t>Organization. Parent. Identifier</t>
  </si>
  <si>
    <t>Primary Contact</t>
  </si>
  <si>
    <t>A primary contact information for this organization.</t>
  </si>
  <si>
    <t>UN00000063</t>
  </si>
  <si>
    <t>Organization. Primary. Contact</t>
  </si>
  <si>
    <t>Postal Address</t>
  </si>
  <si>
    <t>A postal address for this organization.</t>
  </si>
  <si>
    <t>UN00000052</t>
  </si>
  <si>
    <t>Organization. Postal. Address</t>
  </si>
  <si>
    <t>A physical address for this organization.</t>
  </si>
  <si>
    <t>UN00008204</t>
  </si>
  <si>
    <t>Organization. Physical. Address</t>
  </si>
  <si>
    <t>Operating Period</t>
  </si>
  <si>
    <t>The period during which the organization has actually been operating.</t>
  </si>
  <si>
    <t>UN00002529</t>
  </si>
  <si>
    <t>Organization. Operating. Period</t>
  </si>
  <si>
    <t>A parent organization of this organization.</t>
  </si>
  <si>
    <t>UN00004905</t>
  </si>
  <si>
    <t>Organization. Parent. Organization</t>
  </si>
  <si>
    <t>A person or department that acts as a point of contact with another person or department.</t>
  </si>
  <si>
    <t>ADCS-00049</t>
  </si>
  <si>
    <t>Contact. Details</t>
  </si>
  <si>
    <t>Contact ID</t>
  </si>
  <si>
    <t>A unique identifier for this contact.</t>
  </si>
  <si>
    <t>UN00000123</t>
  </si>
  <si>
    <t>Contact. Identification. Identifier</t>
  </si>
  <si>
    <t>A name, expressed as text, of this contact person.</t>
  </si>
  <si>
    <t>UN00000231</t>
  </si>
  <si>
    <t>Contact. Person Name. Text</t>
  </si>
  <si>
    <t>Telephone Number</t>
  </si>
  <si>
    <t>A telephone code information for this contact.</t>
  </si>
  <si>
    <t>ADCS-00050</t>
  </si>
  <si>
    <t>Contact. Telephone. Code</t>
  </si>
  <si>
    <t>Fax Number</t>
  </si>
  <si>
    <t>A fax code information for this contact.</t>
  </si>
  <si>
    <t>ADCS-00051</t>
  </si>
  <si>
    <t>Contact. Fax. Code</t>
  </si>
  <si>
    <t>URI Code</t>
  </si>
  <si>
    <t>A uniform Resource Identifier (URI) code information for this contact such as a web or an email address.</t>
  </si>
  <si>
    <t>ADCS-00052</t>
  </si>
  <si>
    <t>Contact. URI. Code</t>
  </si>
  <si>
    <t>Person</t>
  </si>
  <si>
    <t>An individual human being.</t>
  </si>
  <si>
    <t>ADCS-00053</t>
  </si>
  <si>
    <t>Person. Details</t>
  </si>
  <si>
    <t>Person ID</t>
  </si>
  <si>
    <t>A unique identifier for this person.</t>
  </si>
  <si>
    <t>UN00000075</t>
  </si>
  <si>
    <t>Person. Identification. Identifier</t>
  </si>
  <si>
    <t>A name or set of names, expressed as text, by which this person is known.</t>
  </si>
  <si>
    <t>UN00000076</t>
  </si>
  <si>
    <t>Person. Name. Text</t>
  </si>
  <si>
    <t>A text specifying description for this person.</t>
  </si>
  <si>
    <t>ADCS-00054</t>
  </si>
  <si>
    <t>Person. Description. Text</t>
  </si>
  <si>
    <t>Title</t>
  </si>
  <si>
    <t>A code specifying a title for this person.</t>
  </si>
  <si>
    <t>UN00008726</t>
  </si>
  <si>
    <t>Person. Title. Code</t>
  </si>
  <si>
    <t>Abbrebiation</t>
  </si>
  <si>
    <t>A text specifying a abbrebiation for this person.</t>
  </si>
  <si>
    <t>ADCS-00055</t>
  </si>
  <si>
    <t>Person. Abbrebiation. Text</t>
  </si>
  <si>
    <t>Retirement Date</t>
  </si>
  <si>
    <t>The date, time, date time, or other date time value of retirement of the person.</t>
  </si>
  <si>
    <t>UN00002554</t>
  </si>
  <si>
    <t>Person. Retirement. Date Time</t>
  </si>
  <si>
    <t>A date, time, date time, or other date time value of speified for the person.</t>
  </si>
  <si>
    <t>ADCS-00056</t>
  </si>
  <si>
    <t>Person. [Specified]. Date Time</t>
  </si>
  <si>
    <t>A code specified for the person</t>
  </si>
  <si>
    <t>ADCS-00057</t>
  </si>
  <si>
    <t>Person. [Specified]. Code</t>
  </si>
  <si>
    <t>Status Code</t>
  </si>
  <si>
    <t>The code specifying the status of the person, such as self-employed, retired, unemployed.</t>
  </si>
  <si>
    <t>UN00002557</t>
  </si>
  <si>
    <t>Person. Employment Status. Code</t>
  </si>
  <si>
    <t>Role Code</t>
  </si>
  <si>
    <t>A code specifying a role for this person.</t>
  </si>
  <si>
    <t>UN00008669</t>
  </si>
  <si>
    <t>Person. Role. Code</t>
  </si>
  <si>
    <t>Role Text</t>
  </si>
  <si>
    <t>A role, expressed as text, for this person.</t>
  </si>
  <si>
    <t>UN00003002</t>
  </si>
  <si>
    <t>Person. Role. Text</t>
  </si>
  <si>
    <t>[Reference Class] ID</t>
  </si>
  <si>
    <t>A rreference identifier for the [Reference Class]</t>
  </si>
  <si>
    <t>ADCS-00058</t>
  </si>
  <si>
    <t>Person. Reference. {Reference Class]</t>
  </si>
  <si>
    <t>Contact information for this person.</t>
  </si>
  <si>
    <t>ADCS-00059</t>
  </si>
  <si>
    <t>Person. Specified. Contact</t>
  </si>
  <si>
    <t>Employee</t>
  </si>
  <si>
    <t>A person that works for and is paid a salary by another person or organization.</t>
  </si>
  <si>
    <t>ADCS-00060</t>
  </si>
  <si>
    <t>Employee. Details</t>
  </si>
  <si>
    <t>Employee ID</t>
  </si>
  <si>
    <t>The unique employer assigned identification number for the employee.</t>
  </si>
  <si>
    <t>UN00004023</t>
  </si>
  <si>
    <t>Employee. Employer Assigned Identification. Identifier</t>
  </si>
  <si>
    <t>Employee Code</t>
  </si>
  <si>
    <t>A code for the employee.</t>
  </si>
  <si>
    <t>ADCS-00061</t>
  </si>
  <si>
    <t>Employee. Assigned Identification. Code</t>
  </si>
  <si>
    <t>Employee Name</t>
  </si>
  <si>
    <t>A name of this employee.</t>
  </si>
  <si>
    <t>ADCS-00062</t>
  </si>
  <si>
    <t>Employee. Name. Text</t>
  </si>
  <si>
    <t>Indicates whether this employee is active or inactive in this department.</t>
  </si>
  <si>
    <t>ADCS-00063</t>
  </si>
  <si>
    <t>Employee. Active. Indicator</t>
  </si>
  <si>
    <t>A code specifying a type for this employee.</t>
  </si>
  <si>
    <t>ADCS-00064</t>
  </si>
  <si>
    <t>Employee. Type. Code</t>
  </si>
  <si>
    <t>Type Text</t>
  </si>
  <si>
    <t>A type, expressed as text, for this employee.</t>
  </si>
  <si>
    <t>ADCS-00065</t>
  </si>
  <si>
    <t>Employee. Type. Text</t>
  </si>
  <si>
    <t>Department Code</t>
  </si>
  <si>
    <t>A code of the department or division of the company to which the employee reports,</t>
  </si>
  <si>
    <t>ADCS-00066</t>
  </si>
  <si>
    <t>Employee. Reporting Department. Code</t>
  </si>
  <si>
    <t>Department</t>
  </si>
  <si>
    <t>The name of the department or division of the company to which the employee reports, expressed as text.</t>
  </si>
  <si>
    <t>UN00004027</t>
  </si>
  <si>
    <t>Employee. Reporting Department. Text</t>
  </si>
  <si>
    <t>Job Title</t>
  </si>
  <si>
    <t>A job code specifying a title for this person in accounting unit.</t>
  </si>
  <si>
    <t>ADCS-00067</t>
  </si>
  <si>
    <t>Employee. Job Title. Text</t>
  </si>
  <si>
    <t>Role Responsibility</t>
  </si>
  <si>
    <t>A role or responsibility, expressed as text, for this person.</t>
  </si>
  <si>
    <t>ADCS-00068</t>
  </si>
  <si>
    <t>Employee. Role. Text</t>
  </si>
  <si>
    <t>Academic Degree</t>
  </si>
  <si>
    <t>The highest academic degree acquired.</t>
  </si>
  <si>
    <t>ADCS-00069</t>
  </si>
  <si>
    <t>Employee. Academic degree. Text</t>
  </si>
  <si>
    <t>Employment Date</t>
  </si>
  <si>
    <t>A date the employee was hired by their current employer.</t>
  </si>
  <si>
    <t>ADCS-00070</t>
  </si>
  <si>
    <t>Employee. Employment. Date Time</t>
  </si>
  <si>
    <t>Termination Date</t>
  </si>
  <si>
    <t>The termination date the employee was dismissed by their current employer.</t>
  </si>
  <si>
    <t>ADCS-00071</t>
  </si>
  <si>
    <t>Employee. Termination. Date Time</t>
  </si>
  <si>
    <t>User ID</t>
  </si>
  <si>
    <t>A reference identifier for the system user associated with this employee.</t>
  </si>
  <si>
    <t>ADCS-00072</t>
  </si>
  <si>
    <t>Employee. Reference. User</t>
  </si>
  <si>
    <t>System User</t>
  </si>
  <si>
    <t>A person who is an employee and perform ERP system operation.</t>
  </si>
  <si>
    <t>ADCS-00073</t>
  </si>
  <si>
    <t>System User. Detail</t>
  </si>
  <si>
    <t>System User ID</t>
  </si>
  <si>
    <t xml:space="preserve">A unique identifier for the individuals entering transactions into the accounting and/or ERP system. </t>
  </si>
  <si>
    <t>ADCS-00074</t>
  </si>
  <si>
    <t>System User. Identification. Identifier</t>
  </si>
  <si>
    <t>Active Status</t>
  </si>
  <si>
    <t>This indicates whether the status of the user is active or inactive. A user may become inactive due to retirement, dismissal or termination etc.</t>
  </si>
  <si>
    <t>ADCS-00075</t>
  </si>
  <si>
    <t>System User. Active Status. Indicator</t>
  </si>
  <si>
    <t>Status Modified Date</t>
  </si>
  <si>
    <t>A modified date of the user's activation or termination status.</t>
  </si>
  <si>
    <t>ADCS-00076</t>
  </si>
  <si>
    <t>System User. Status Modified. Date</t>
  </si>
  <si>
    <t>A user's name.</t>
  </si>
  <si>
    <t>ADCS-00077</t>
  </si>
  <si>
    <t>System User. Name. Text</t>
  </si>
  <si>
    <t>A code that describes user's job or position.</t>
  </si>
  <si>
    <t>ADCS-00078</t>
  </si>
  <si>
    <t>System User. Job Title. Text</t>
  </si>
  <si>
    <t>A code of user's department roster.</t>
  </si>
  <si>
    <t>ADCS-00079</t>
  </si>
  <si>
    <t>Syatem User. Department. Code</t>
  </si>
  <si>
    <t>Free form description of the individual's functional role or primary responsibility.</t>
  </si>
  <si>
    <t>ADCS-00080</t>
  </si>
  <si>
    <t>Syatem User. Role Responsibility. Text</t>
  </si>
  <si>
    <t>Activity</t>
  </si>
  <si>
    <t>A thing that a person does or has done.</t>
  </si>
  <si>
    <t>ADCS-00081</t>
  </si>
  <si>
    <t>Activity. Details</t>
  </si>
  <si>
    <t>Performed By</t>
  </si>
  <si>
    <t>A reference identifier for the user who performed this activity.</t>
  </si>
  <si>
    <t>ADCS-00092</t>
  </si>
  <si>
    <t>Activity. Performed By. System User</t>
  </si>
  <si>
    <t>Activity Type</t>
  </si>
  <si>
    <t>A code specifying a type of activity.</t>
  </si>
  <si>
    <t>UN00008108</t>
  </si>
  <si>
    <t>Activity. Type. Code</t>
  </si>
  <si>
    <t>Occured Date Time</t>
  </si>
  <si>
    <t>A date, time, date time or other date time value when this activity occurs or has occurred.</t>
  </si>
  <si>
    <t>UN00008109</t>
  </si>
  <si>
    <t>Activity. Occurred. Date Time</t>
  </si>
  <si>
    <t>Occured Date</t>
  </si>
  <si>
    <t>A date value when this activity occurs or has occurred.</t>
  </si>
  <si>
    <t>ADCS-00083</t>
  </si>
  <si>
    <t>Activity. Occurred. Date</t>
  </si>
  <si>
    <t>Occured Time</t>
  </si>
  <si>
    <t>A time value when this activity occurs or has occurred.</t>
  </si>
  <si>
    <t>ADCS-00084</t>
  </si>
  <si>
    <t>Activity. Occurred. Time</t>
  </si>
  <si>
    <t>Reason Code</t>
  </si>
  <si>
    <t>A code specifying a reason for this activity.</t>
  </si>
  <si>
    <t>UN00008110</t>
  </si>
  <si>
    <t>Activity. Reason. Code</t>
  </si>
  <si>
    <t>ADCS-00085</t>
  </si>
  <si>
    <t>Entered_ Activity. Details</t>
  </si>
  <si>
    <t>A reference identifier for the user who entered this activity.</t>
  </si>
  <si>
    <t>ADCS-00086</t>
  </si>
  <si>
    <t>Entered_ Activity. Performed By. System User</t>
  </si>
  <si>
    <t>ADCS-00087</t>
  </si>
  <si>
    <t>Entered_ Activity. Occurred. Date</t>
  </si>
  <si>
    <t>ADCS-00088</t>
  </si>
  <si>
    <t>Entered_ Activity. Occurred. Time</t>
  </si>
  <si>
    <t>A thing that a person does or has done. A type of activity is "Approved".</t>
  </si>
  <si>
    <t>ADCS-00089</t>
  </si>
  <si>
    <t>Approved_ Activity. Details</t>
  </si>
  <si>
    <t>A reference identifier for the user who approved this activity.</t>
  </si>
  <si>
    <t>ADCS-00090</t>
  </si>
  <si>
    <t>Approved_ Activity. Performed By. ADS_ System User</t>
  </si>
  <si>
    <t>ADCS-00091</t>
  </si>
  <si>
    <t>Approved_ Activity. Occurred. Date</t>
  </si>
  <si>
    <t>Approved_ Activity. Occurred. Time</t>
  </si>
  <si>
    <t>A thing that a person does or has done. A type of activity is "Last Modified".</t>
  </si>
  <si>
    <t>ADCS-00093</t>
  </si>
  <si>
    <t>Last Modified_ Activity. Details</t>
  </si>
  <si>
    <t>A reference identifier for the user who last modified this activity.</t>
  </si>
  <si>
    <t>ADCS-00094</t>
  </si>
  <si>
    <t>Last Modified_ Activity. Performed By. System User</t>
  </si>
  <si>
    <t>ADCS-00095</t>
  </si>
  <si>
    <t>Last Modified_ Activity. Occurred. Date</t>
  </si>
  <si>
    <t>ADCS-00096</t>
  </si>
  <si>
    <t>Last Modified_ Activity. Occurred. Time</t>
  </si>
  <si>
    <t>A thing that a person does or has done. A type of activity is "Created".</t>
  </si>
  <si>
    <t>ADCS-00101</t>
  </si>
  <si>
    <t>Created_ Activity. Details</t>
  </si>
  <si>
    <t>A reference identifier for the user who created this activity.</t>
  </si>
  <si>
    <t>ADCS-00102</t>
  </si>
  <si>
    <t>Created_ Activity. Performed By. System User</t>
  </si>
  <si>
    <t>ADCS-00103</t>
  </si>
  <si>
    <t>Created_ Activity. Occurred. Date</t>
  </si>
  <si>
    <t>ADCS-00104</t>
  </si>
  <si>
    <t>Created_ Activity. Occurred. Time</t>
  </si>
  <si>
    <t>Business Term</t>
    <phoneticPr fontId="1"/>
  </si>
  <si>
    <t>Description</t>
    <phoneticPr fontId="1"/>
  </si>
  <si>
    <t>ID</t>
    <phoneticPr fontId="1"/>
  </si>
  <si>
    <t>DEN</t>
    <phoneticPr fontId="1"/>
  </si>
  <si>
    <t>Financial Institution</t>
  </si>
  <si>
    <t>An institution, such as a bank, building society, credit union, stock brokerage, or similar business; established primarily to provide financial services and financial transactions.</t>
  </si>
  <si>
    <t>ADCS-00105</t>
  </si>
  <si>
    <t>Financial Institution. Details</t>
  </si>
  <si>
    <t>Financial Institution ID</t>
  </si>
  <si>
    <t>A unique identifier for this financial institution.</t>
  </si>
  <si>
    <t>UN00001005</t>
  </si>
  <si>
    <t>Financial Institution. Identification. Identifier</t>
  </si>
  <si>
    <t>Business Entity Identifier</t>
  </si>
  <si>
    <t>The unique Business Entity Identifier (BEI) as defined in ISO 9362 for this financial institution.</t>
  </si>
  <si>
    <t>UN00001006</t>
  </si>
  <si>
    <t>Financial Institution. BEI. Identifier</t>
  </si>
  <si>
    <t>Bank Identification Code</t>
  </si>
  <si>
    <t>The unique Bank Identification Code (BIC) as defined in ISO 9362 for this financial institution.</t>
  </si>
  <si>
    <t>UN00001007</t>
  </si>
  <si>
    <t>Financial Institution. BIC. Identifier</t>
  </si>
  <si>
    <t>Global Location Number</t>
  </si>
  <si>
    <t>The unique Global Location Number (GLN) as defined by GS1 for this financial institution.</t>
  </si>
  <si>
    <t>UN00001008</t>
  </si>
  <si>
    <t>Financial Institution. GLN. Identifier</t>
  </si>
  <si>
    <t>Legal Entity Identifier</t>
  </si>
  <si>
    <t>The unique Legal Entity Identifier (LEI) as issued by the Global Legal Entity Identifier Foundation (GLEIF) and as defined in ISO 17442.</t>
  </si>
  <si>
    <t>ADCS-00106</t>
  </si>
  <si>
    <t>Financial Institution. LEI. Identifier</t>
  </si>
  <si>
    <t>A name, expressed as text, for this financial institution.</t>
  </si>
  <si>
    <t>UN00001009</t>
  </si>
  <si>
    <t>Financial Institution. Name. Text</t>
  </si>
  <si>
    <t>The code specifying a role for this financial institution, such as intermediary or settlement agent.</t>
  </si>
  <si>
    <t>UN00001010</t>
  </si>
  <si>
    <t>Financial Institution. Role. Code</t>
  </si>
  <si>
    <t>Clearing System Name</t>
  </si>
  <si>
    <t>A clearing system name, expressed as text, for this financial institution.</t>
  </si>
  <si>
    <t>UN00002656</t>
  </si>
  <si>
    <t>Financial Institution. Clearing System Name. Text</t>
  </si>
  <si>
    <t>Clearing System ID</t>
  </si>
  <si>
    <t>A clearing system identifier for this financial institution.</t>
  </si>
  <si>
    <t>UN00008716</t>
  </si>
  <si>
    <t>Financial Institution. Clearing System. Identifier</t>
  </si>
  <si>
    <t>Location Address</t>
  </si>
  <si>
    <t>The postal address for this financial institution.</t>
  </si>
  <si>
    <t>UN00001011</t>
  </si>
  <si>
    <t>Financial Institution. Location. Address</t>
  </si>
  <si>
    <t>Residence Country</t>
  </si>
  <si>
    <t>The country where this financial institution is located.</t>
  </si>
  <si>
    <t>UN00001012</t>
  </si>
  <si>
    <t>Financial Institution. Residence. Country</t>
  </si>
  <si>
    <t>Sub-Division</t>
  </si>
  <si>
    <t>A financial institution that is a sub-division (branch) of this financial institution.</t>
  </si>
  <si>
    <t>UN00002657</t>
  </si>
  <si>
    <t>Financial Institution. Sub-Division. Financial Institution</t>
  </si>
  <si>
    <t>Organizational Unit</t>
  </si>
  <si>
    <t>A financial institution that is an organizational unit of this financial institution.</t>
  </si>
  <si>
    <t>UN00007423</t>
  </si>
  <si>
    <t>Financial Institution. Organizational Unit. Financial Institution</t>
  </si>
  <si>
    <t>Specified Identity</t>
  </si>
  <si>
    <t>An identity specified for this financial institution.</t>
  </si>
  <si>
    <t>UN00008717</t>
  </si>
  <si>
    <t>Financial Institution. Specified. Identity</t>
  </si>
  <si>
    <t xml:space="preserve"> Amount</t>
  </si>
  <si>
    <t>A material or monetary worth of a thing that is associated with a that is a part of an accounting entry.</t>
  </si>
  <si>
    <t>ADCS-00107</t>
  </si>
  <si>
    <t>Monetary Value. Details</t>
  </si>
  <si>
    <t xml:space="preserve"> Functional Amount</t>
  </si>
  <si>
    <t>A monetary value of the accounting in the function currency.</t>
  </si>
  <si>
    <t>ADCS-00108</t>
  </si>
  <si>
    <t>Monetary Value. Functional Currency. Amount</t>
  </si>
  <si>
    <t xml:space="preserve"> Local Amount</t>
  </si>
  <si>
    <t>A monetary value of the accounting in the accounting currency local to where the accounting records are required.</t>
  </si>
  <si>
    <t>ADCS-00109</t>
  </si>
  <si>
    <t>Monetary Value. Local Currency. Amount</t>
  </si>
  <si>
    <t xml:space="preserve"> Reporting Amount</t>
  </si>
  <si>
    <t>A monetary value of the accounting in another currency, such as a reporting currency, a consolidation currency, or the euro transition period.</t>
  </si>
  <si>
    <t>ADCS-00110</t>
  </si>
  <si>
    <t>Monetary Value. Reporting Currency. Amount</t>
  </si>
  <si>
    <t xml:space="preserve"> Transaction Amount</t>
  </si>
  <si>
    <t>A monetary value of the accounting in the voucher currency.</t>
  </si>
  <si>
    <t>ADCS-00111</t>
  </si>
  <si>
    <t>Monetary Value. Transaction Currency. Amount</t>
  </si>
  <si>
    <t xml:space="preserve"> Debit Credit Code</t>
  </si>
  <si>
    <t>A code specifying the accounting sign of the Monetary value (Reference United Nations Code List (UNCL) 4405 code list).</t>
  </si>
  <si>
    <t>ADCS-00112</t>
  </si>
  <si>
    <t>Monetary Value. Debit Credit. Code</t>
  </si>
  <si>
    <t xml:space="preserve"> Amount Qualifier Code</t>
  </si>
  <si>
    <t>A code qualifying the amount of the monetary value such as balance, total of entries amount.</t>
  </si>
  <si>
    <t>ADCS-00113</t>
  </si>
  <si>
    <t>Monetary Value. Amount Qualifier. Code</t>
  </si>
  <si>
    <t xml:space="preserve"> Booking Account</t>
  </si>
  <si>
    <t>An accounting account to which this monetary value is booked.</t>
  </si>
  <si>
    <t>ADCS-00114</t>
  </si>
  <si>
    <t>Monetary Value. Booking. Accounting Account</t>
  </si>
  <si>
    <t>Accounting Account</t>
  </si>
  <si>
    <t>A specific account for recording debits and credits to general accounting, cost accounting or budget accounting.</t>
  </si>
  <si>
    <t>ADCS-00116</t>
  </si>
  <si>
    <t>Accounting Account. Details</t>
  </si>
  <si>
    <t>Main Account ID</t>
  </si>
  <si>
    <t>A reference identifier for the main accounts chart for this accounting account.</t>
  </si>
  <si>
    <t>ADCS-00117</t>
  </si>
  <si>
    <t>Accounting Account. Main. Accounting Account</t>
  </si>
  <si>
    <t>Accounting Account ID</t>
  </si>
  <si>
    <t>The unique identifier for this accounting account.</t>
  </si>
  <si>
    <t>UN00001268</t>
  </si>
  <si>
    <t>Accounting Account. Identification. Identifier</t>
  </si>
  <si>
    <t>Sub Account ID</t>
  </si>
  <si>
    <t>A reference identifier for this accounting sub account.</t>
  </si>
  <si>
    <t>ADCS-00118</t>
  </si>
  <si>
    <t>Accounting Account. Sub. Accounting Account</t>
  </si>
  <si>
    <t>The code specifying the type of accounting account such as general(main), secondary, cost accounting, budget account.</t>
  </si>
  <si>
    <t>UN00001270</t>
  </si>
  <si>
    <t>Accounting Account. Type. Code</t>
  </si>
  <si>
    <t>Sub Type</t>
  </si>
  <si>
    <t>A code of subtype for this accounting account.</t>
  </si>
  <si>
    <t>ADCS-00119</t>
  </si>
  <si>
    <t>Accounting Account. Sub Type. Code</t>
  </si>
  <si>
    <t>The name, expressed as text, of this accounting account.</t>
  </si>
  <si>
    <t>UN00002146</t>
  </si>
  <si>
    <t>Accounting Account. Name. Text</t>
  </si>
  <si>
    <t>A label or description associated with this accounting account</t>
  </si>
  <si>
    <t>ADCS-00120</t>
  </si>
  <si>
    <t>Financial Statement Caption</t>
  </si>
  <si>
    <t>A financial statement caption represents a related group of accounts.</t>
  </si>
  <si>
    <t>ADCS-00121</t>
  </si>
  <si>
    <t>Hierarchy Code</t>
  </si>
  <si>
    <t>A corresponding level for account number in the account hierarchy.</t>
  </si>
  <si>
    <t>ADCS-00122</t>
  </si>
  <si>
    <t>Accounting Account. Hierarchy. Code</t>
  </si>
  <si>
    <t>Reference Dimension Pattern</t>
  </si>
  <si>
    <t>The cost reference dimension pattern, expressed as text, for this accounting account.</t>
  </si>
  <si>
    <t>UN00004511</t>
  </si>
  <si>
    <t>Accounting Account. Cost Reference Dimension Pattern. Text</t>
  </si>
  <si>
    <t>The code specifying the status of this accounting account, such as open, locked, closed, temporarily unusable, pending.</t>
  </si>
  <si>
    <t>UN00004787</t>
  </si>
  <si>
    <t>Accounting Account. Status. Code</t>
  </si>
  <si>
    <t>This indicates whether this accounting account is active or inactive.</t>
  </si>
  <si>
    <t>ADCS-00123</t>
  </si>
  <si>
    <t>Accounting Account. Status. Indicator</t>
  </si>
  <si>
    <t>Balance Normal Sign Code</t>
  </si>
  <si>
    <t>The code specifying the balance normal sign of this accounting account, such as debit or credit (reference UNCL 4405).</t>
  </si>
  <si>
    <t>UN00004792</t>
  </si>
  <si>
    <t>Accounting Account. Balance Normal Sign. Code</t>
  </si>
  <si>
    <t>Accounting Account Classification</t>
  </si>
  <si>
    <t>The classification related to this accounting account.</t>
  </si>
  <si>
    <t>UN00004812</t>
  </si>
  <si>
    <t>Accounting Account. Related. Accounting Account Classification</t>
  </si>
  <si>
    <t>Financial Account</t>
  </si>
  <si>
    <t>A financial account specified for this accounting account.</t>
  </si>
  <si>
    <t>UN00004816</t>
  </si>
  <si>
    <t>Accounting Account. Specified. Financial Account</t>
  </si>
  <si>
    <t>Linked Accounting Account</t>
  </si>
  <si>
    <t>An accounting account linked to this accounting account.</t>
  </si>
  <si>
    <t>UN00004817</t>
  </si>
  <si>
    <t>Accounting Account. Linked. Accounting Account</t>
  </si>
  <si>
    <t>A specific period of time such as the length of time between two known date/time points, from a start date onwards, or up to an end date.</t>
  </si>
  <si>
    <t>ADCS-00124</t>
  </si>
  <si>
    <t>Period. Details</t>
  </si>
  <si>
    <t>Period ID</t>
  </si>
  <si>
    <t>A unique identifier of this period.</t>
  </si>
  <si>
    <t>UN00001245</t>
  </si>
  <si>
    <t>Period. Identification. Identifier</t>
  </si>
  <si>
    <t>Version ID</t>
  </si>
  <si>
    <t>An identifier of a version of this period.</t>
  </si>
  <si>
    <t>UN00007456</t>
  </si>
  <si>
    <t>Period. Version. Identifier</t>
  </si>
  <si>
    <t>A sequence number for this period.</t>
  </si>
  <si>
    <t>UN00001413</t>
  </si>
  <si>
    <t>Period. Sequence. Numeric</t>
  </si>
  <si>
    <t>A name, expressed as text, of this period.</t>
  </si>
  <si>
    <t>UN00001412</t>
  </si>
  <si>
    <t>Period. Name. Text</t>
  </si>
  <si>
    <t>A textual description of this period of time.</t>
  </si>
  <si>
    <t>UN00000119</t>
  </si>
  <si>
    <t>Period. Description. Text</t>
  </si>
  <si>
    <t>Start Date Time</t>
  </si>
  <si>
    <t>The date, time, date time or other date time value for the start of this period of time.</t>
  </si>
  <si>
    <t>UN00000120</t>
  </si>
  <si>
    <t>Period. Start. Date Time</t>
  </si>
  <si>
    <t>End Date Time</t>
  </si>
  <si>
    <t>The date, time, date time or other date time value which specifies the end of this period of time.</t>
  </si>
  <si>
    <t>UN00000121</t>
  </si>
  <si>
    <t>Period. End. Date Time</t>
  </si>
  <si>
    <t>Inclusive Flag</t>
  </si>
  <si>
    <t>The indication of whether or not the start and end dates are included in this period.</t>
  </si>
  <si>
    <t>UN00000118</t>
  </si>
  <si>
    <t>Period. Inclusive. Indicator</t>
  </si>
  <si>
    <t>Duration Code</t>
  </si>
  <si>
    <t>The code specifying the duration for this period, such as under one year, over one year.</t>
  </si>
  <si>
    <t>UN00008021</t>
  </si>
  <si>
    <t>Period. Duration. Code</t>
  </si>
  <si>
    <t>Fiscal Period</t>
  </si>
  <si>
    <t>ADCS-00125</t>
  </si>
  <si>
    <t>Fiscal Period. Details</t>
  </si>
  <si>
    <t>ADCS-00126</t>
  </si>
  <si>
    <t>Fiscal Period. Fiscal Year. Code</t>
  </si>
  <si>
    <t>An accounting period in which the calendar date occurs.</t>
  </si>
  <si>
    <t>ADCS-00127</t>
  </si>
  <si>
    <t>Fiscal Period. Accounting Period. Code</t>
  </si>
  <si>
    <t>Start Date</t>
  </si>
  <si>
    <t>Fiscal Period. Start. Date Time</t>
  </si>
  <si>
    <t>End Date</t>
  </si>
  <si>
    <t>Fiscal Period. End. Date Time</t>
  </si>
  <si>
    <t>Breakdown Item</t>
  </si>
  <si>
    <t>A part or element of a whole.</t>
  </si>
  <si>
    <t>ADCS-00128</t>
  </si>
  <si>
    <t>Breakdown Item. Details</t>
  </si>
  <si>
    <t>Breakdown Item ID</t>
  </si>
  <si>
    <t>An identifier for this breakdown item.</t>
  </si>
  <si>
    <t>UN00007264</t>
  </si>
  <si>
    <t>Breakdown Item. Identification. Identifier</t>
  </si>
  <si>
    <t>Classification Code</t>
  </si>
  <si>
    <t>A code specifying a classification of this breakdown item.</t>
  </si>
  <si>
    <t>UN00007266</t>
  </si>
  <si>
    <t>Breakdown Item. Classification. Code</t>
  </si>
  <si>
    <t>A code specifying a type of breakdown item.</t>
  </si>
  <si>
    <t>UN00007267</t>
  </si>
  <si>
    <t>Breakdown Item. Type. Code</t>
  </si>
  <si>
    <t>Comment</t>
  </si>
  <si>
    <t>A comment, expressed as text, of this breakdown item.</t>
  </si>
  <si>
    <t>UN00007268</t>
  </si>
  <si>
    <t>Breakdown Item. Comment. Text</t>
  </si>
  <si>
    <t>A name, expressed as text, of this breakdown item.</t>
  </si>
  <si>
    <t>UN00007273</t>
  </si>
  <si>
    <t>Breakdown Item. Name. Text</t>
  </si>
  <si>
    <t>Referenced Item ID</t>
  </si>
  <si>
    <t>An identifier of an item referenced for this breakdown item.</t>
  </si>
  <si>
    <t>UN00007275</t>
  </si>
  <si>
    <t>Breakdown Item. Referenced Item. Identifier</t>
  </si>
  <si>
    <t>Referenced [Item]</t>
  </si>
  <si>
    <t>A reference identifier of an [item] referenced for this breakdown item.</t>
  </si>
  <si>
    <t>ADCS-00129</t>
  </si>
  <si>
    <t>Breakdown Item. Referenced. [Item]</t>
  </si>
  <si>
    <t>Referenced [Item] Quantity</t>
  </si>
  <si>
    <t>A quantity of an [item] referenced for this breakdown item.</t>
  </si>
  <si>
    <t>UN00007276</t>
  </si>
  <si>
    <t>Breakdown Item. Referenced Item. Quantity</t>
  </si>
  <si>
    <t>Actual Complex Description</t>
  </si>
  <si>
    <t>An actual complex description of this breakdown item.</t>
  </si>
  <si>
    <t>UN00007277</t>
  </si>
  <si>
    <t>Breakdown Item. Actual. Complex Description</t>
  </si>
  <si>
    <t>Actual Complex Quantity</t>
  </si>
  <si>
    <t>An actual complex quantity for this breakdown item.</t>
  </si>
  <si>
    <t>UN00007278</t>
  </si>
  <si>
    <t>Breakdown Item. Actual. Complex Quantity</t>
  </si>
  <si>
    <t>A unit price for this breakdown item.</t>
  </si>
  <si>
    <t>UN00007279</t>
  </si>
  <si>
    <t>Breakdown Item. Unit. Price</t>
  </si>
  <si>
    <t>A total price for this breakdown item.</t>
  </si>
  <si>
    <t>UN00007280</t>
  </si>
  <si>
    <t>Breakdown Item. Total. Price</t>
  </si>
  <si>
    <t>Included Breakdown Item</t>
  </si>
  <si>
    <t>A breakdown item included in this breakdown item.</t>
  </si>
  <si>
    <t>UN00007281</t>
  </si>
  <si>
    <t>Breakdown Item. Included. Breakdown Item</t>
  </si>
  <si>
    <t>Specified Product</t>
  </si>
  <si>
    <t>A product specified by this breakdown item.</t>
  </si>
  <si>
    <t>UN00007284</t>
  </si>
  <si>
    <t>Breakdown Item. Specified. Product</t>
  </si>
  <si>
    <t>Accounting Entry</t>
  </si>
  <si>
    <t>A posting of monetary values into accounting books that indicates the financial flow for an economic event, the acquisition or consumption of a resource, or the working contribution of an agent.</t>
  </si>
  <si>
    <t>ADCS-00130</t>
  </si>
  <si>
    <t>Accounting Entry. Details</t>
  </si>
  <si>
    <t>Accounting Entry ID</t>
  </si>
  <si>
    <t>The unique identifier for this accounting entry.</t>
  </si>
  <si>
    <t>UN00002152</t>
  </si>
  <si>
    <t>Accounting Entry. Identification. Identifier</t>
  </si>
  <si>
    <t>Related Entry ID</t>
  </si>
  <si>
    <t>The reference identifier of an entry related to this accounting entry.</t>
  </si>
  <si>
    <t>UN00002158</t>
  </si>
  <si>
    <t>Accounting Entry. Related. Accounting Entry</t>
  </si>
  <si>
    <t>Processing Status Code</t>
  </si>
  <si>
    <t>The code specifying the processing status for this accounting entry, such as validated, not validated, proposed, simulated, deferred, or removed.</t>
  </si>
  <si>
    <t>UN00002153</t>
  </si>
  <si>
    <t>Accounting Entry. Processing Status. Code</t>
  </si>
  <si>
    <t>Category Code</t>
  </si>
  <si>
    <t>The code specifying the category of this accounting entry, such as financial accounting, budget, comparison, standard, recurring, or reordered.</t>
  </si>
  <si>
    <t>UN00002159</t>
  </si>
  <si>
    <t>Accounting Entry. Category. Code</t>
  </si>
  <si>
    <t>Purpose</t>
  </si>
  <si>
    <t>The purpose, expressed as text, for this accounting entry.</t>
  </si>
  <si>
    <t>UN00002160</t>
  </si>
  <si>
    <t>Accounting Entry. Purpose. Text</t>
  </si>
  <si>
    <t>Value Date</t>
  </si>
  <si>
    <t>The date, time, date time, or other date time value of the value date of this accounting entry.</t>
  </si>
  <si>
    <t>UN00002155</t>
  </si>
  <si>
    <t>Accounting Entry. Value Date. Date Time</t>
  </si>
  <si>
    <t>Capture Date</t>
  </si>
  <si>
    <t>The date, time, date time, or other date time value of the capture of this accounting entry.</t>
  </si>
  <si>
    <t>UN00002161</t>
  </si>
  <si>
    <t>Accounting Entry. Capture. Date Time</t>
  </si>
  <si>
    <t>Reversal Date</t>
  </si>
  <si>
    <t>The date, time, date time, or other date time value for the reversal of this accounting entry.</t>
  </si>
  <si>
    <t>UN00002162</t>
  </si>
  <si>
    <t>Accounting Entry. Reversal. Date Time</t>
  </si>
  <si>
    <t>Validation Date</t>
  </si>
  <si>
    <t>The date, time, date time, or other date time value for the validation of this accounting entry.</t>
  </si>
  <si>
    <t>UN00002163</t>
  </si>
  <si>
    <t>Accounting Entry. Validation. Date Time</t>
  </si>
  <si>
    <t>Removal Flag</t>
  </si>
  <si>
    <t>The indication of whether or not this accounting entry must be removed.</t>
  </si>
  <si>
    <t>UN00002156</t>
  </si>
  <si>
    <t>Accounting Entry. Removal. Indicator</t>
  </si>
  <si>
    <t>Unbalanced Flag</t>
  </si>
  <si>
    <t>The indication of whether or not the debit and credit amounts of this accounting entry are unbalanced.</t>
  </si>
  <si>
    <t>UN00002157</t>
  </si>
  <si>
    <t>Accounting Entry. Unbalanced. Indicator</t>
  </si>
  <si>
    <t>A [Specified] code for this accounting entry.</t>
  </si>
  <si>
    <t>ADCS-00131</t>
  </si>
  <si>
    <t>Accounting Entry. [Specified]. Code</t>
  </si>
  <si>
    <t>A [Specified] text for this accounting entry.</t>
  </si>
  <si>
    <t>ADCS-00132</t>
  </si>
  <si>
    <t>Accounting Entry. [Specified]. Text</t>
  </si>
  <si>
    <t>A [Specified] date for this accounting entry.</t>
  </si>
  <si>
    <t>ADCS-00133</t>
  </si>
  <si>
    <t>Accounting Entry. [Specified]. Date</t>
  </si>
  <si>
    <t>A [Specified] numeric vallue for this accounting entry.</t>
  </si>
  <si>
    <t>ADCS-00134</t>
  </si>
  <si>
    <t>Accounting Entry. [Specified]. Numeric</t>
  </si>
  <si>
    <t>[Specified] Flag</t>
  </si>
  <si>
    <t>A [Specified] indicator for this accounting entry.</t>
  </si>
  <si>
    <t>ADCS-00135</t>
  </si>
  <si>
    <t>Accounting Entry. [Specified]. Indicator</t>
  </si>
  <si>
    <t>[Specified Class] ID</t>
  </si>
  <si>
    <t>A reference identifier to [Specified Class] for this accounting entry.</t>
  </si>
  <si>
    <t>ADCS-00136</t>
  </si>
  <si>
    <t>Accounting Entry. Defined.[Specified Class]</t>
  </si>
  <si>
    <t>An accounting period specified for this accounting entry.</t>
  </si>
  <si>
    <t>ADCS-00137</t>
  </si>
  <si>
    <t>Accounting Entry. Specified. Period</t>
  </si>
  <si>
    <t>Accounting Entry Line</t>
  </si>
  <si>
    <t>A detailed accounting line entry for this accounting entry.</t>
  </si>
  <si>
    <t>UN00002164</t>
  </si>
  <si>
    <t>Accounting Entry. Detailed. Accounting Entry Line</t>
  </si>
  <si>
    <t>Justification Document</t>
  </si>
  <si>
    <t>A document that provides the justification for this accounting entry.</t>
  </si>
  <si>
    <t>UN00005780</t>
  </si>
  <si>
    <t>Accounting Entry. Justification. Document</t>
  </si>
  <si>
    <t>The unique identifier of the journal for this accounting entry.</t>
  </si>
  <si>
    <t>UN00002154</t>
  </si>
  <si>
    <t>Accounting Entry. Journal. Identifier</t>
  </si>
  <si>
    <t>Accounting Journal</t>
  </si>
  <si>
    <t>A journal specified for this accounting entry.</t>
  </si>
  <si>
    <t>UN00007073</t>
  </si>
  <si>
    <t>Accounting Entry. Specified. Accounting Journal</t>
  </si>
  <si>
    <t>A line included in an accounting entry.</t>
  </si>
  <si>
    <t>ADCS-00138</t>
  </si>
  <si>
    <t>Accounting Entry Line. Details</t>
  </si>
  <si>
    <t>Accounting Line ID</t>
  </si>
  <si>
    <t>A unique identifier for this accounting entry line.</t>
  </si>
  <si>
    <t>ADCS-00139</t>
  </si>
  <si>
    <t>Accounting Entry Line. Specified. identifier</t>
  </si>
  <si>
    <t>The comment, expressed as text, for this accounting entry line.</t>
  </si>
  <si>
    <t>UN00002166</t>
  </si>
  <si>
    <t>Accounting Entry Line. Comment. Text</t>
  </si>
  <si>
    <t>The code specifying the category of this accounting entry line, such as opening balance, normal, simulation, paid commercial paper not yet due from a prior period, not matched line in a prior period, or not reconciled line in a prior period.</t>
  </si>
  <si>
    <t>UN00002167</t>
  </si>
  <si>
    <t>Accounting Entry Line. Category. Code</t>
  </si>
  <si>
    <t>The code specifying the source of this accounting entry line, such as year to date, import, or manual input.</t>
  </si>
  <si>
    <t>UN00002168</t>
  </si>
  <si>
    <t>Accounting Entry Line. Source. Code</t>
  </si>
  <si>
    <t>Last Change Date</t>
  </si>
  <si>
    <t>The date, time, date time, or other date time value of the last change to this accounting entry line.</t>
  </si>
  <si>
    <t>UN00002169</t>
  </si>
  <si>
    <t>Accounting Entry Line. Last Change. Date Time</t>
  </si>
  <si>
    <t>Last Change Responsible Person Name</t>
  </si>
  <si>
    <t>The name or initials of the person, expressed as text, responsible for the last change to this accounting entry line.</t>
  </si>
  <si>
    <t>UN00002170</t>
  </si>
  <si>
    <t>Accounting Entry Line. Last Change Responsible Person Name. Text</t>
  </si>
  <si>
    <t>The actual quantity for this accounting entry line.</t>
  </si>
  <si>
    <t>UN00003222</t>
  </si>
  <si>
    <t>Accounting Entry Line. Actual. Quantity</t>
  </si>
  <si>
    <t>Document Reference ID</t>
  </si>
  <si>
    <t>A reference identifier for document reference identifier for this accounting entry line.</t>
  </si>
  <si>
    <t>ADCS-00140</t>
  </si>
  <si>
    <t>Accounting Entry Line. Reference. Document</t>
  </si>
  <si>
    <t>Nature</t>
  </si>
  <si>
    <t>A nature, expressed as text, of an accounting entry line, such as a product or service description.</t>
  </si>
  <si>
    <t>UN00007068</t>
  </si>
  <si>
    <t>Accounting Entry Line. Nature. Text</t>
  </si>
  <si>
    <t>Repeated Monetary Allocation</t>
  </si>
  <si>
    <t>A repeated monetary allocation for this accounting entry line.</t>
  </si>
  <si>
    <t>UN00002172</t>
  </si>
  <si>
    <t>Accounting Entry Line. Repeated. Monetary Allocation</t>
  </si>
  <si>
    <t>Repeated Monetary Instalment</t>
  </si>
  <si>
    <t>A repeated monetary instalment for this accounting entry line.</t>
  </si>
  <si>
    <t>UN00002173</t>
  </si>
  <si>
    <t>Accounting Entry Line. Repeated. Monetary Instalment</t>
  </si>
  <si>
    <t>Quantity Analysis</t>
  </si>
  <si>
    <t>The quantity analysis related to this accounting entry line.</t>
  </si>
  <si>
    <t>UN00002174</t>
  </si>
  <si>
    <t>Accounting Entry Line. Related. Quantity Analysis</t>
  </si>
  <si>
    <t>Accounting Line Monetary Value</t>
  </si>
  <si>
    <t>An accounting line monetary value related to this accounting entry line.</t>
  </si>
  <si>
    <t>UN00002175</t>
  </si>
  <si>
    <t>Accounting Entry Line. Related. Accounting Line Monetary Value</t>
  </si>
  <si>
    <t>Tax</t>
  </si>
  <si>
    <t>A tax related to this accounting entry line.</t>
  </si>
  <si>
    <t>UN00002176</t>
  </si>
  <si>
    <t>Accounting Entry Line. Related. Tax</t>
  </si>
  <si>
    <t>An accounting entry to which this accounting entry line is connected.</t>
  </si>
  <si>
    <t>UN00005779</t>
  </si>
  <si>
    <t>Accounting Entry Line. Connected. Accounting Entry</t>
  </si>
  <si>
    <t>Repeated Payment</t>
  </si>
  <si>
    <t>A payment repeated for this accounting entry line.</t>
  </si>
  <si>
    <t>UN00007072</t>
  </si>
  <si>
    <t>Accounting Entry Line. Repeated. Payment</t>
  </si>
  <si>
    <t>Document</t>
  </si>
  <si>
    <t>A collection of data for a piece of written, printed or electronic matter that provides information or evidence.</t>
  </si>
  <si>
    <t>ADCS-00141</t>
  </si>
  <si>
    <t>Document. Details</t>
  </si>
  <si>
    <t>Document ID</t>
  </si>
  <si>
    <t>A unique identifier for this document.</t>
  </si>
  <si>
    <t>UN00000310</t>
  </si>
  <si>
    <t>Document. Identification. Identifier</t>
  </si>
  <si>
    <t>A name, expressed as text, for this specific document.</t>
  </si>
  <si>
    <t>UN00000312</t>
  </si>
  <si>
    <t>Document. Name. Text</t>
  </si>
  <si>
    <t>A textual description of this document.</t>
  </si>
  <si>
    <t>UN00000314</t>
  </si>
  <si>
    <t>Document. Description. Text</t>
  </si>
  <si>
    <t>Remarks</t>
  </si>
  <si>
    <t>A remark, expressed as text, regarding this document.</t>
  </si>
  <si>
    <t>UN00001263</t>
  </si>
  <si>
    <t>Document. Remarks. Text</t>
  </si>
  <si>
    <t>Language ID</t>
  </si>
  <si>
    <t>A unique identifier for a language used in this document.</t>
  </si>
  <si>
    <t>UN00001281</t>
  </si>
  <si>
    <t>Document. Language. Identifier</t>
  </si>
  <si>
    <t>A code specifying a type of document [Reference United Nations Code List (UNCL) 1001].</t>
  </si>
  <si>
    <t>UN00000311</t>
  </si>
  <si>
    <t>Document. Type. Code</t>
  </si>
  <si>
    <t>A type, expressed as text, for this document.</t>
  </si>
  <si>
    <t>UN00008710</t>
  </si>
  <si>
    <t>Document. Type. Text</t>
  </si>
  <si>
    <t>Proprietary Information Type</t>
  </si>
  <si>
    <t>A code specifying the type of proprietary information contained within this document.</t>
  </si>
  <si>
    <t>UN00001521</t>
  </si>
  <si>
    <t>Document. Proprietary Information Type. Code</t>
  </si>
  <si>
    <t>A code specifying a status of a document.</t>
  </si>
  <si>
    <t>UN00000324</t>
  </si>
  <si>
    <t>Document. Status. Code</t>
  </si>
  <si>
    <t>A status, expressed as text, for this document.</t>
  </si>
  <si>
    <t>UN00006010</t>
  </si>
  <si>
    <t>Document. Status. Text</t>
  </si>
  <si>
    <t>This indicates whether the payment term is active or inactive.</t>
  </si>
  <si>
    <t>ADCS-00142</t>
  </si>
  <si>
    <t>Document. Active. Indicator</t>
  </si>
  <si>
    <t>Issue Date</t>
  </si>
  <si>
    <t>A date, time, date time or other date time value for an issuance of this document.</t>
  </si>
  <si>
    <t>UN00000315</t>
  </si>
  <si>
    <t>Document. Issue. Date Time</t>
  </si>
  <si>
    <t>The date, time, date time or other date time value for the formal receipt of this document.</t>
  </si>
  <si>
    <t>UN00000318</t>
  </si>
  <si>
    <t>Document. Receipt. Date Time</t>
  </si>
  <si>
    <t>Creation Date</t>
  </si>
  <si>
    <t>A date, time, date time or other date time value of a creation of the document.</t>
  </si>
  <si>
    <t>UN00000323</t>
  </si>
  <si>
    <t>Document. Creation. Date Time</t>
  </si>
  <si>
    <t>Publication Date</t>
  </si>
  <si>
    <t>A date, time, date time or other date time value for a publication of this document.</t>
  </si>
  <si>
    <t>UN00008621</t>
  </si>
  <si>
    <t>Document. Publication. Date Time</t>
  </si>
  <si>
    <t>Transmission Date</t>
  </si>
  <si>
    <t>A date, time, date time or other date time value when a document is transmitted.</t>
  </si>
  <si>
    <t>UN00008657</t>
  </si>
  <si>
    <t>Document. Transmission. Date Time</t>
  </si>
  <si>
    <t>A reference date, time, date time or other date time value in this document.</t>
  </si>
  <si>
    <t>UN00008708</t>
  </si>
  <si>
    <t>Document. Reference. Date Time</t>
  </si>
  <si>
    <t>Line Count</t>
  </si>
  <si>
    <t>A count of the number of lines in this document.</t>
  </si>
  <si>
    <t>UN00001283</t>
  </si>
  <si>
    <t>Document. Line Count. Numeric</t>
  </si>
  <si>
    <t>Line ID</t>
  </si>
  <si>
    <t>A unique identifier of a line in this document.</t>
  </si>
  <si>
    <t>UN00001284</t>
  </si>
  <si>
    <t>Document. Line. Identifier</t>
  </si>
  <si>
    <t>Item ID</t>
  </si>
  <si>
    <t>The unique identifier of a specific item in this document.</t>
  </si>
  <si>
    <t>UN00000768</t>
  </si>
  <si>
    <t>Document. Item Identification. Identifier</t>
  </si>
  <si>
    <t>Currency Code</t>
  </si>
  <si>
    <t>A code specifying a currency in which monetary amounts are expressed in this document.</t>
  </si>
  <si>
    <t>UN00001282</t>
  </si>
  <si>
    <t>Document. Currency. Code</t>
  </si>
  <si>
    <t>Included Amount</t>
  </si>
  <si>
    <t>A monetary value included in this document.</t>
  </si>
  <si>
    <t>UN00005857</t>
  </si>
  <si>
    <t>Document. Included. Amount</t>
  </si>
  <si>
    <t>Total Amount</t>
  </si>
  <si>
    <t>A total monetary value in this document.</t>
  </si>
  <si>
    <t>UN00008707</t>
  </si>
  <si>
    <t>Document. Total. Amount</t>
  </si>
  <si>
    <t>Item Quantity</t>
  </si>
  <si>
    <t>A quantity of items in a document.</t>
  </si>
  <si>
    <t>UN00002724</t>
  </si>
  <si>
    <t>Document. Item. Quantity</t>
  </si>
  <si>
    <t>Included Quantity</t>
  </si>
  <si>
    <t>A quantity included in this document.</t>
  </si>
  <si>
    <t>UN00005859</t>
  </si>
  <si>
    <t>Document. Included. Quantity</t>
  </si>
  <si>
    <t>Specified Quantity</t>
  </si>
  <si>
    <t>A quantity specified in this document.</t>
  </si>
  <si>
    <t>UN00008711</t>
  </si>
  <si>
    <t>Document. Specified. Quantity</t>
  </si>
  <si>
    <t>Line Status Reason</t>
  </si>
  <si>
    <t>A reason, expressed as text, for the line status in this document.</t>
  </si>
  <si>
    <t>UN00008622</t>
  </si>
  <si>
    <t>Document. Line Status Reason. Text</t>
  </si>
  <si>
    <t>Applicable Period</t>
  </si>
  <si>
    <t>A period applicable to this document.</t>
  </si>
  <si>
    <t>UN00007945</t>
  </si>
  <si>
    <t>Document. Applicable. Period</t>
  </si>
  <si>
    <t>Reference Document</t>
  </si>
  <si>
    <t>Other documents referenced by this document.</t>
  </si>
  <si>
    <t>UN00000327</t>
  </si>
  <si>
    <t>Document. Reference. Document</t>
  </si>
  <si>
    <t>Related Document</t>
  </si>
  <si>
    <t>A document or documents related to this document.</t>
  </si>
  <si>
    <t>UN00007950</t>
  </si>
  <si>
    <t>Document. Related. Document</t>
  </si>
  <si>
    <t>Referenced Accounting Voucher</t>
  </si>
  <si>
    <t>An accounting voucher referenced by this document.</t>
  </si>
  <si>
    <t>UN00005781</t>
  </si>
  <si>
    <t>Document. Referenced. Accounting Voucher</t>
  </si>
  <si>
    <t>Issuer Party</t>
  </si>
  <si>
    <t>A party that issues this document.</t>
  </si>
  <si>
    <t>UN00000770</t>
  </si>
  <si>
    <t>Document. Issuer. Party</t>
  </si>
  <si>
    <t>Owner Party</t>
  </si>
  <si>
    <t>The party that owns this document.</t>
  </si>
  <si>
    <t>UN00000771</t>
  </si>
  <si>
    <t>Document. Owner. Party</t>
  </si>
  <si>
    <t>Sender Party</t>
  </si>
  <si>
    <t>A party that sends this document.</t>
  </si>
  <si>
    <t>UN00001651</t>
  </si>
  <si>
    <t>Document. Sender. Party</t>
  </si>
  <si>
    <t>Recipient Party</t>
  </si>
  <si>
    <t>A party that receives this document.</t>
  </si>
  <si>
    <t>UN00001652</t>
  </si>
  <si>
    <t>Document. Recipient. Party</t>
  </si>
  <si>
    <t>Agent Party</t>
  </si>
  <si>
    <t>A party representing another party for this document.</t>
  </si>
  <si>
    <t>UN00002990</t>
  </si>
  <si>
    <t>Document. Agent. Party</t>
  </si>
  <si>
    <t>Submitter Party</t>
  </si>
  <si>
    <t>The party submitting this document.</t>
  </si>
  <si>
    <t>UN00005870</t>
  </si>
  <si>
    <t>Document. Submitter. Party</t>
  </si>
  <si>
    <t>Authorized Party</t>
  </si>
  <si>
    <t>A party authorized to receive the rights or benefits under the terms of this document, such as the licence, permit or certificate.</t>
  </si>
  <si>
    <t>UN00005871</t>
  </si>
  <si>
    <t>Document. Authorized. Party</t>
  </si>
  <si>
    <t>Specified Party</t>
  </si>
  <si>
    <t>A party specified in this document.</t>
  </si>
  <si>
    <t>UN00007947</t>
  </si>
  <si>
    <t>Document. Specified. Party</t>
  </si>
  <si>
    <t>Respondent Party</t>
  </si>
  <si>
    <t>A respondent party for this document.</t>
  </si>
  <si>
    <t>UN00007951</t>
  </si>
  <si>
    <t>Document. Respondent. Party</t>
  </si>
  <si>
    <t>Related Party</t>
  </si>
  <si>
    <t>Document. Related. Party</t>
  </si>
  <si>
    <t>Lodgement Location</t>
  </si>
  <si>
    <t>A lodgement location of this document.</t>
  </si>
  <si>
    <t>UN00001648</t>
  </si>
  <si>
    <t>Document. Lodgement. Location</t>
  </si>
  <si>
    <t>Specified Location</t>
  </si>
  <si>
    <t>A location specified in this document.</t>
  </si>
  <si>
    <t>UN00007949</t>
  </si>
  <si>
    <t>Document. Specified. Location</t>
  </si>
  <si>
    <t>Specified Quota</t>
  </si>
  <si>
    <t>A quota specified in this document.</t>
  </si>
  <si>
    <t>UN00007948</t>
  </si>
  <si>
    <t>Document. Specified. Quota</t>
  </si>
  <si>
    <t>Specified Batch</t>
  </si>
  <si>
    <t>A batch specified for this document.</t>
  </si>
  <si>
    <t>UN00007965</t>
  </si>
  <si>
    <t>Document. Specified. Batch</t>
  </si>
  <si>
    <t>Specified Status</t>
  </si>
  <si>
    <t>A status specified for this document.</t>
  </si>
  <si>
    <t>UN00007988</t>
  </si>
  <si>
    <t>Document. Specified. Status</t>
  </si>
  <si>
    <t>Specified Activity</t>
  </si>
  <si>
    <t>An activity specified in this document.</t>
  </si>
  <si>
    <t>UN00008091</t>
  </si>
  <si>
    <t>Document. Specified. Activity</t>
  </si>
  <si>
    <t>A total price in this document.</t>
  </si>
  <si>
    <t>UN00008092</t>
  </si>
  <si>
    <t>Document. Total. Price</t>
  </si>
  <si>
    <t>Specified Financial Account</t>
  </si>
  <si>
    <t>A financial account specified in this document.</t>
  </si>
  <si>
    <t>UN00008712</t>
  </si>
  <si>
    <t>Document. Specified. Financial Account</t>
  </si>
  <si>
    <t>Related Booking</t>
  </si>
  <si>
    <t>A booking related to this document.</t>
  </si>
  <si>
    <t>UN00008714</t>
  </si>
  <si>
    <t>Document. Related. Booking</t>
  </si>
  <si>
    <t>A worksheet listing all accounts at a certain date to ensure that debits are equal to credits.</t>
  </si>
  <si>
    <t>ADCS-00143</t>
  </si>
  <si>
    <t>Trial Balance. Details</t>
  </si>
  <si>
    <t>The unique identifier for this trial balance.</t>
  </si>
  <si>
    <t>UN00004936</t>
  </si>
  <si>
    <t>Trial Balance. Identification. Identifier</t>
  </si>
  <si>
    <t>The comment, expressed as text, for this trial balance.</t>
  </si>
  <si>
    <t>UN00004937</t>
  </si>
  <si>
    <t>Trial Balance. Comment. Text</t>
  </si>
  <si>
    <t>A [Specified] code for this trial balance.</t>
  </si>
  <si>
    <t>ADCS-00144</t>
  </si>
  <si>
    <t>Trial Balance.[Specified]. Code</t>
  </si>
  <si>
    <t>A [Specified] text for this trial balance.</t>
  </si>
  <si>
    <t>ADCS-00145</t>
  </si>
  <si>
    <t>Trial Balance.[Specified]. Text</t>
  </si>
  <si>
    <t>A [Specified] date for this trial balance.</t>
  </si>
  <si>
    <t>ADCS-00146</t>
  </si>
  <si>
    <t>Trial Balance.[Specified]. Date</t>
  </si>
  <si>
    <t>A reference identifier to [Specified Class] for this trial balance.</t>
  </si>
  <si>
    <t>ADCS-00147</t>
  </si>
  <si>
    <t>Trial Balance. Defined.[Specified Class]</t>
  </si>
  <si>
    <t>An accounting period specified for this trial balance.</t>
  </si>
  <si>
    <t>ADCS-00148</t>
  </si>
  <si>
    <t>Trial Balance. Specified. Period</t>
  </si>
  <si>
    <t>UN00004953</t>
  </si>
  <si>
    <t>Trial Balance. Specified. Accounting Period</t>
  </si>
  <si>
    <t>Accounting accounts included in this trial balance.</t>
  </si>
  <si>
    <t>UN00006631</t>
  </si>
  <si>
    <t>Trial Balance. Included. Accounting Account</t>
  </si>
  <si>
    <t>Accounting Characteristic</t>
  </si>
  <si>
    <t>An accounting characteristic defining the trial balance.</t>
  </si>
  <si>
    <t>UN00006632</t>
  </si>
  <si>
    <t>Trial Balance. Defined. Accounting Characteristic</t>
  </si>
  <si>
    <t>Contract</t>
  </si>
  <si>
    <t>An agreement between two or more parties, especially one that is written or spoken and enforceable by law.</t>
  </si>
  <si>
    <t>ADCS________</t>
  </si>
  <si>
    <t>Contract. Details</t>
  </si>
  <si>
    <t>Contract ID</t>
  </si>
  <si>
    <t>A unique identification for this contract.</t>
  </si>
  <si>
    <t>UN00000279</t>
  </si>
  <si>
    <t>Contract. Identification. Identifier</t>
  </si>
  <si>
    <t>A code specifying a type of contract such as a fixed price contract or a time and materials based contract.</t>
  </si>
  <si>
    <t>UN00000281</t>
  </si>
  <si>
    <t>Contract. Type. Code</t>
  </si>
  <si>
    <t>A name, expressed as text, for this contract.</t>
  </si>
  <si>
    <t>UN00000282</t>
  </si>
  <si>
    <t>Contract. Name. Text</t>
  </si>
  <si>
    <t>A textual description for this contract.</t>
  </si>
  <si>
    <t>UN00000283</t>
  </si>
  <si>
    <t>Contract. Description. Text</t>
  </si>
  <si>
    <t>A date or date time or other date time value of the issuance of this contract.</t>
  </si>
  <si>
    <t>UN00000284</t>
  </si>
  <si>
    <t>Contract. Issue. Date Time</t>
  </si>
  <si>
    <t>Price</t>
  </si>
  <si>
    <t>A monetary value of a price of this contract.</t>
  </si>
  <si>
    <t>UN00000285</t>
  </si>
  <si>
    <t>Contract. Price. Amount</t>
  </si>
  <si>
    <t>To identify a specific item in this contract.</t>
  </si>
  <si>
    <t>UN00000289</t>
  </si>
  <si>
    <t>Contract. Item. Identifier</t>
  </si>
  <si>
    <t>A date on which this contract starts.</t>
  </si>
  <si>
    <t>UN00000755</t>
  </si>
  <si>
    <t>Contract. Start. Date</t>
  </si>
  <si>
    <t>A quantity for a specific item in this contract.</t>
  </si>
  <si>
    <t>UN00000290</t>
  </si>
  <si>
    <t>Contract. Item. Quantity</t>
  </si>
  <si>
    <t>An end date for this contract.</t>
  </si>
  <si>
    <t>UN00001363</t>
  </si>
  <si>
    <t>Contract. End. Date</t>
  </si>
  <si>
    <t>Cost Amount</t>
  </si>
  <si>
    <t>A monetary value for a cost of an effort or loss necessary to achieve a goal specified in this contract.</t>
  </si>
  <si>
    <t>UN00001364</t>
  </si>
  <si>
    <t>Contract. Cost. Amount</t>
  </si>
  <si>
    <t>Signed Date</t>
  </si>
  <si>
    <t>A date, time, date time, or other date time value on which this contract was or will be signed.</t>
  </si>
  <si>
    <t>UN00003938</t>
  </si>
  <si>
    <t>Contract. Signed. Date Time</t>
  </si>
  <si>
    <t>Clauses</t>
  </si>
  <si>
    <t>A clause, expressed as text, of this contract.</t>
  </si>
  <si>
    <t>UN00004439</t>
  </si>
  <si>
    <t>Contract. Clause. Text</t>
  </si>
  <si>
    <t>Final Payment Date</t>
  </si>
  <si>
    <t>A date, time, date time, or other date time value of a final payment of the contract.</t>
  </si>
  <si>
    <t>UN00004444</t>
  </si>
  <si>
    <t>Contract. Final Payment. Date Time</t>
  </si>
  <si>
    <t>A code specifying a status of this contract.</t>
  </si>
  <si>
    <t>UN00004448</t>
  </si>
  <si>
    <t>Contract. Status. Code</t>
  </si>
  <si>
    <t>An identifier of a project for this contract.</t>
  </si>
  <si>
    <t>UN00006976</t>
  </si>
  <si>
    <t>Contract. Project. Identifier</t>
  </si>
  <si>
    <t>Information</t>
  </si>
  <si>
    <t>Information, expressed as text, for this contract.</t>
  </si>
  <si>
    <t>UN00006977</t>
  </si>
  <si>
    <t>Contract. Information. Text</t>
  </si>
  <si>
    <t>Contract Line Item</t>
  </si>
  <si>
    <t>A contract line item specified in this contract.</t>
  </si>
  <si>
    <t>UN00001374</t>
  </si>
  <si>
    <t>Contract. Specified. Contract Line Item</t>
  </si>
  <si>
    <t>A status specified for this contract.</t>
  </si>
  <si>
    <t>UN00003959</t>
  </si>
  <si>
    <t>Contract. Specified. Status</t>
  </si>
  <si>
    <t>Note</t>
  </si>
  <si>
    <t>A note specified for this contract.</t>
  </si>
  <si>
    <t>UN00006979</t>
  </si>
  <si>
    <t>Contract. Specified. Note</t>
  </si>
  <si>
    <t>Buyer</t>
  </si>
  <si>
    <t>A buyer party for this contract.</t>
  </si>
  <si>
    <t>UN00007359</t>
  </si>
  <si>
    <t>Contract. Buyer. Party</t>
  </si>
  <si>
    <t>Seller</t>
  </si>
  <si>
    <t>A seller party for this contract.</t>
  </si>
  <si>
    <t>UN00007360</t>
  </si>
  <si>
    <t>Contract. Seller. Party</t>
  </si>
  <si>
    <t>A total price for this contract.</t>
  </si>
  <si>
    <t>UN00007361</t>
  </si>
  <si>
    <t>Contract. Total. Price</t>
  </si>
  <si>
    <t>Payment Terms</t>
  </si>
  <si>
    <t>Payment terms specified for this contract.</t>
  </si>
  <si>
    <t>UN00007366</t>
  </si>
  <si>
    <t>Contract. Specified. Payment Terms</t>
  </si>
  <si>
    <t>A distinct, separately defined line item specified in a contract.</t>
  </si>
  <si>
    <t>ADCS-________</t>
  </si>
  <si>
    <t>Contract. Defined. Contract Line Item</t>
  </si>
  <si>
    <t>Contract Line Item. Details</t>
  </si>
  <si>
    <t>A reference identifier for the heder contract.</t>
  </si>
  <si>
    <t>ADCS-00149</t>
  </si>
  <si>
    <t>Contract Line Item.Header. Contract</t>
  </si>
  <si>
    <t>Contract Line Item ID</t>
  </si>
  <si>
    <t>A unique identifier for this contract line item.</t>
  </si>
  <si>
    <t>UN00001358</t>
  </si>
  <si>
    <t>Contract Line Item. Identification. Identifier</t>
  </si>
  <si>
    <t>A name, expressed as text, for this contract line item.</t>
  </si>
  <si>
    <t>UN00001359</t>
  </si>
  <si>
    <t>Contract Line Item. Name. Text</t>
  </si>
  <si>
    <t>A textual description of this contract line item.</t>
  </si>
  <si>
    <t>UN00001360</t>
  </si>
  <si>
    <t>Contract Line Item. Description. Text</t>
  </si>
  <si>
    <t>Total Quantity</t>
  </si>
  <si>
    <t>A total quantity for this contract line item.</t>
  </si>
  <si>
    <t>UN00001361</t>
  </si>
  <si>
    <t>Contract Line Item. Total. Quantity</t>
  </si>
  <si>
    <t>Actual Amount</t>
  </si>
  <si>
    <t>A monetary value of an actual on which the contract line item is determined.</t>
  </si>
  <si>
    <t>UN00004434</t>
  </si>
  <si>
    <t>Contract Line Item. Actual. Amount</t>
  </si>
  <si>
    <t>Identified Amount</t>
  </si>
  <si>
    <t>A monetary value identified for this contract line item.</t>
  </si>
  <si>
    <t>UN00004435</t>
  </si>
  <si>
    <t>Contract Line Item. Identified. Amount</t>
  </si>
  <si>
    <t>Payment Status</t>
  </si>
  <si>
    <t>A code specifying a payment status of this contract line item.</t>
  </si>
  <si>
    <t>UN00004436</t>
  </si>
  <si>
    <t>Contract Line Item. Payment Status. Code</t>
  </si>
  <si>
    <t>A monetary value of a unit for the contract line item.</t>
  </si>
  <si>
    <t>UN00004505</t>
  </si>
  <si>
    <t>Contract Line Item. Unit. Amount</t>
  </si>
  <si>
    <t>A code specifying a measurement for this contract line item, such as for packaging.</t>
  </si>
  <si>
    <t>UN00004669</t>
  </si>
  <si>
    <t>Contract Line Item. Measurement. Code</t>
  </si>
  <si>
    <t>A [Specified] date for the contract line item.</t>
  </si>
  <si>
    <t>ADCS-00150</t>
  </si>
  <si>
    <t>Contract Line Item. [Sppecified]. Date</t>
  </si>
  <si>
    <t>A reference identifier for [Specified Class]</t>
  </si>
  <si>
    <t>ADCS-00151</t>
  </si>
  <si>
    <t>Contract. Defined. [Specified Class]</t>
  </si>
  <si>
    <t>Associated Contract Line Item</t>
  </si>
  <si>
    <t>A contract line item associated to this contract line item.</t>
  </si>
  <si>
    <t>UN00004671</t>
  </si>
  <si>
    <t>Contract Line Item. Associated. Contract Line Item</t>
  </si>
  <si>
    <t>Trade Transaction</t>
  </si>
  <si>
    <t>Agreement, contract, exchange, understanding, or transfer of cash or property that occurs between two or more parties.</t>
  </si>
  <si>
    <t>ADCS-00152</t>
  </si>
  <si>
    <t>Trade Transaction. Details</t>
  </si>
  <si>
    <t>Trade Transaction ID</t>
  </si>
  <si>
    <t>A unique identifier for this trade transaction.</t>
  </si>
  <si>
    <t>UN00002078</t>
  </si>
  <si>
    <t>Trade Transaction. Identification. Identifier</t>
  </si>
  <si>
    <t>A code specifying the type of trade transaction.</t>
  </si>
  <si>
    <t>UN00002079</t>
  </si>
  <si>
    <t>Trade Transaction. Type. Code</t>
  </si>
  <si>
    <t>Information, expressed as text, for this trade transaction.</t>
  </si>
  <si>
    <t>UN00002080</t>
  </si>
  <si>
    <t>Trade Transaction. Information. Text</t>
  </si>
  <si>
    <t>Line Item Quantity</t>
  </si>
  <si>
    <t>A number of line items for this trade transaction.</t>
  </si>
  <si>
    <t>UN00003254</t>
  </si>
  <si>
    <t>Trade Transaction. Line Item. Quantity</t>
  </si>
  <si>
    <t>A date, time, date time or other date time value for the issuance of this trade transaction.</t>
  </si>
  <si>
    <t>UN00008735</t>
  </si>
  <si>
    <t>Trade Transaction. Issue. Date Time</t>
  </si>
  <si>
    <t>URL</t>
  </si>
  <si>
    <t>A Uniform Resource Locator (URL) of the web location of this trade transaction.</t>
  </si>
  <si>
    <t>UN00008736</t>
  </si>
  <si>
    <t>Trade Transaction. URL. Identifier</t>
  </si>
  <si>
    <t>A [Specified] code for this trade transaction.</t>
  </si>
  <si>
    <t>ADCS-00153</t>
  </si>
  <si>
    <t>Trade Transaction. [Specified]. Code</t>
  </si>
  <si>
    <t>A [Specified] text for this trade transaction.</t>
  </si>
  <si>
    <t>ADCS-00154</t>
  </si>
  <si>
    <t>Trade Transaction. [Specified]. Text</t>
  </si>
  <si>
    <t>A [Specified] date for this trade transaction.</t>
  </si>
  <si>
    <t>ADCS-00155</t>
  </si>
  <si>
    <t>Trade Transaction. [Specified]. Date</t>
  </si>
  <si>
    <t>A reference identifier to [Specified Class] for this trade transaction.</t>
  </si>
  <si>
    <t>ADCS-00156</t>
  </si>
  <si>
    <t>Trade Transaction. Defined.[Specified Class]</t>
  </si>
  <si>
    <t>[Specified] [Class] ID</t>
  </si>
  <si>
    <t>A reference identifier for [Specified] [Class]</t>
  </si>
  <si>
    <t>ADCS-00157</t>
  </si>
  <si>
    <t>Trade Transaction. [Specified]. [Class]</t>
  </si>
  <si>
    <t>Specified Period</t>
  </si>
  <si>
    <t>A period specified in this trade transaction.</t>
  </si>
  <si>
    <t>ADCS-00158</t>
  </si>
  <si>
    <t>Trade Transaction. Defined. Period</t>
  </si>
  <si>
    <t>[Specified] Monetary Value</t>
  </si>
  <si>
    <t>A monetary value [specified] in this trade transaction.</t>
  </si>
  <si>
    <t>ADCS-00159</t>
  </si>
  <si>
    <t>Trade Transaction. [Spedified]. Monetary Value</t>
  </si>
  <si>
    <t>Trade Line Item</t>
  </si>
  <si>
    <t>A trade line item included in this trade transaction.</t>
  </si>
  <si>
    <t>UN00002081</t>
  </si>
  <si>
    <t>Trade Transaction. Included. Trade Line Item</t>
  </si>
  <si>
    <t>Associated Document</t>
  </si>
  <si>
    <t>A document associated with this trade transaction, such as the purchase order, invoice or packing list.</t>
  </si>
  <si>
    <t>UN00002082</t>
  </si>
  <si>
    <t>Trade Transaction. Associated. Document</t>
  </si>
  <si>
    <t>Trade Settlement</t>
  </si>
  <si>
    <t>Trade settlement details applicable to this trade transaction.</t>
  </si>
  <si>
    <t>UN00002085</t>
  </si>
  <si>
    <t>Trade Transaction. Applicable. Trade Settlement</t>
  </si>
  <si>
    <t>Product Group</t>
  </si>
  <si>
    <t>A product group included in this trade transaction.</t>
  </si>
  <si>
    <t>UN00005067</t>
  </si>
  <si>
    <t>Trade Transaction. Included. Product Group</t>
  </si>
  <si>
    <t>A product included in this trade transaction.</t>
  </si>
  <si>
    <t>UN00008090</t>
  </si>
  <si>
    <t>Trade Transaction. Included. Product</t>
  </si>
  <si>
    <t>A collection of information specific to an item being used or reported on for trade purposes.</t>
  </si>
  <si>
    <t>Trade Transaction. Defined. Trade Line Item</t>
  </si>
  <si>
    <t>ADCS-00160</t>
  </si>
  <si>
    <t>Trade Line Item. Details</t>
  </si>
  <si>
    <t>A specified reference identifier for trade transaction including this trade line item.</t>
  </si>
  <si>
    <t>ADCS-00161</t>
  </si>
  <si>
    <t>Trade Line Item. Header. Trade Transaction</t>
  </si>
  <si>
    <t>Trade Line Item ID</t>
  </si>
  <si>
    <t>A unique identifier for this trade line item.</t>
  </si>
  <si>
    <t>UN00001309</t>
  </si>
  <si>
    <t>Trade Line Item. Identification. Identifier</t>
  </si>
  <si>
    <t>A sequence number for this trade line item.</t>
  </si>
  <si>
    <t>UN00001928</t>
  </si>
  <si>
    <t>Trade Line Item. Sequence. Numeric</t>
  </si>
  <si>
    <t>Seller Assigned ID</t>
  </si>
  <si>
    <t>The unique identifier for this trade line item as assigned by the seller.</t>
  </si>
  <si>
    <t>UN00001929</t>
  </si>
  <si>
    <t>Trade Line Item. Seller Assigned. Identifier</t>
  </si>
  <si>
    <t>Buyer Assigned ID</t>
  </si>
  <si>
    <t>The unique identifier for this trade line item as assigned by the buyer.</t>
  </si>
  <si>
    <t>UN00001930</t>
  </si>
  <si>
    <t>Trade Line Item. Buyer Assigned. Identifier</t>
  </si>
  <si>
    <t>A textual description of this trade line item.</t>
  </si>
  <si>
    <t>UN00001932</t>
  </si>
  <si>
    <t>Trade Line Item. Description. Text</t>
  </si>
  <si>
    <t>Batch ID</t>
  </si>
  <si>
    <t>A unique production batch identifier for this trade line item.</t>
  </si>
  <si>
    <t>UN00001933</t>
  </si>
  <si>
    <t>Trade Line Item. Production Batch. Identifier</t>
  </si>
  <si>
    <t>Product Model ID</t>
  </si>
  <si>
    <t>A unique product model identifier for this trade line item.</t>
  </si>
  <si>
    <t>UN00001934</t>
  </si>
  <si>
    <t>Trade Line Item. Product Model. Identifier</t>
  </si>
  <si>
    <t>A code specifying a type of trade line item.</t>
  </si>
  <si>
    <t>UN00001935</t>
  </si>
  <si>
    <t>Trade Line Item. Type. Code</t>
  </si>
  <si>
    <t>Gross Weight</t>
  </si>
  <si>
    <t>A measure of the gross weight (mass) of this trade line item which includes packaging but which excludes any associated transport equipment.</t>
  </si>
  <si>
    <t>UN00001937</t>
  </si>
  <si>
    <t>Trade Line Item. Gross Weight. Measure</t>
  </si>
  <si>
    <t>Net Weight</t>
  </si>
  <si>
    <t>A measure of the net weight (mass) of this trade line item which excludes all packaging.</t>
  </si>
  <si>
    <t>UN00001938</t>
  </si>
  <si>
    <t>Trade Line Item. Net Weight. Measure</t>
  </si>
  <si>
    <t>Gross Volume</t>
  </si>
  <si>
    <t>A measure of the gross volume of this trade line item.</t>
  </si>
  <si>
    <t>UN00001939</t>
  </si>
  <si>
    <t>Trade Line Item. Gross Volume. Measure</t>
  </si>
  <si>
    <t>Charge Amount</t>
  </si>
  <si>
    <t>A monetary value of a charge for this trade line item.</t>
  </si>
  <si>
    <t>UN00001941</t>
  </si>
  <si>
    <t>Trade Line Item. Charge. Amount</t>
  </si>
  <si>
    <t>Invoice Amount</t>
  </si>
  <si>
    <t>A monetary value of an invoice for this trade line item.</t>
  </si>
  <si>
    <t>UN00001942</t>
  </si>
  <si>
    <t>Trade Line Item. Invoice. Amount</t>
  </si>
  <si>
    <t>Chargeable Unit Quantity</t>
  </si>
  <si>
    <t>A number of chargeable units for this trade line item.</t>
  </si>
  <si>
    <t>UN00001943</t>
  </si>
  <si>
    <t>Trade Line Item. Chargeable Unit. Quantity</t>
  </si>
  <si>
    <t>Chargeable Weight</t>
  </si>
  <si>
    <t>A measure of a chargeable weight for this trade line item.</t>
  </si>
  <si>
    <t>UN00001944</t>
  </si>
  <si>
    <t>Trade Line Item. Chargeable Weight. Measure</t>
  </si>
  <si>
    <t>Information, expressed as text, for this trade line item.</t>
  </si>
  <si>
    <t>UN00001945</t>
  </si>
  <si>
    <t>Trade Line Item. Information. Text</t>
  </si>
  <si>
    <t>Net Volume</t>
  </si>
  <si>
    <t>A measure of the net volume for this trade line item.</t>
  </si>
  <si>
    <t>UN00001946</t>
  </si>
  <si>
    <t>Trade Line Item. Net Volume. Measure</t>
  </si>
  <si>
    <t>A name, expressed as text, for this trade line item.</t>
  </si>
  <si>
    <t>UN00002740</t>
  </si>
  <si>
    <t>Trade Line Item. Name. Text</t>
  </si>
  <si>
    <t>Use</t>
  </si>
  <si>
    <t>A use, expressed as text, for this trade line item.</t>
  </si>
  <si>
    <t>UN00002741</t>
  </si>
  <si>
    <t>Trade Line Item. Use. Text</t>
  </si>
  <si>
    <t>A code specifying a status of this trade line item.</t>
  </si>
  <si>
    <t>UN00007536</t>
  </si>
  <si>
    <t>Trade Line Item. Status. Code</t>
  </si>
  <si>
    <t>Status Reason Code</t>
  </si>
  <si>
    <t>A code specifying a reason for a status of this trade line item.</t>
  </si>
  <si>
    <t>UN00007537</t>
  </si>
  <si>
    <t>Trade Line Item. Status Reason. Code</t>
  </si>
  <si>
    <t>Description Code</t>
  </si>
  <si>
    <t>A code specifying a description of this trade line item.</t>
  </si>
  <si>
    <t>UN00008270</t>
  </si>
  <si>
    <t>Trade Line Item. Description. Code</t>
  </si>
  <si>
    <t>Tax excluded Amount</t>
  </si>
  <si>
    <t>A tax excluded amount for this trade line item.</t>
  </si>
  <si>
    <t>ADCS-00170</t>
  </si>
  <si>
    <t>Trade Transaction. Tax Excluded. Amount</t>
  </si>
  <si>
    <t>Tax Included Amount</t>
  </si>
  <si>
    <t>A tax included amount for this trade line item.</t>
  </si>
  <si>
    <t>ADCS-00171</t>
  </si>
  <si>
    <t>Trade Transaction. Tax Included. Amount</t>
  </si>
  <si>
    <t>A tax excluded unit price for this trade line item.</t>
  </si>
  <si>
    <t>ADCS-00172</t>
  </si>
  <si>
    <t>Trade Transaction. Tax Excluded. Unit Price</t>
  </si>
  <si>
    <t>Tax Included Unit Price</t>
  </si>
  <si>
    <t>A tax included unit price for this trade line item.</t>
  </si>
  <si>
    <t>ADCS-00173</t>
  </si>
  <si>
    <t>Trade Transaction. Tax Included. Unit Price</t>
  </si>
  <si>
    <t>An amount for this trade line item intarnsaction currency.</t>
  </si>
  <si>
    <t>ADCS-00174</t>
  </si>
  <si>
    <t>Trade Transaction. Transaction Currency. Amount</t>
  </si>
  <si>
    <t>A [Specified] code for this trade line item.</t>
  </si>
  <si>
    <t>ADCS-00162</t>
  </si>
  <si>
    <t>A [Specified] text for this trade line item.</t>
  </si>
  <si>
    <t>ADCS-00163</t>
  </si>
  <si>
    <t>A [Specified] date for this trade line item.</t>
  </si>
  <si>
    <t>ADCS-00164</t>
  </si>
  <si>
    <t>A reference identifier to [Specified Class] for this line item.</t>
  </si>
  <si>
    <t>ADCS-00165</t>
  </si>
  <si>
    <t>ADCS-00166</t>
  </si>
  <si>
    <t>Shipment Party</t>
  </si>
  <si>
    <t>A party for a shipment in this trade line item.</t>
  </si>
  <si>
    <t>UN00001310</t>
  </si>
  <si>
    <t>Trade Line Item. Shipment. Party</t>
  </si>
  <si>
    <t>Delivery</t>
  </si>
  <si>
    <t>A delivery specified for this trade line item.</t>
  </si>
  <si>
    <t>UN00001313</t>
  </si>
  <si>
    <t>Trade Line Item. Specified. Delivery</t>
  </si>
  <si>
    <t>Actual Monetary Summation</t>
  </si>
  <si>
    <t>An actual monetary summation for this trade line item.</t>
  </si>
  <si>
    <t>UN00001316</t>
  </si>
  <si>
    <t>Trade Line Item. Actual. Monetary Summation</t>
  </si>
  <si>
    <t>Total Tax</t>
  </si>
  <si>
    <t>A total tax for this trade line item.</t>
  </si>
  <si>
    <t>UN00001317</t>
  </si>
  <si>
    <t>Trade Line Item. Total. Tax</t>
  </si>
  <si>
    <t>An accounting account for this trade line item.</t>
  </si>
  <si>
    <t>UN00001318</t>
  </si>
  <si>
    <t>Trade Line Item. Account. Accounting Account</t>
  </si>
  <si>
    <t>Unit. Price</t>
  </si>
  <si>
    <t>The unit price details for this trade line item.</t>
  </si>
  <si>
    <t>UN00001947</t>
  </si>
  <si>
    <t>Trade Line Item. Unit. Price</t>
  </si>
  <si>
    <t>A trade line item subordinate to this trade line item, such as a reference link to a contained order item within a packing item.</t>
  </si>
  <si>
    <t>UN00001956</t>
  </si>
  <si>
    <t>Trade Line Item. Subordinate. Trade Line Item</t>
  </si>
  <si>
    <t>Trade Agreement</t>
  </si>
  <si>
    <t>A trade agreement specified for this trade line item.</t>
  </si>
  <si>
    <t>UN00003213</t>
  </si>
  <si>
    <t>Trade Line Item. Specified. Trade Agreement</t>
  </si>
  <si>
    <t>Trade Delivery</t>
  </si>
  <si>
    <t>A trade delivery specified for this trade line item.</t>
  </si>
  <si>
    <t>UN00003214</t>
  </si>
  <si>
    <t>Trade Line Item. Specified. Trade Delivery</t>
  </si>
  <si>
    <t>A trade settlement specified for this trade line item.</t>
  </si>
  <si>
    <t>UN00003215</t>
  </si>
  <si>
    <t>Trade Line Item. Specified. Trade Settlement</t>
  </si>
  <si>
    <t>Pysical Address</t>
  </si>
  <si>
    <t>The address where an individual or entity is physically located.</t>
  </si>
  <si>
    <t>ADS Physical_ Address. Details</t>
  </si>
  <si>
    <t>Line 1 of the street address.</t>
  </si>
  <si>
    <t>ADS Physical_ Address. Line One. Text</t>
  </si>
  <si>
    <t>Line 2 of the street address.</t>
  </si>
  <si>
    <t>ADS Physical_ Address. Line Two. Text</t>
  </si>
  <si>
    <t>The city where an individual or entity is located.</t>
  </si>
  <si>
    <t>ADS Physical_ Address. City Name. Text</t>
  </si>
  <si>
    <t>The state or province where an individual or entity is located. "State Province" may not be reported when "Postal Code" is reported. Recommend ISO 3166-2.</t>
  </si>
  <si>
    <t>ADS Physical_ Address. Country Sub-Division. Identifier</t>
  </si>
  <si>
    <t>The postal code where an individual or entity is located.</t>
  </si>
  <si>
    <t>ADS Physical_ Address. Postcode. Code</t>
  </si>
  <si>
    <t>The country code where an individual or entity is located.</t>
  </si>
  <si>
    <t>ADS Physical_ Address. Country. Identifier</t>
  </si>
  <si>
    <t>Account Segment Employee</t>
    <phoneticPr fontId="1"/>
  </si>
  <si>
    <t>Account Segment Project</t>
    <phoneticPr fontId="1"/>
  </si>
  <si>
    <t>Account Segment Bank Account</t>
    <phoneticPr fontId="1"/>
  </si>
  <si>
    <t>Account Segment [X]</t>
    <phoneticPr fontId="1"/>
  </si>
  <si>
    <t>Business Segment [Y]</t>
    <phoneticPr fontId="1"/>
  </si>
  <si>
    <t>ADS_ Accounting Entry. [X]. Account Segment</t>
    <phoneticPr fontId="1"/>
  </si>
  <si>
    <t>ADS_ Accounting Entry. Account Segment. ADS_ Bank Account</t>
    <phoneticPr fontId="1"/>
  </si>
  <si>
    <r>
      <t xml:space="preserve">Accounting Account. </t>
    </r>
    <r>
      <rPr>
        <sz val="10"/>
        <color rgb="FF000000"/>
        <rFont val="游ゴシック"/>
        <family val="3"/>
        <charset val="128"/>
        <scheme val="minor"/>
      </rPr>
      <t>Description</t>
    </r>
    <r>
      <rPr>
        <sz val="10"/>
        <color theme="1"/>
        <rFont val="游ゴシック"/>
        <family val="3"/>
        <charset val="128"/>
        <scheme val="minor"/>
      </rPr>
      <t>. Text</t>
    </r>
  </si>
  <si>
    <r>
      <t xml:space="preserve">Accounting Account. </t>
    </r>
    <r>
      <rPr>
        <sz val="10"/>
        <color rgb="FF000000"/>
        <rFont val="游ゴシック"/>
        <family val="3"/>
        <charset val="128"/>
        <scheme val="minor"/>
      </rPr>
      <t>Financial Statement Caption</t>
    </r>
    <r>
      <rPr>
        <sz val="10"/>
        <color theme="1"/>
        <rFont val="游ゴシック"/>
        <family val="3"/>
        <charset val="128"/>
        <scheme val="minor"/>
      </rPr>
      <t>. Text</t>
    </r>
  </si>
  <si>
    <r>
      <t xml:space="preserve">A fiscal year in which the calendar date occurs. </t>
    </r>
    <r>
      <rPr>
        <sz val="10"/>
        <color theme="1"/>
        <rFont val="游ゴシック"/>
        <family val="3"/>
        <charset val="128"/>
        <scheme val="minor"/>
      </rPr>
      <t>The fiscal year shall be expressed with basic format as specified in ISO 8601.</t>
    </r>
  </si>
  <si>
    <t>Business Segment [X]</t>
    <phoneticPr fontId="1"/>
  </si>
  <si>
    <t>The address where the bill is sent to this individual or entity.</t>
  </si>
  <si>
    <t>ADS Billing_ Address. Details</t>
  </si>
  <si>
    <t>Billing Line1</t>
  </si>
  <si>
    <t>ADS Billing_ Address. Line One. Text</t>
  </si>
  <si>
    <t>Billing Line2</t>
  </si>
  <si>
    <t>ADS Billing_ Address. Line Two. Text</t>
  </si>
  <si>
    <t>Billing City</t>
  </si>
  <si>
    <t>The city where the person or party is located.</t>
  </si>
  <si>
    <t>ADS Billing_ Address. City Name. Text</t>
  </si>
  <si>
    <t>Billing State Province Code</t>
  </si>
  <si>
    <t>ADS Billing_ Address. Country Sub-Division. Identifier</t>
  </si>
  <si>
    <t>Billing Postal Code</t>
  </si>
  <si>
    <t>ADS Billing_ Address. Postcode. Code</t>
  </si>
  <si>
    <t>Billing Country Code</t>
  </si>
  <si>
    <t>ADS Billing_ Address. Country. Identifier</t>
  </si>
  <si>
    <t xml:space="preserve"> Amount Value</t>
  </si>
  <si>
    <t>The material or monetary worth of a thing that is associated with a book.</t>
  </si>
  <si>
    <t>ADS_ Monetary Value. Details</t>
  </si>
  <si>
    <t>The monetary value of the accounting book in the function currency.</t>
  </si>
  <si>
    <t>The monetary value of the accounting book in the accounting currency local to where the accounting records are required.</t>
  </si>
  <si>
    <t>The monetary value of the accounting book in another currency, such as a reporting currency, a consolidation currency, or the euro transition period.</t>
  </si>
  <si>
    <t>The monetary value of the accounting book in the voucher currency.</t>
  </si>
  <si>
    <t>The code specifying the accounting sign of the accounting book monetary value (Reference United Nations Code List (UNCL) 4405 code list).</t>
  </si>
  <si>
    <t>Amount Qualifier Code</t>
  </si>
  <si>
    <t>The code qualifying the amount of the accounting book monetary value such as balance, total of entries amount.</t>
  </si>
  <si>
    <t>ADS_ Monetary Value. Amount Qualifier. Code</t>
  </si>
  <si>
    <t>Ballance</t>
  </si>
  <si>
    <t>ADS Balance_ Monetary Value. Details</t>
  </si>
  <si>
    <t>The code specifying the accounting sign of the ballance monetary value (Reference United Nations Code List (UNCL) 4405 code list).</t>
  </si>
  <si>
    <t>ADS Balance_ Monetary Value. Debit Credit. Code</t>
  </si>
  <si>
    <t>Ballance Qualifier Code</t>
  </si>
  <si>
    <t>The code qualifying the amount of the ballance monetary value such as balance, total of entries amount.</t>
  </si>
  <si>
    <t>ADS Balance_ Monetary Value. Amount Qualifier. Code</t>
  </si>
  <si>
    <t>Booking Account</t>
  </si>
  <si>
    <t>An accounting account to which this ballance monetary value is booked.</t>
  </si>
  <si>
    <t>ADS Balance_ Monetary Value. Booking. Accounting Account</t>
  </si>
  <si>
    <t>Begining Ballance</t>
  </si>
  <si>
    <t>The material or monetary worth of a thing that is associated with begining ballance.</t>
  </si>
  <si>
    <t>ADS Begining Balance_ Monetary Value. Details</t>
  </si>
  <si>
    <t>Begining Functional Ballance</t>
  </si>
  <si>
    <t>The monetary value of the begining ballance in the function currency.</t>
  </si>
  <si>
    <t>Begining Local Ballance</t>
  </si>
  <si>
    <t>The monetary value of the begining ballance in the accounting currency local to where the accounting records are required.</t>
  </si>
  <si>
    <t>ADS Begining Balance_ Monetary Value. Local Accounting Currency. Amount</t>
  </si>
  <si>
    <t>Begining Reporting Ballance</t>
  </si>
  <si>
    <t>The monetary value of the begining ballance in another currency, such as a reporting currency, a consolidation currency, or the euro transition period.</t>
  </si>
  <si>
    <t>Begining Transaction Ballance</t>
  </si>
  <si>
    <t>The monetary value of the begining ballance in the voucher currency.</t>
  </si>
  <si>
    <t>Begining Debit Credit Code</t>
  </si>
  <si>
    <t>The code specifying the accounting sign of the begining ballance monetary value (Reference United Nations Code List (UNCL) 4405 code list).</t>
  </si>
  <si>
    <t>ADS Begining Balance_ Monetary Value. Debit Credit. Code</t>
  </si>
  <si>
    <t>Begining Ballance Qualifier Code</t>
  </si>
  <si>
    <t>The code qualifying the amount of the begining ballance monetary value such as balance, total of entries amount.</t>
  </si>
  <si>
    <t>ADS Begining Balance_ Monetary Value. Amount Qualifier. Code</t>
  </si>
  <si>
    <t>Begining Booking Account</t>
  </si>
  <si>
    <t>An accounting account to which this begining ballance monetary value is booked.</t>
  </si>
  <si>
    <t>ADS Begining Balance_ Monetary Value. Booking. Accounting Account</t>
  </si>
  <si>
    <t>Ending Ballance</t>
  </si>
  <si>
    <t>The material or monetary worth of a thing that is associated with a line that is a part of an accounting entry.</t>
  </si>
  <si>
    <t>ADS Ending Balance_ Monetary Value. Details</t>
  </si>
  <si>
    <t>Ending Functional Ballance</t>
  </si>
  <si>
    <t>The monetary value of the ending ballance in the function currency.</t>
  </si>
  <si>
    <t>Ending Local Ballance</t>
  </si>
  <si>
    <t>The monetary value of the ending ballance in the accounting currency local to where the accounting records are required.</t>
  </si>
  <si>
    <t>ADS Ending Balance_ Monetary Value. Local Accounting Currency. Amount</t>
  </si>
  <si>
    <t>Ending Reporting Ballance</t>
  </si>
  <si>
    <t>The monetary value of the ending ballance in another currency, such as a reporting currency, a consolidation currency, or the euro transition period.</t>
  </si>
  <si>
    <t>Ending Transaction Ballance</t>
  </si>
  <si>
    <t>The monetary value of the ending ballance in the voucher currency.</t>
  </si>
  <si>
    <t>Ending Debit Credit Code</t>
  </si>
  <si>
    <t>The code specifying the accounting sign of the ending ballance monetary value (Reference United Nations Code List (UNCL) 4405 code list).</t>
  </si>
  <si>
    <t>ADS Ending Balance_ Monetary Value. Debit Credit. Code</t>
  </si>
  <si>
    <t>Ending Ballance Qualifier Code</t>
  </si>
  <si>
    <t>The code qualifying the amount of the ending ballance monetary value such as balance, total of entries amount.</t>
  </si>
  <si>
    <t>ADS Ending Balance_ Monetary Value. Amount Qualifier. Code</t>
  </si>
  <si>
    <t>Ending Booking Account</t>
  </si>
  <si>
    <t>An accounting account to which this ending ballance monetary value is booked.</t>
  </si>
  <si>
    <t>ADS Ending Balance_ Monetary Value. Booking. Accounting Account</t>
  </si>
  <si>
    <t>Line Amount</t>
  </si>
  <si>
    <t>ADS Line_ Monetary Value. Details</t>
  </si>
  <si>
    <t>Line Functional Amount</t>
  </si>
  <si>
    <t>The monetary value of the accounting line in the function currency.</t>
  </si>
  <si>
    <t>ADS Line_ Monetary Value. Functional Currency. Amount</t>
  </si>
  <si>
    <t>Line Local Amount</t>
  </si>
  <si>
    <t>The monetary value of the accounting line in the accounting currency local to where the accounting records are required.</t>
  </si>
  <si>
    <t>ADS Line_ Monetary Value. Local Accounting Currency. Amount</t>
  </si>
  <si>
    <t>Line Reporting Amount</t>
  </si>
  <si>
    <t>The monetary value of the accounting line in another currency, such as a reporting currency, a consolidation currency, or the euro transition period.</t>
  </si>
  <si>
    <t>ADS Line_ Monetary Value. Reporting Currency. Amount</t>
  </si>
  <si>
    <t>Line Transaction Amount</t>
  </si>
  <si>
    <t>The monetary value of the accounting line in the voucher currency.</t>
  </si>
  <si>
    <t>ADS Line_ Monetary Value. Transaction Currency. Amount</t>
  </si>
  <si>
    <t>Line Debit Credit Code</t>
  </si>
  <si>
    <t>The code specifying the accounting sign of the accounting line monetary value (Reference United Nations Code List (UNCL) 4405 code list).</t>
  </si>
  <si>
    <t>ADS Line_ Monetary Value. Debit Credit. Code</t>
  </si>
  <si>
    <t>Line Amount Qualifier Code</t>
  </si>
  <si>
    <t>The code qualifying the amount of the accounting line monetary value such as balance, total of entries amount.</t>
  </si>
  <si>
    <t>ADS Line_ Monetary Value. Amount Qualifier. Code</t>
  </si>
  <si>
    <t>Line Booking Account</t>
  </si>
  <si>
    <t>An accounting account to which this accounting line monetary value is booked.</t>
  </si>
  <si>
    <t>ADS Line_ Monetary Value. Booking. Accounting Account</t>
  </si>
  <si>
    <t>ADS_ Entered_ Activity. Details</t>
  </si>
  <si>
    <t>ADS_ Entered_ Activity. Performed By. ADS_ System User</t>
  </si>
  <si>
    <t>ADS_ Entered_ Activity. Occurred. Date</t>
  </si>
  <si>
    <t>ADS_ Entered_ Activity. Occurred. Time</t>
  </si>
  <si>
    <t>ADS_ Approved_ Activity. Details</t>
  </si>
  <si>
    <t>Approveed By</t>
  </si>
  <si>
    <t>Approveed Date</t>
  </si>
  <si>
    <t>Approveed Time</t>
  </si>
  <si>
    <t>ADS_ Last Modified_ Activity. Details</t>
  </si>
  <si>
    <t>Last Modifyed By</t>
  </si>
  <si>
    <t>Last Modifyed Date</t>
  </si>
  <si>
    <t>Last Modifyed Time</t>
  </si>
  <si>
    <t>A thing that a does or has done. A type of activity is "Posted".</t>
  </si>
  <si>
    <t>ADS_ Posted_ Activity. Details</t>
  </si>
  <si>
    <t>ADS_ Posted_ Activity. Performed By. ADS_ System User</t>
  </si>
  <si>
    <t>Posted Date</t>
  </si>
  <si>
    <t>ADS_ Posted_ Activity. Occurred. Date</t>
  </si>
  <si>
    <t>Posted Time</t>
  </si>
  <si>
    <t>ADS_ Posted_ Activity. Occurred. Time</t>
  </si>
  <si>
    <t>ADS_ Created_ Activity. Details</t>
  </si>
  <si>
    <t>User</t>
  </si>
  <si>
    <t>Tax . Details</t>
  </si>
  <si>
    <t xml:space="preserve">The GL account number on which the debit side of the Tax1 transaction has been posted. </t>
  </si>
  <si>
    <t xml:space="preserve">The GL account number on which the credit side of the Tax1 transaction has been posted. </t>
  </si>
  <si>
    <t>Tax Point Date</t>
  </si>
  <si>
    <t>The date, time, date time or other date time value specified as the tax point for this tax.</t>
  </si>
  <si>
    <t>ADS_ Tax. Specified Tax Point. Date</t>
  </si>
  <si>
    <t>Business Segment</t>
  </si>
  <si>
    <t>Business segment is uniquely identified by organization type and business segment code. The organization type corresponds to the code value of each Business Term in RLBIE.</t>
  </si>
  <si>
    <t>ADS Business Segment_ Code. Details</t>
  </si>
  <si>
    <t>Business Segment ID</t>
  </si>
  <si>
    <t xml:space="preserve">The unique identifier for a business segment. </t>
  </si>
  <si>
    <t>ADS Business Segment_ Code. Identification. Identifier</t>
  </si>
  <si>
    <t>Organization Type</t>
  </si>
  <si>
    <t>Indicates the name of the organization type, for example, “Department” and “Cost Center”.</t>
  </si>
  <si>
    <t>ADS Business Segment_ Code. Organization Type. Code</t>
  </si>
  <si>
    <t>Business Segment Code</t>
  </si>
  <si>
    <t>The code of each business segment.</t>
  </si>
  <si>
    <t>ADS Business Segment_ Code. Business Segment Code</t>
  </si>
  <si>
    <t>The name of the business segment.</t>
  </si>
  <si>
    <t>ADS Business Segment_ Code. Name. Text</t>
  </si>
  <si>
    <t>Reference Level Code</t>
  </si>
  <si>
    <t>The relative level of the segment with 1 being the consolidated level and numbers increasing through lower levels of the organizational chart.</t>
  </si>
  <si>
    <t>ADS Business Segment_ Code. Reference Level Code</t>
  </si>
  <si>
    <t xml:space="preserve">The reference identifier of the parent business segment. </t>
  </si>
  <si>
    <t>Business Segment_ Code. Parent. Business Segment_ Code</t>
  </si>
  <si>
    <t>The personnel information of the employee in an independent accounting unit.</t>
  </si>
  <si>
    <t>ADS_ Employee. Details</t>
  </si>
  <si>
    <t xml:space="preserve">The unique identifier for an employee. </t>
  </si>
  <si>
    <t>ADS_ Employee. Employer Assigned Identification. Identifier</t>
  </si>
  <si>
    <t>The code of the employee. Each employee has only one code. If someone does part-time jobs in multiple departments, there will be more than one record with different Employee ID in this table. And the part-time status will be reflected in Employee Type Code.</t>
  </si>
  <si>
    <t>ADS_ Employee. Assigned Identification. Code</t>
  </si>
  <si>
    <t>The name of the employee.</t>
  </si>
  <si>
    <t>ADS_ Employee. Name. Text</t>
  </si>
  <si>
    <t>Inactive flag</t>
  </si>
  <si>
    <t>Indicate whether one employee is active or inactive. One employee may become inactive due to some reasons such as sabbatical.</t>
  </si>
  <si>
    <t>ADS_ Employee. Active. Indicator</t>
  </si>
  <si>
    <t>The code of the employee types.</t>
  </si>
  <si>
    <t>ADS_ Employee. Type. Code</t>
  </si>
  <si>
    <t>Type Name</t>
  </si>
  <si>
    <t>The name of the employee type.</t>
  </si>
  <si>
    <t>ADS_ Employee. Type. Text</t>
  </si>
  <si>
    <t>The code of department rosters.</t>
  </si>
  <si>
    <t>ADS_ Employee. Reporting Department. Code</t>
  </si>
  <si>
    <t>The title of the person in an accounting unit.</t>
  </si>
  <si>
    <t>ADS_ Employee. Job Title. Text</t>
  </si>
  <si>
    <t>ADS_ Employee. Academic Degree. Text</t>
  </si>
  <si>
    <t>The employment date of the employee.</t>
  </si>
  <si>
    <t>ADS_ Employee. Employment. Date Time</t>
  </si>
  <si>
    <t>The termination date of the employee from which the labor contract was no longer valid, or the employee no longer works in this department.</t>
  </si>
  <si>
    <t>ADS_ Employee. Termination. Date Time</t>
  </si>
  <si>
    <t xml:space="preserve">The user ID associated with the employee. </t>
  </si>
  <si>
    <t>ADS_ Employee. Associated. ADS_ System User</t>
  </si>
  <si>
    <t>0..1</t>
    <phoneticPr fontId="1"/>
  </si>
  <si>
    <t>The user information of accounting and/or ERP system.</t>
  </si>
  <si>
    <t>ADS_ System User. Detail</t>
  </si>
  <si>
    <t xml:space="preserve">The unique identifier for the individuals entering transactions into the accounting and/or ERP system. </t>
  </si>
  <si>
    <t>ADS_ System User. Identification. Identifier</t>
  </si>
  <si>
    <t>ADS_ System User. Active Status. Indicator</t>
  </si>
  <si>
    <t>The modified date of the user's activation or termination status.</t>
  </si>
  <si>
    <t>ADS_ System User. Status Modified. Date</t>
  </si>
  <si>
    <t>The name of the user.</t>
  </si>
  <si>
    <t>ADS_ System User. Name. Text</t>
  </si>
  <si>
    <t>The title of the person in the system.</t>
  </si>
  <si>
    <t>ADS_ System User. Job Title. Text</t>
  </si>
  <si>
    <t xml:space="preserve">The code of department rosters of the use. </t>
  </si>
  <si>
    <t>ADS_ Syatem User. Department. ADS Business Segment_ Code</t>
  </si>
  <si>
    <t>ADS_ Syatem User. Role Responsibility. Text</t>
  </si>
  <si>
    <t>Customer Type</t>
  </si>
  <si>
    <t>Detailed descriptions of the customer type.</t>
  </si>
  <si>
    <t>ADS Customer_ Type. Details</t>
  </si>
  <si>
    <t>Customer Type ID</t>
  </si>
  <si>
    <t xml:space="preserve">The unique identifier for the customer type. </t>
  </si>
  <si>
    <t>ADS Customer_ Type. Identification. Identifier</t>
  </si>
  <si>
    <t>The code of the customer type. Customer Type Code and Customer Type Name are not necessarily related.</t>
  </si>
  <si>
    <t>ADS Customer_ Type. Type. Code</t>
  </si>
  <si>
    <t>text</t>
  </si>
  <si>
    <t>The name of the type categorized by the customer attributes.</t>
  </si>
  <si>
    <t>ADS Customer_ Type. Name. Text</t>
  </si>
  <si>
    <t>Parent Customer Type ID</t>
  </si>
  <si>
    <t>The reference identifier for the parent customer type. Shall match the Customer Type ID in the Customer Type.</t>
  </si>
  <si>
    <t>ADS Customer_ Code. Parent. ADS Customer_ Type</t>
  </si>
  <si>
    <t>Customer</t>
  </si>
  <si>
    <t>The essential and generic information of the customers.</t>
  </si>
  <si>
    <t>ADS Customer_ Party. Details</t>
  </si>
  <si>
    <t>Customer ID</t>
  </si>
  <si>
    <t xml:space="preserve">The unique identifier for the customer. </t>
  </si>
  <si>
    <t>ADS Customer_ Party. Identification. Identifier</t>
  </si>
  <si>
    <t>The account number of the customer. This number is generated either by manual input or by the system.</t>
  </si>
  <si>
    <t>ADS Customer_ Party. Account Number_ Identification. Code</t>
  </si>
  <si>
    <t>The name of the customer.</t>
  </si>
  <si>
    <t>ADS Customer_ Party. Name. Text</t>
  </si>
  <si>
    <t>The abbreviation of the customer's name.</t>
  </si>
  <si>
    <t>ADS Customer_ Party. Abbrebiation. Text</t>
  </si>
  <si>
    <t>Tax Identification Number</t>
  </si>
  <si>
    <t>The customer's tax identification number. This number is usually assigned by tax regulator.</t>
  </si>
  <si>
    <t>ADS Customer_ Party. Tax_ Identification. Code</t>
  </si>
  <si>
    <t>Inactive Date</t>
  </si>
  <si>
    <t>The date that the customer was declared inactive. For example, a customer may become inactive due to exceeding credit limit, legal restrictions, contract termination or bankruptcy etc.</t>
  </si>
  <si>
    <t>ADS Customer_ Party. Inactive_ Specified. Date</t>
  </si>
  <si>
    <t>Transaction Credit Limit</t>
  </si>
  <si>
    <t>The per invoice credit limit established for the customer.</t>
  </si>
  <si>
    <t>ADS Customer_ Party. Transaction Credit Limit_ Specified. Amount</t>
  </si>
  <si>
    <t>Total Credit Limit</t>
  </si>
  <si>
    <t>The credit limit for the customer's total outstanding balance.</t>
  </si>
  <si>
    <t>ADS Customer_ Party. Total Credit Limit_ Specified. Amount</t>
  </si>
  <si>
    <t>The discount percentage the customer can take if an invoice is paid before a certain number of days. In the flat file, terms are represented as integers to decimal place.</t>
  </si>
  <si>
    <t>ADS Customer_ Party. Terms Discount_ Specified. Percentage</t>
  </si>
  <si>
    <t>The number of days from the invoice date the customer has to take advantage of discounted terms. Terms are represented as integers with no decimal places.</t>
  </si>
  <si>
    <t>ADS Customer_ Party. Terms Discount Days_ Specified. Numeric</t>
  </si>
  <si>
    <t>The default number of days allowed to meet the obligation before an invoice becomes overdue.</t>
  </si>
  <si>
    <t>ADS Customer_ Party. Terms Due Days_ Specified. Numeric</t>
  </si>
  <si>
    <t>The reference identifier for the customer type. Shall match the Customer Type ID in the Customer Type.</t>
  </si>
  <si>
    <t>ADS Customer_ Party. Related. ADS Customer_ Type</t>
  </si>
  <si>
    <t>Corresponding Supplier ID</t>
  </si>
  <si>
    <t>The reference identifier for the corresponding supplier in case that the customer is also a supplier. Shall match the Supplier Account ID in the Supplier. Otherwise set NULL.</t>
  </si>
  <si>
    <t>ADS Customer_ Party. Corresponding. ADS Supplier_ Party</t>
  </si>
  <si>
    <t>Parent Customer ID</t>
  </si>
  <si>
    <t xml:space="preserve">The reference identifier for the parent customer. Shall match the Customer ID in the Customer. </t>
  </si>
  <si>
    <t>ADS Customer_ Party. Parent. ADS Customer_ Party</t>
  </si>
  <si>
    <t>The address where the customer physically located.</t>
  </si>
  <si>
    <t>ADS Customer_ Party. Specified. ADS Physical_ Address</t>
  </si>
  <si>
    <t>Line 1 of the customer's physical street address.</t>
  </si>
  <si>
    <t>Line 2 of the customer's physical street address.</t>
  </si>
  <si>
    <t>The physical city where the customer is located.</t>
  </si>
  <si>
    <t>The physical state or province where the customer is located (ISO 3166-2).</t>
  </si>
  <si>
    <t>The postal code of the city where the customer is physically located.</t>
  </si>
  <si>
    <t>The country code where the customer is physically located (ISO 3166-1).</t>
  </si>
  <si>
    <t>The address at which the bill will be sent to the customer.</t>
  </si>
  <si>
    <t>ADS Customer_ Party. Specified. ADS Billing_ Address</t>
  </si>
  <si>
    <t>Line 1 of the customer's billing address.</t>
  </si>
  <si>
    <t>Line 2 of the customer's billing address.</t>
  </si>
  <si>
    <t>The billing city of the customer.</t>
  </si>
  <si>
    <t>The billing state or province of the customer (ISO 3166-2).</t>
  </si>
  <si>
    <t>The billing postal code of the customer's city.</t>
  </si>
  <si>
    <t>The billing country code of the customer (ISO 3166-1).</t>
  </si>
  <si>
    <t>The primary contact for the customer.</t>
  </si>
  <si>
    <t>ADS Customer_ Party. Specified. Primary_ Contact</t>
  </si>
  <si>
    <t>Primary Contact Name</t>
  </si>
  <si>
    <t>The name of the primary contact for the customer.</t>
  </si>
  <si>
    <t>ADS Primary_ Contact. Person Name. Text</t>
  </si>
  <si>
    <t>Primary Contact Phone</t>
  </si>
  <si>
    <t>The phone number of the primary contact for the customer.</t>
  </si>
  <si>
    <t>ADS Primary_ Contact. Telephone. Code</t>
  </si>
  <si>
    <t>Primary Contact Email</t>
  </si>
  <si>
    <t>The email address of the primary contact for the customer.</t>
  </si>
  <si>
    <t>ADS Primary_ Contact. Email. Code</t>
  </si>
  <si>
    <t>ADS Customer_ Party. Created_ Specified. ADS Created_ Activity</t>
  </si>
  <si>
    <t>ADS Created_ Activity. Performed By. ADS_ System User</t>
  </si>
  <si>
    <t>ADS Created_ Activity. Occurred. Date</t>
  </si>
  <si>
    <t>ADS Created_ Activity. Occurred. Time</t>
  </si>
  <si>
    <t>ADS Customer_ Party. Approved_ Specified. ADS Approved_ Activity</t>
  </si>
  <si>
    <t>ADS Approved_ Activity. Performed By. ADS_ System User</t>
  </si>
  <si>
    <t>ADS Approved_ Activity. Occurred. Date</t>
  </si>
  <si>
    <t>ADS Approved_ Activity. Occurred. Time</t>
  </si>
  <si>
    <r>
      <t xml:space="preserve">The activity </t>
    </r>
    <r>
      <rPr>
        <sz val="11"/>
        <color rgb="FF221E1F"/>
        <rFont val="Cambria"/>
        <family val="1"/>
      </rPr>
      <t>the record was last modified.</t>
    </r>
  </si>
  <si>
    <t>ADS Customer_ Party. Last modified Activity_ Specified. ADS Last Modified_ Activity</t>
  </si>
  <si>
    <t>ADS Last Modified_ Activity. Performed By. ADS_ System User</t>
  </si>
  <si>
    <t>ADS Last Modified_ Activity. Occurred. Date</t>
  </si>
  <si>
    <t>ADS Last Modified_ Activity. Occurred. Time</t>
  </si>
  <si>
    <t>Supplier Type</t>
  </si>
  <si>
    <t>Detailed descriptions of the supplier type.</t>
  </si>
  <si>
    <t>ADS Supplier_ Type. Details</t>
  </si>
  <si>
    <t>Supplier Type ID</t>
  </si>
  <si>
    <t xml:space="preserve">The unique identifier for the supplier type. </t>
  </si>
  <si>
    <t>ADS Supplier_ Type. Identification. Identifier</t>
  </si>
  <si>
    <t>The code of the supplier type.</t>
  </si>
  <si>
    <t>ADS Supplier_ Type. Type. Code</t>
  </si>
  <si>
    <t>The name of the type categorized by the supplier attributes.</t>
  </si>
  <si>
    <t>ADS Supplier_ Type. Name. Text</t>
  </si>
  <si>
    <t>Parent Supplier Type ID</t>
  </si>
  <si>
    <t>The reference identifier for the parent supplier type. Shall match the Supplier Type ID in the Supplier Type.</t>
  </si>
  <si>
    <t>ADS Supplier _ Code. Parent. ADS Supplier_ Type</t>
  </si>
  <si>
    <t>The essential and generic information of the suppliers.</t>
  </si>
  <si>
    <t>ADS Supplier_ Party. Details</t>
  </si>
  <si>
    <t>The unique identifier for the supplier to whom payment is due or from whom unused credits have been applied.</t>
  </si>
  <si>
    <t>ADS Supplier_ Party. Identification. Identifier</t>
  </si>
  <si>
    <t>The account number of the supplier to whom payment is due or from whom unused credits have been applied. The number is usually generated by manual input or generated by the system.</t>
  </si>
  <si>
    <t>ADS Supplier_ Party. Account Number_ Identification. Code</t>
  </si>
  <si>
    <t>The name of the supplier.</t>
  </si>
  <si>
    <t>ADS Supplier_ Party. Name. Text</t>
  </si>
  <si>
    <t>The abbreviation of the supplier's name.</t>
  </si>
  <si>
    <t>ADS Supplier_ Party. Abbrebiation. Text</t>
  </si>
  <si>
    <t>The supplier's tax identification number. The number is usually assigned by the tax regulator.</t>
  </si>
  <si>
    <t>ADS Supplier_ Party. Tax_ Identification. Code</t>
  </si>
  <si>
    <t>Supplier Group</t>
  </si>
  <si>
    <t>Supplier group assignments when the organization segments the suppliers.</t>
  </si>
  <si>
    <t>ADS Supplier_ Party. Group. Text</t>
  </si>
  <si>
    <t>The date the supplier was declared inactive. For example, a supplier may become inactive due to exceeding credit limit, legal restrictions, contract termination or bankruptcy etc.</t>
  </si>
  <si>
    <t>ADS Supplier_ Party. Inactive_ Specified. Date</t>
  </si>
  <si>
    <t>The per invoice credit limit established for this supplier.</t>
  </si>
  <si>
    <t>ADS Supplier_ Party. Transaction Credit Limit_ Specified. Amount</t>
  </si>
  <si>
    <t>The credit limit for the total outstanding balance approved for the supplier.</t>
  </si>
  <si>
    <t>ADS Supplier_ Party. Total Credit Limit_ Specified. Amount</t>
  </si>
  <si>
    <t>The discount percentage the supplier can provide if an invoice is paid before a certain number of days. In the flat file, terms are represented as integers to decimal place.</t>
  </si>
  <si>
    <t>ADS Supplier_ Party. Terms Discount_ Specified. Percentage</t>
  </si>
  <si>
    <t>The number of days from the invoice date the supplier provides for the customer to take advantage of discounted terms. Terms are represented as integers with no decimal places.</t>
  </si>
  <si>
    <t>ADS Supplier_ Party. Terms Discount Days_ Specified. Numeric</t>
  </si>
  <si>
    <t>The number of days allowed to meet the obligation before an invoice becomes overdue.</t>
  </si>
  <si>
    <t>ADS Supplier_ Party. Terms Due Days_ Specified. Numeric</t>
  </si>
  <si>
    <t xml:space="preserve">The reference identifier for the supplier type. </t>
  </si>
  <si>
    <t>ADS Supplier_ Party. Corresponding. ADS Supplier_ Type</t>
  </si>
  <si>
    <t>Corresponding Customer</t>
  </si>
  <si>
    <t>The reference identifier for the corresponding customer in case that the supplier is also a customer. Shall match the Customer Account ID in the Customer. Otherwise set NULL.</t>
  </si>
  <si>
    <t>ADS Supplier_ Party. Corresponding. ADS Customer_ Party</t>
  </si>
  <si>
    <t>Parent Supplier</t>
  </si>
  <si>
    <t xml:space="preserve">The reference identifier for the parent supplier. </t>
  </si>
  <si>
    <t>ADS Supplier_ Party. Parent. ADS Supplier_ Party</t>
  </si>
  <si>
    <t>The address where the supplier physically located.</t>
  </si>
  <si>
    <t>ADS Supplier_ Party. Specified. ADS Physical_ Address</t>
  </si>
  <si>
    <t>Line 1 of the supplier's physical street address.</t>
  </si>
  <si>
    <t>Line 2 of the supplier's physical street address.</t>
  </si>
  <si>
    <t>The physical city where the supplier is located.</t>
  </si>
  <si>
    <t>The physical state or province where the supplier is located (ISO 3166-2).</t>
  </si>
  <si>
    <t>The postal code of the city where the supplier is physically located.</t>
  </si>
  <si>
    <t>The country code where the supplier is physically located (ISO 3166-1).</t>
  </si>
  <si>
    <t>The billing address of the</t>
  </si>
  <si>
    <t>ADS Supplier_ Party. Specified. ADS Billing_ Address</t>
  </si>
  <si>
    <t>Line 1 of the supplier's billing address.</t>
  </si>
  <si>
    <t>Line 2 of the supplier's billing address.</t>
  </si>
  <si>
    <t>The billing city of the supplier.</t>
  </si>
  <si>
    <t>The billing state or province of the supplier. (ISO 3166-2).</t>
  </si>
  <si>
    <t>The billing postal code of the supplier's city.</t>
  </si>
  <si>
    <t>The billing country code of the supplier. (ISO 3166-1).</t>
  </si>
  <si>
    <t>The primary contact for</t>
  </si>
  <si>
    <t>ADS Supplier_ Party. Specified. ADS Primary_ Contact</t>
  </si>
  <si>
    <t>The name of the primary contact for the supplier.</t>
  </si>
  <si>
    <t>The phone number of the primary contact for the supplier.</t>
  </si>
  <si>
    <t>The email address of the primary contact for the supplier.</t>
  </si>
  <si>
    <t>ADS Supplier_ Party. Created_ Specified. ADS Created_ Activity</t>
  </si>
  <si>
    <t>Chart of Accounts</t>
  </si>
  <si>
    <t>The information about GL accounts, including name, description, type and hierarchy</t>
  </si>
  <si>
    <t>ADS_ Accounting Account. Details</t>
  </si>
  <si>
    <t xml:space="preserve">The unique identifier for the Chart of Account. The GL account number. </t>
  </si>
  <si>
    <t>ADS_ Accounting Account. Identification. Identifier</t>
  </si>
  <si>
    <t>The name of the GL account.</t>
  </si>
  <si>
    <t>Accounting Journal. Name. Text</t>
  </si>
  <si>
    <t>The label or description associated with the GL Account Number.</t>
  </si>
  <si>
    <r>
      <t xml:space="preserve">ADS_ Accounting Account. </t>
    </r>
    <r>
      <rPr>
        <sz val="10"/>
        <color rgb="FF000000"/>
        <rFont val="Cambria"/>
        <family val="1"/>
      </rPr>
      <t>Description</t>
    </r>
    <r>
      <rPr>
        <sz val="10"/>
        <color theme="1"/>
        <rFont val="Cambria"/>
        <family val="1"/>
      </rPr>
      <t>. Text</t>
    </r>
  </si>
  <si>
    <t>The financial statement caption represents a related group of accounts. The caption can be at the trial balance level.</t>
  </si>
  <si>
    <r>
      <t xml:space="preserve">ADS_ Accounting Account. </t>
    </r>
    <r>
      <rPr>
        <sz val="10"/>
        <color rgb="FF000000"/>
        <rFont val="Cambria"/>
        <family val="1"/>
      </rPr>
      <t>Financial Statement Caption</t>
    </r>
    <r>
      <rPr>
        <sz val="10"/>
        <color theme="1"/>
        <rFont val="Cambria"/>
        <family val="1"/>
      </rPr>
      <t>. Text</t>
    </r>
  </si>
  <si>
    <t>The type of account.</t>
  </si>
  <si>
    <t>ADS_ Accounting Account. Type. Code</t>
  </si>
  <si>
    <t>The subtype of the account.</t>
  </si>
  <si>
    <t>ADS_ Accounting Account. Sub Type. Code</t>
  </si>
  <si>
    <t>Hierarchy</t>
  </si>
  <si>
    <t>The corresponding level for account number in the account hierarchy.</t>
  </si>
  <si>
    <t>ADS_ Accounting Account. Hierarchy. Code</t>
  </si>
  <si>
    <t>Balance Debit Or Credit</t>
  </si>
  <si>
    <t>This field is used to indicate whether the natural balance of the account is a debit or credit balance by indicating “D” or “C”, where assets and expenses have a natural balance of debit, and liabilities, equity and revenues have a natural balance of credit.</t>
  </si>
  <si>
    <t>ADS_ Accounting Account. Balance Normal Sign. Code</t>
  </si>
  <si>
    <t>This indicates whether the GL account is active or inactive.</t>
  </si>
  <si>
    <t>ADS_ Accounting Account. Active. Indicator</t>
  </si>
  <si>
    <t>Parent GL Account Number</t>
  </si>
  <si>
    <t>The reference identifier for the parent account in an account hierarchy. This is provided to allow more than the predefined levels of the hierarchy in the Chart Of Accounts. When GL Account Number is the highest level, there is no Parent GL Account Number.</t>
  </si>
  <si>
    <t>ADS_ Accounting Account. Parent. ADS_ Accounting Account</t>
  </si>
  <si>
    <t>The information related to accounting period including the corresponding fiscal year, the beginning and ending date</t>
  </si>
  <si>
    <t>ADS_ Fiscal Period. Details</t>
  </si>
  <si>
    <t>The unique identifier for the Period.</t>
  </si>
  <si>
    <t>ADS_ Fiscal Period. Identification. Identifier</t>
  </si>
  <si>
    <t>The fiscal year in which the calendar date occurs. The year shall be shown in four digits as “YYYY”, which is part of the extended format and the “YYYY-MM-DD” in ISO 8601-1.</t>
  </si>
  <si>
    <t>The accounting period in which the calendar date occurs.</t>
  </si>
  <si>
    <t>Begining Date</t>
  </si>
  <si>
    <t>The calendar beginning date of the current accounting period.</t>
  </si>
  <si>
    <t>ADS_ Fiscal Period. Start. Date Time</t>
  </si>
  <si>
    <t>Ending Date</t>
  </si>
  <si>
    <t>The calendar ending date of the current accounting period.</t>
  </si>
  <si>
    <t>ADS_ Fiscal Period. End. Date Time</t>
  </si>
  <si>
    <t>Journal Entry Type</t>
  </si>
  <si>
    <t>The information relevant to the GL journal entry type is contained</t>
  </si>
  <si>
    <t>ADS Journal Entry_ Type. Detal</t>
  </si>
  <si>
    <t>The unique identifier for the journal entry type.</t>
  </si>
  <si>
    <t>ADS Journal Entry_ Type. Identification. Identifier</t>
  </si>
  <si>
    <t>The name of the journal entry type.</t>
  </si>
  <si>
    <t>ADS Journal Entry_ Type. Name. text</t>
  </si>
  <si>
    <t>The abbreviation of the journal entry type.</t>
  </si>
  <si>
    <t>ADS Journal Entry_ Type. Abbreviation. Text</t>
  </si>
  <si>
    <t>indicator</t>
  </si>
  <si>
    <t>This indicates whether the JE type is active or inactive.</t>
  </si>
  <si>
    <t>ADS Journal Entry_ Type. Active. Indicator</t>
  </si>
  <si>
    <t>Bill Type</t>
  </si>
  <si>
    <t>The information of bill type, for example, bank draft, commercial draft, promissory note and check are contained.</t>
  </si>
  <si>
    <t>ADS Bill_ Type. Detal</t>
  </si>
  <si>
    <t>Bill Type Code</t>
  </si>
  <si>
    <t>The unique identifier for the bill type. The code of the bill type.</t>
  </si>
  <si>
    <t>ADS Bill_ Type. Identification. Identifier</t>
  </si>
  <si>
    <t>The name of the bill type.</t>
  </si>
  <si>
    <t>ADS Blil_ Type. Name. text</t>
  </si>
  <si>
    <t>This indicates whether the bill type is active or inactive.</t>
  </si>
  <si>
    <t>ADS Bill_ Type. Active. Indicator</t>
  </si>
  <si>
    <t>A voucher used in the business cycle of sales and purchase, as evidence of debt, payment and/or settlement instrument.</t>
  </si>
  <si>
    <t>ADS_ Voucher. Detal</t>
  </si>
  <si>
    <t>Bill ID</t>
  </si>
  <si>
    <t>The unique identifier for the bill.</t>
  </si>
  <si>
    <t>Face Amount</t>
  </si>
  <si>
    <t>The monetary value shown on the face of this voucher.</t>
  </si>
  <si>
    <t>ADS_ Voucher. Face. Amount</t>
  </si>
  <si>
    <t>The code specifying the type of voucher.</t>
  </si>
  <si>
    <t>The date, time, date time, or other date time value of the issue of this voucher.</t>
  </si>
  <si>
    <t>Issuing Company Name</t>
  </si>
  <si>
    <t>The name, expressed as text, of the company issuing this voucher.</t>
  </si>
  <si>
    <t>ADS_ Voucher. Issuing Company Name. Text</t>
  </si>
  <si>
    <t>The number, expressed as text, of this voucher.</t>
  </si>
  <si>
    <t>ADS_ Voucher. Number. Text</t>
  </si>
  <si>
    <t>The textual description of this voucher.</t>
  </si>
  <si>
    <t>ADS_ Voucher. Description. Text</t>
  </si>
  <si>
    <t>The information on methods used to settle transactions.</t>
  </si>
  <si>
    <t>ADS Settlement Method_ Code. Details</t>
  </si>
  <si>
    <t>The unique identifier for the settlement method. The code of the settlement method. Various methods can be used to settle transactions and transfer money; for example, 001 for cash, 002 for bills, 003 for credit card, 004 for remittance, and 005 for bank collection.</t>
  </si>
  <si>
    <t>ADS Settlement Method_ Code. Identification. Identifier</t>
  </si>
  <si>
    <t>The name of the settlement method.</t>
  </si>
  <si>
    <t>ADS Settlement Method_ Code. Name. Text</t>
  </si>
  <si>
    <t>This indicates whether the settlement method is active or inactive.</t>
  </si>
  <si>
    <t>ADS Settlement Method_ Code. Active. indicator</t>
  </si>
  <si>
    <t>Currency</t>
  </si>
  <si>
    <t>ADS Currency_ Code. Details</t>
  </si>
  <si>
    <t>The unique identifier for the currency. The code of the currency (ISO 4217).</t>
  </si>
  <si>
    <t>ADS Currency_ Code. Identification. Identifier</t>
  </si>
  <si>
    <t>The name of the currency in the accounting and/or ERP system.</t>
  </si>
  <si>
    <t>ADS Currency_ Code. Name. Text</t>
  </si>
  <si>
    <t>Minor Unita</t>
  </si>
  <si>
    <t xml:space="preserve">The unit of recorded value which is a division of the respective unit of currency. </t>
  </si>
  <si>
    <t>ADS Currency_ Code. Minor Unit _ Specified. Numeric</t>
  </si>
  <si>
    <t>This indicates whether Currency Code is active or inactive.</t>
  </si>
  <si>
    <t>ADS Currency_ Code. Active. Indicator</t>
  </si>
  <si>
    <t>A sum of money for which something is or may be bought or sold.</t>
  </si>
  <si>
    <t>ADS_ Price. Details</t>
  </si>
  <si>
    <t>A code specifying the type of price.</t>
  </si>
  <si>
    <t>ADS_ Price. Type. Code</t>
  </si>
  <si>
    <t>A monetary value of a price charged.</t>
  </si>
  <si>
    <t>ADS_ Price. Charge. Amount</t>
  </si>
  <si>
    <t>Basis Quantity</t>
  </si>
  <si>
    <t>A quantity on which the price is based.</t>
  </si>
  <si>
    <t>ADS_ Price. Basis. Quantity</t>
  </si>
  <si>
    <t>Net Price Flag</t>
  </si>
  <si>
    <t>An indication of whether or not the price is a net price.</t>
  </si>
  <si>
    <t>ADS_ Price. Net Price. Indicator</t>
  </si>
  <si>
    <t>A monetary value of a unit price.</t>
  </si>
  <si>
    <t>A type of price, expressed as text.</t>
  </si>
  <si>
    <t>ADS_ Price. Type. Text</t>
  </si>
  <si>
    <t>Information, expressed as text, about this price.</t>
  </si>
  <si>
    <t>ADS_ Price. Information. Text</t>
  </si>
  <si>
    <t>Validity Period</t>
  </si>
  <si>
    <t>A period for which this price is valid.</t>
  </si>
  <si>
    <t>ADS_ Price. Validity. ADS_ Fiscal Period</t>
  </si>
  <si>
    <t>A tax included in this price.</t>
  </si>
  <si>
    <t>ADS_ Price. Charged. ADS_ Tax</t>
  </si>
  <si>
    <t>Measurement Unit</t>
  </si>
  <si>
    <t>The information of the measurement unit.</t>
  </si>
  <si>
    <t>ADS Measurement Unit_ Code. Details</t>
  </si>
  <si>
    <t>UOM Code</t>
  </si>
  <si>
    <t>The unique identifier for the measurement unit. The code of the measurement unit.</t>
  </si>
  <si>
    <t>ADS Measurement Unit_ Code. Identification. Identifier</t>
  </si>
  <si>
    <t>The name of the measurement unit for measuring the quantity of the material, etc.</t>
  </si>
  <si>
    <t>ADS Measurement Unit_ Code. Name. Text</t>
  </si>
  <si>
    <t>The abbreviation of the measurement unit's name.</t>
  </si>
  <si>
    <t>ADS Measurement Unit_ Code. Abbreviation. Text</t>
  </si>
  <si>
    <t>This indicates whether the UOM Code is active or inactive.</t>
  </si>
  <si>
    <t>ADS Measurement Unit_ Code. Active Flag. Indicator</t>
  </si>
  <si>
    <t>The grouping of products, such as for catalogue or regulatory purposes.</t>
  </si>
  <si>
    <t>ADS_ Product Group. Details</t>
  </si>
  <si>
    <t>Product Group ID</t>
  </si>
  <si>
    <t>An identifier for this product group.</t>
  </si>
  <si>
    <t>ADS_ Product Group. Identification. Identifier</t>
  </si>
  <si>
    <t>A name, expressed as text, for this product group.</t>
  </si>
  <si>
    <t>ADS_ Product Group. Name. Text</t>
  </si>
  <si>
    <t>A trade line item included in this product group.</t>
  </si>
  <si>
    <t>ADS_ Product Group. Included. ADS_ Trade Line Item</t>
  </si>
  <si>
    <t>Product Instance</t>
  </si>
  <si>
    <t>An instance of an individual product or batch of similar products produced by human or mechanical effort or by a natural process.</t>
  </si>
  <si>
    <t>ADS_ Product Instance. Details</t>
  </si>
  <si>
    <t>Product Instance ID</t>
  </si>
  <si>
    <t>A unique identifier for this product instance.</t>
  </si>
  <si>
    <t>ADS_ Product Instance. Identification. Identifier</t>
  </si>
  <si>
    <t>The actual quantity of this product instance.</t>
  </si>
  <si>
    <t>A name, expressed as text, for this product instance.</t>
  </si>
  <si>
    <t>ADS_ Product Instance. Name. Text</t>
  </si>
  <si>
    <t>Use Code</t>
  </si>
  <si>
    <t>A code specifying the use of a product instance.</t>
  </si>
  <si>
    <t>ADS_ Product Instance. Use. Code</t>
  </si>
  <si>
    <t>A use, expressed as text, for this product instance.</t>
  </si>
  <si>
    <t>ADS_ Product Instance. Use. Text</t>
  </si>
  <si>
    <t>Manufactured. Date</t>
  </si>
  <si>
    <t>The date, time, date time, or other date time value when this product instance was manufactured.</t>
  </si>
  <si>
    <t>ADS_ Product Instance. Manufactured. Date Time</t>
  </si>
  <si>
    <t>Model Year</t>
  </si>
  <si>
    <t>The date, time, date time, or other date time value of the model year of this product instance.</t>
  </si>
  <si>
    <t>ADS_ Product Instance. Model Year. Date Time</t>
  </si>
  <si>
    <t>Physical State Code</t>
  </si>
  <si>
    <t>A code specifying the physical state of the product instance.</t>
  </si>
  <si>
    <t>ADS_ Product Instance. Physical State. Code</t>
  </si>
  <si>
    <t>Owner Purchase Date</t>
  </si>
  <si>
    <t>A date, time, date time, or other date time value of purchase by the owner of this product instance.</t>
  </si>
  <si>
    <t>ADS_ Product Instance. Owner Purchase. Date Time</t>
  </si>
  <si>
    <t>Purchased New Flag</t>
  </si>
  <si>
    <t>An indication of whether or not the product was purchased new for this product instance.</t>
  </si>
  <si>
    <t>ADS_ Product Instance. Purchased New. Indicator</t>
  </si>
  <si>
    <t>The unit price (excluding tax) in transaction currency.</t>
  </si>
  <si>
    <t>The unit price (including tax) in transaction currency.</t>
  </si>
  <si>
    <t>The amount (excluding tax) in transaction currency.</t>
  </si>
  <si>
    <t>The amount (including tax) in transaction currency.</t>
  </si>
  <si>
    <t>Certification Evidence Document</t>
  </si>
  <si>
    <t>A document providing evidence of certification for this product instance.</t>
  </si>
  <si>
    <t>ADS_ Product Instance. Certification Evidence. Document</t>
  </si>
  <si>
    <t>Inspection Document</t>
  </si>
  <si>
    <t>A document related to the inspection of this product instance.</t>
  </si>
  <si>
    <t>ADS_ Product Instance. Inspection. Document</t>
  </si>
  <si>
    <t>Inspection Event</t>
  </si>
  <si>
    <t>An inspection event for this product instance.</t>
  </si>
  <si>
    <t>ADS_ Product Instance. Inspection. Event</t>
  </si>
  <si>
    <t>Origin Location</t>
  </si>
  <si>
    <t>A location of origin for this product instance.</t>
  </si>
  <si>
    <t>ADS_ Product Instance. Origin. Location</t>
  </si>
  <si>
    <t>A document associated with this product instance.</t>
  </si>
  <si>
    <t>ADS_ Product Instance. Associated. Document</t>
  </si>
  <si>
    <t>Any tangible output or service produced by human or mechanical effort or by a natural process.</t>
  </si>
  <si>
    <t>ADS_ Product. Details</t>
  </si>
  <si>
    <t>A unique identifier for this product.</t>
  </si>
  <si>
    <t>A name, expressed as text, for this product.</t>
  </si>
  <si>
    <t>ADS_ Product. Name. Text</t>
  </si>
  <si>
    <t>A textual description for this product.</t>
  </si>
  <si>
    <t>ADS_ Product. Description. Text</t>
  </si>
  <si>
    <t>A code specifying a type of product.</t>
  </si>
  <si>
    <t>ADS_ Product. Type. Code</t>
  </si>
  <si>
    <t>A code specifying a measurement of a product.</t>
  </si>
  <si>
    <t>Group ID</t>
  </si>
  <si>
    <t>A unique identifier for a product group for this product.</t>
  </si>
  <si>
    <t>ADS_ Product. ADS_ Product Group. Identifier</t>
  </si>
  <si>
    <t>Tracking System ID</t>
  </si>
  <si>
    <t>An identifier for a tracking system of this product.</t>
  </si>
  <si>
    <t>ADS_ Product. Tracking System. Identifier</t>
  </si>
  <si>
    <t>Serial Number Flag</t>
  </si>
  <si>
    <t>An indication of whether or not this product has a serial number.</t>
  </si>
  <si>
    <t>ADS_ Product. Serial Number. Indicator</t>
  </si>
  <si>
    <t>A number of units of this product.</t>
  </si>
  <si>
    <t>A use, expressed as text, for this product.</t>
  </si>
  <si>
    <t>ADS_ Product. Use. Text</t>
  </si>
  <si>
    <t>Designation</t>
  </si>
  <si>
    <t>A designation, expressed as text, for this product.</t>
  </si>
  <si>
    <t>ADS_ Product. Designation. Text</t>
  </si>
  <si>
    <t>Name Type Code</t>
  </si>
  <si>
    <t>The code specifying the type of name of this product, such as common, registered, brand, fanciful.</t>
  </si>
  <si>
    <t>ADS_ Product. Name Type. Code</t>
  </si>
  <si>
    <t>Usage Code</t>
  </si>
  <si>
    <t>A code specifying a usage for this product.</t>
  </si>
  <si>
    <t>ADS_ Product. Usage. Code</t>
  </si>
  <si>
    <t>Description. Code</t>
  </si>
  <si>
    <t>A code specifying a description of this product.</t>
  </si>
  <si>
    <t>ADS_ Product. Description. Code</t>
  </si>
  <si>
    <t>The quantity of the by the basic measurement unit.</t>
  </si>
  <si>
    <t xml:space="preserve">The code of the basic measurement unit, which cannot be further separated. </t>
  </si>
  <si>
    <t>An individual product instance of this product.</t>
  </si>
  <si>
    <t>A reference document for this product, such as a manual or a certificate.</t>
  </si>
  <si>
    <t>ADS_ Product. Reference. ADS_ Document</t>
  </si>
  <si>
    <t>Applicable Total</t>
  </si>
  <si>
    <t>An applicable total for this product.</t>
  </si>
  <si>
    <t>ADS_ Product. Applicable. Total</t>
  </si>
  <si>
    <t>A total price for this product.</t>
  </si>
  <si>
    <t>A product group specified for this product.</t>
  </si>
  <si>
    <t>ADS_ Product. Specified. ADS_ Product Group</t>
  </si>
  <si>
    <t>Barcode Label</t>
  </si>
  <si>
    <t>A barcode label for this product.</t>
  </si>
  <si>
    <t>ADS_ Product. Barcode. Label</t>
  </si>
  <si>
    <t>Label</t>
  </si>
  <si>
    <t>A label specified for this product.</t>
  </si>
  <si>
    <t>ADS_ Product. Specified. Label</t>
  </si>
  <si>
    <t>Batch</t>
  </si>
  <si>
    <t>A batch specified for this product.</t>
  </si>
  <si>
    <t>ADS_ Product. Specified. Batch</t>
  </si>
  <si>
    <t>A period specified for this product.</t>
  </si>
  <si>
    <t>ADS_ Product. Specified. ADS_ Fiscal Period</t>
  </si>
  <si>
    <t>The payment term refers to the condition of a sale / purchase agreement and is related to how the customer will pay (type of credit instrument), and especially how much time is allowed for payment (credit period) and discount (cash discount and discount period).</t>
  </si>
  <si>
    <t>ADS Payment Term_ Document. Details</t>
  </si>
  <si>
    <t>The code of the payment term.</t>
  </si>
  <si>
    <t>ADS Payment Term_ Document. Identification. Identifier</t>
  </si>
  <si>
    <t>The full name of the payment term.</t>
  </si>
  <si>
    <t>ADS Payment Term_ Document. Name. Text</t>
  </si>
  <si>
    <t>The number of the lines according to the Payment Term Code value. This number is generated either by manual input or by the system.</t>
  </si>
  <si>
    <t>ADS Payment Term_ Document. Line Count. Numeric</t>
  </si>
  <si>
    <t>The detailed description of the payment term's line.</t>
  </si>
  <si>
    <t>ADS Payment Term_ Document. Description. Text</t>
  </si>
  <si>
    <t>ADS Payment Term_ Document. Active. Indicator</t>
  </si>
  <si>
    <t>Project</t>
  </si>
  <si>
    <t>The detailed information related to the project (e.g. construction project, government, business-funded research project)</t>
  </si>
  <si>
    <t>ADS Project_ List. Detail</t>
  </si>
  <si>
    <t>The unique identifier for the project.</t>
  </si>
  <si>
    <t>ADS Project_ List. Identification. Identifier</t>
  </si>
  <si>
    <t>Project Code</t>
  </si>
  <si>
    <t>The code of the project.</t>
  </si>
  <si>
    <t>ADS Project_ List. Project. Code</t>
  </si>
  <si>
    <t>The name of the project related to operation and administration.</t>
  </si>
  <si>
    <t>ADS Project_ List. Name.Text</t>
  </si>
  <si>
    <t>Beginning Date</t>
  </si>
  <si>
    <t>The beginning date of the project.</t>
  </si>
  <si>
    <t>ADS Project_ List. Biginning. Date</t>
  </si>
  <si>
    <t>The ending date of the project.</t>
  </si>
  <si>
    <t>ADS Project_ List. Ending. Date</t>
  </si>
  <si>
    <t>This indicates whether the project is active or inactive.</t>
  </si>
  <si>
    <t>ADS Project_ List. Active. Indicator</t>
  </si>
  <si>
    <t>Bank Account</t>
  </si>
  <si>
    <t>The details of a bank account.</t>
  </si>
  <si>
    <t xml:space="preserve">ADS Bank Account_ List. </t>
  </si>
  <si>
    <t>Bank Account Number</t>
  </si>
  <si>
    <t>The unique identifier for the bank account. The number of the account opened in institutions, for example, bank, financial institution and settlement center. ISO 13616 is recommended if applicable.</t>
  </si>
  <si>
    <t>ADS Bank Account_ List. Identification. Identifier</t>
  </si>
  <si>
    <t>The name of the account opened in institutions, for example, bank, financial institution and settlement center.</t>
  </si>
  <si>
    <t>ADS Bank Account_ List. Name. Text</t>
  </si>
  <si>
    <t>Bank Code</t>
  </si>
  <si>
    <t>The code of the financial institution (ISO 9362 or ISO 17442). ISO 17442 is preferred. One reason is that bank branch identifier will not change due to location movement.</t>
  </si>
  <si>
    <t>ADS Bank Account_ List. Bank_ Specified. Code</t>
  </si>
  <si>
    <t>Bank Name</t>
  </si>
  <si>
    <t>The full name of the institution, for example, bank, financial institution and settlement center.</t>
  </si>
  <si>
    <t>ADS Bank Account_ List. Bank Name_ Specified. Text</t>
  </si>
  <si>
    <t>Branch Code</t>
  </si>
  <si>
    <t>The code of the institution's branch.</t>
  </si>
  <si>
    <t>ADS Bank Account_ List. Branch_ Specified. Code</t>
  </si>
  <si>
    <t>Branch Name</t>
  </si>
  <si>
    <t>The full name of the institution's branch.</t>
  </si>
  <si>
    <t>ADS Bank Account_ List. Branch Name_ Specified. Text</t>
  </si>
  <si>
    <t>Branch Country Code</t>
  </si>
  <si>
    <t>The country code where the branch is physically located (ISO 3166-1).</t>
  </si>
  <si>
    <t>ADS Bank Account_ List. Branch Country_ Specified. Code</t>
  </si>
  <si>
    <t>Branch Region</t>
  </si>
  <si>
    <t>Sub-region within country; in the U.S., this would be a state; in Canada it would be a province.</t>
  </si>
  <si>
    <t>ADS Bank Account_ List. Branch Region_ Specified. Text</t>
  </si>
  <si>
    <t>This indicates whether the bank account is active or inactive.</t>
  </si>
  <si>
    <t>ADS Bank Account_ List. Active. Indicator</t>
  </si>
  <si>
    <t>Tax Regulatory</t>
  </si>
  <si>
    <t>The regulatory information related to taxes, including regulator country, region, name and role.</t>
  </si>
  <si>
    <t>ADS Tax Regulatory_ Party. Details</t>
  </si>
  <si>
    <t>Regulator Code</t>
  </si>
  <si>
    <t xml:space="preserve">The unique identifier for the tax regulatory. The code of the regulator or jurisdiction. </t>
  </si>
  <si>
    <t>ADS Tax Regulatory_ Party. Identification. Identifier</t>
  </si>
  <si>
    <t>The country code where the regulator is located (ISO 3166-1).</t>
  </si>
  <si>
    <t>ADS Tax Regulatory_ Party. Country_ Specified. Code</t>
  </si>
  <si>
    <t>Region</t>
  </si>
  <si>
    <t>The sub-region within a country.</t>
  </si>
  <si>
    <t>ADS Tax Regulatory_ Party. Region_ Specified. Text</t>
  </si>
  <si>
    <t>The name of the regulator for which tax is withheld or accrued.</t>
  </si>
  <si>
    <t>ADS Tax Regulatory_ Party. Name. Text</t>
  </si>
  <si>
    <t>The role of the regulator: federal, regional or local.</t>
  </si>
  <si>
    <t>ADS Tax Regulatory_ Party. Role. Text</t>
  </si>
  <si>
    <t>The Code assigned/generated by the regulator for the reporting organization to the regulator.</t>
  </si>
  <si>
    <t>ADS Tax Regulatory_ Party. Tax_ Identification. Code</t>
  </si>
  <si>
    <t>ADS Tax Regulatory_ Party. Active. Indicator</t>
  </si>
  <si>
    <t>Payable GL Account Number</t>
  </si>
  <si>
    <t xml:space="preserve">The reference identifier for the chart of accounts. The GL account number used to reflect amounts payable to the regulator. </t>
  </si>
  <si>
    <t>ADS Tax Regulatory_ Party. Payable. ADS_ Accounting Account</t>
  </si>
  <si>
    <t>Accrual GL Account Number</t>
  </si>
  <si>
    <t>The reference identifier for the chart of accounts. The GL account used to reflect accruals due to the regulator.</t>
  </si>
  <si>
    <t>ADS Tax Regulatory_ Party. Accrual. ADS_ Accounting Account</t>
  </si>
  <si>
    <t>Expense GL Account Number</t>
  </si>
  <si>
    <t xml:space="preserve">The reference identifier for the chart of accounts. The GL account used to reflect expense related to the regulator. </t>
  </si>
  <si>
    <t>ADS Tax Regulatory_ Party. Expense. ADS_ Accounting Account</t>
  </si>
  <si>
    <t>Reporting Organization</t>
  </si>
  <si>
    <t xml:space="preserve">The reference identifier for the Business segment. The code of the reporting organization. </t>
  </si>
  <si>
    <t>ADS Tax Regulatory_ Party. Reporting. ADS Business Segment_ Code</t>
  </si>
  <si>
    <t>Business Segment [X]a</t>
  </si>
  <si>
    <t>ADS Tax Regulatory_ Party. [X]. ADS Business Segment_ Code</t>
  </si>
  <si>
    <t>Tax Type</t>
  </si>
  <si>
    <t>The detailed information on the tax types used by the business</t>
  </si>
  <si>
    <t>ADS Type-of_ Tax. Detail</t>
  </si>
  <si>
    <t>The unique identifier for the tax type. A code used to refer to this tax type, used as a key or cross-reference in files.</t>
  </si>
  <si>
    <t>ADS Type-of_ Tax. Identification. Identifier</t>
  </si>
  <si>
    <t>Code Description</t>
  </si>
  <si>
    <t>The description of the tax code, subdivision of the tax type.</t>
  </si>
  <si>
    <t>ADS Type-of_ Tax. Description. Text</t>
  </si>
  <si>
    <t>The name of the tax type.</t>
  </si>
  <si>
    <t>ADS Type-of_ Tax. Category. Code</t>
  </si>
  <si>
    <t>Type Description</t>
  </si>
  <si>
    <t>The description of the tax type.</t>
  </si>
  <si>
    <t>ADS Type-of_ Tax. Type. Text</t>
  </si>
  <si>
    <t>Default percentage for this combination of tax type and tax code. Can as of the Extracted Date from Profile table.</t>
  </si>
  <si>
    <t>ADS Type-of_ Tax. Calculated. Rate</t>
  </si>
  <si>
    <t xml:space="preserve">The reference identifier for the Tax regulatory. The code of the regulator for this tax. </t>
  </si>
  <si>
    <t>ADS Type-of_ Tax. Regulator. ADS Tax Regulatory_ Party</t>
  </si>
  <si>
    <t>ADS Type-of_ Tax. [X]. ADS Business Segment_ Code</t>
  </si>
  <si>
    <t>Profile</t>
  </si>
  <si>
    <t>The industry and software version information.</t>
  </si>
  <si>
    <t>ADS Profile_ List. Detail</t>
  </si>
  <si>
    <t>Profile Number</t>
  </si>
  <si>
    <t>The unique identifier for the profile. The number of the current data collection. This number is generated either by manual input or by the system.</t>
  </si>
  <si>
    <t>ADS Profile_ List. Identification. identifier</t>
  </si>
  <si>
    <t>Profile Name</t>
  </si>
  <si>
    <t>The name of the current data collection.</t>
  </si>
  <si>
    <t>ADS Profile_ List. Profile Name_ Specified. Text</t>
  </si>
  <si>
    <t>The fiscal year in which the calendar date occurs. The date shall be shown as “YYYY-MM-DD” in the extended format and the YYYY indicates a four-digit year (ISO 8601-1).</t>
  </si>
  <si>
    <t>ADS Profile_ List. Fiscal Year_ Specified. Numeric</t>
  </si>
  <si>
    <t>Accounting Entity</t>
  </si>
  <si>
    <t>The legal name of accounting entity.</t>
  </si>
  <si>
    <t>ADS Profile_ List. Accounting Entry_ Specified. Text</t>
  </si>
  <si>
    <t>Industry</t>
  </si>
  <si>
    <t>The corresponding industry name under superior sector code.</t>
  </si>
  <si>
    <t>ADS Profile_ List. Industory_ Specified. Text</t>
  </si>
  <si>
    <t>Developer Name</t>
  </si>
  <si>
    <t>The name of accounting and/or ERP system software developer.</t>
  </si>
  <si>
    <t>ADS Profile_ List. Developer Name_ Specified. Text</t>
  </si>
  <si>
    <t>Software Name</t>
  </si>
  <si>
    <t>The name of accounting and/or ERP system software products.</t>
  </si>
  <si>
    <t>ADS Profile_ List. Software Name_ Specified. text</t>
  </si>
  <si>
    <t>Software Version</t>
  </si>
  <si>
    <t>The accounting and/or ERP system software version.</t>
  </si>
  <si>
    <t>ADS Profile_ List. Software version_ Specified. Text</t>
  </si>
  <si>
    <t>Functional Currency Code</t>
  </si>
  <si>
    <t>The reference identifier for the Currency. The functional or group currency used in accounting and/or ERP system software (ISO 4217).</t>
  </si>
  <si>
    <t>ADS Profile_ List. Functional Currency_ Specified. Code</t>
  </si>
  <si>
    <t>Standard Version</t>
  </si>
  <si>
    <t>The standard issuing No of the standards with which the current output files are consistent.</t>
  </si>
  <si>
    <t>ADS Profile_ List. Standard Version_ Specified. Code</t>
  </si>
  <si>
    <t>Extracted Date</t>
  </si>
  <si>
    <t>The date of data extraction.</t>
  </si>
  <si>
    <t>ADS Profile_ List. Extracted_ Specified. Date</t>
  </si>
  <si>
    <t>Time Zone</t>
  </si>
  <si>
    <t>The Time Zone indicates the difference between local time and UTC of day. The representation of the difference can be expressed in hours and minutes, or hours only. The Time Zone shall be shown as “±hh:mm in the extended format (ISO 8601-1).</t>
  </si>
  <si>
    <t>ADS Profile_ List. Time Zone_ Specified. Code</t>
  </si>
  <si>
    <t>ADS Profile_ List. [X]. ADS Business Segment_ Code</t>
  </si>
  <si>
    <t>Base</t>
    <phoneticPr fontId="1"/>
  </si>
  <si>
    <r>
      <t>Business Segment [X]</t>
    </r>
    <r>
      <rPr>
        <vertAlign val="superscript"/>
        <sz val="11"/>
        <color rgb="FF000000"/>
        <rFont val="Cambria"/>
        <family val="1"/>
      </rPr>
      <t>a</t>
    </r>
  </si>
  <si>
    <r>
      <t xml:space="preserve">ADS Purchase_ Contract Line Item. </t>
    </r>
    <r>
      <rPr>
        <sz val="11"/>
        <color rgb="FF000000"/>
        <rFont val="Cambria"/>
        <family val="1"/>
      </rPr>
      <t>Line Number</t>
    </r>
    <r>
      <rPr>
        <sz val="11"/>
        <color theme="1"/>
        <rFont val="Cambria"/>
        <family val="1"/>
      </rPr>
      <t>_ Name. Text</t>
    </r>
  </si>
  <si>
    <r>
      <t>Settlement Organization</t>
    </r>
    <r>
      <rPr>
        <vertAlign val="superscript"/>
        <sz val="11"/>
        <color rgb="FF000000"/>
        <rFont val="Cambria"/>
        <family val="1"/>
      </rPr>
      <t>a</t>
    </r>
  </si>
  <si>
    <r>
      <t>Receipt Organization</t>
    </r>
    <r>
      <rPr>
        <vertAlign val="superscript"/>
        <sz val="11"/>
        <color rgb="FF000000"/>
        <rFont val="Cambria"/>
        <family val="1"/>
      </rPr>
      <t>b</t>
    </r>
  </si>
  <si>
    <r>
      <t xml:space="preserve">ADS Purchase_ Contract Line Item. </t>
    </r>
    <r>
      <rPr>
        <sz val="11"/>
        <color rgb="FF000000"/>
        <rFont val="Cambria"/>
        <family val="1"/>
      </rPr>
      <t xml:space="preserve">Tax Excluded_ </t>
    </r>
    <r>
      <rPr>
        <sz val="11"/>
        <color theme="1"/>
        <rFont val="Cambria"/>
        <family val="1"/>
      </rPr>
      <t>Unit. Amount</t>
    </r>
  </si>
  <si>
    <r>
      <t xml:space="preserve">ADS Purchase_ Contract Line Item. </t>
    </r>
    <r>
      <rPr>
        <sz val="11"/>
        <color rgb="FF000000"/>
        <rFont val="Cambria"/>
        <family val="1"/>
      </rPr>
      <t xml:space="preserve">Tax Exclude_ </t>
    </r>
    <r>
      <rPr>
        <sz val="11"/>
        <color theme="1"/>
        <rFont val="Cambria"/>
        <family val="1"/>
      </rPr>
      <t>Actual. Amount</t>
    </r>
  </si>
  <si>
    <r>
      <t xml:space="preserve">ADS Purchase_ Contract Line Item. </t>
    </r>
    <r>
      <rPr>
        <sz val="11"/>
        <color rgb="FF000000"/>
        <rFont val="Cambria"/>
        <family val="1"/>
      </rPr>
      <t xml:space="preserve">Tax Include_ </t>
    </r>
    <r>
      <rPr>
        <sz val="11"/>
        <color theme="1"/>
        <rFont val="Cambria"/>
        <family val="1"/>
      </rPr>
      <t>Actual. Amount</t>
    </r>
  </si>
  <si>
    <r>
      <t xml:space="preserve">ADS Purchase_ Contract Line Item. </t>
    </r>
    <r>
      <rPr>
        <sz val="11"/>
        <color rgb="FF000000"/>
        <rFont val="Cambria"/>
        <family val="1"/>
      </rPr>
      <t>Status</t>
    </r>
    <r>
      <rPr>
        <sz val="11"/>
        <color theme="1"/>
        <rFont val="Cambria"/>
        <family val="1"/>
      </rPr>
      <t>_ Name. Text</t>
    </r>
  </si>
  <si>
    <r>
      <t>Business Segment [X]</t>
    </r>
    <r>
      <rPr>
        <vertAlign val="superscript"/>
        <sz val="11"/>
        <color rgb="FF000000"/>
        <rFont val="Cambria"/>
        <family val="1"/>
      </rPr>
      <t>c</t>
    </r>
  </si>
  <si>
    <r>
      <t xml:space="preserve">The date </t>
    </r>
    <r>
      <rPr>
        <sz val="11"/>
        <color rgb="FF221E1F"/>
        <rFont val="Cambria"/>
        <family val="1"/>
      </rPr>
      <t>the record was last modified.</t>
    </r>
  </si>
  <si>
    <r>
      <t>Settlement Organization Code</t>
    </r>
    <r>
      <rPr>
        <vertAlign val="superscript"/>
        <sz val="11"/>
        <color rgb="FF000000"/>
        <rFont val="Cambria"/>
        <family val="1"/>
      </rPr>
      <t>a</t>
    </r>
  </si>
  <si>
    <r>
      <t>Receipt Organization Code</t>
    </r>
    <r>
      <rPr>
        <vertAlign val="superscript"/>
        <sz val="11"/>
        <color rgb="FF000000"/>
        <rFont val="Cambria"/>
        <family val="1"/>
      </rPr>
      <t>b</t>
    </r>
  </si>
  <si>
    <r>
      <t>Receipt Organization Code</t>
    </r>
    <r>
      <rPr>
        <vertAlign val="superscript"/>
        <sz val="10"/>
        <color rgb="FF000000"/>
        <rFont val="Cambria"/>
        <family val="1"/>
      </rPr>
      <t>a</t>
    </r>
  </si>
  <si>
    <r>
      <t>Business Segment [X]</t>
    </r>
    <r>
      <rPr>
        <vertAlign val="superscript"/>
        <sz val="10"/>
        <color rgb="FF000000"/>
        <rFont val="Cambria"/>
        <family val="1"/>
      </rPr>
      <t>b</t>
    </r>
  </si>
  <si>
    <r>
      <t>Business Segment [X]</t>
    </r>
    <r>
      <rPr>
        <vertAlign val="superscript"/>
        <sz val="10"/>
        <color rgb="FF000000"/>
        <rFont val="Cambria"/>
        <family val="1"/>
      </rPr>
      <t>a</t>
    </r>
  </si>
  <si>
    <r>
      <t>Ballance</t>
    </r>
    <r>
      <rPr>
        <vertAlign val="superscript"/>
        <sz val="10"/>
        <color rgb="FF000000"/>
        <rFont val="Cambria"/>
        <family val="1"/>
      </rPr>
      <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</si>
</sst>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0"/>
      <color theme="1"/>
      <name val="Cambria"/>
      <family val="1"/>
    </font>
    <font>
      <sz val="10"/>
      <color rgb="FF000000"/>
      <name val="Cambria"/>
      <family val="1"/>
    </font>
    <font>
      <sz val="10"/>
      <color rgb="FF221E1F"/>
      <name val="Cambria"/>
      <family val="1"/>
    </font>
    <font>
      <sz val="11"/>
      <color rgb="FF000000"/>
      <name val="Cambria"/>
      <family val="1"/>
    </font>
    <font>
      <sz val="11"/>
      <color theme="1"/>
      <name val="游ゴシック"/>
      <family val="3"/>
      <charset val="128"/>
      <scheme val="minor"/>
    </font>
    <font>
      <b/>
      <sz val="11"/>
      <color rgb="FF000000"/>
      <name val="游ゴシック"/>
      <family val="3"/>
      <charset val="128"/>
      <scheme val="minor"/>
    </font>
    <font>
      <sz val="10"/>
      <color rgb="FF000000"/>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11"/>
      <color rgb="FF221E1F"/>
      <name val="Cambria"/>
      <family val="1"/>
    </font>
    <font>
      <sz val="11"/>
      <color theme="1"/>
      <name val="Cambria"/>
      <family val="1"/>
    </font>
    <font>
      <b/>
      <sz val="11"/>
      <color theme="1"/>
      <name val="Cambria"/>
      <family val="1"/>
    </font>
    <font>
      <b/>
      <sz val="11"/>
      <color rgb="FF000000"/>
      <name val="Cambria"/>
      <family val="1"/>
    </font>
    <font>
      <vertAlign val="superscript"/>
      <sz val="11"/>
      <color rgb="FF000000"/>
      <name val="Cambria"/>
      <family val="1"/>
    </font>
    <font>
      <vertAlign val="superscript"/>
      <sz val="10"/>
      <color rgb="FF000000"/>
      <name val="Cambria"/>
      <family val="1"/>
    </font>
    <font>
      <sz val="10.5"/>
      <color theme="1"/>
      <name val="Cambria"/>
      <family val="1"/>
    </font>
  </fonts>
  <fills count="7">
    <fill>
      <patternFill patternType="none"/>
    </fill>
    <fill>
      <patternFill patternType="gray125"/>
    </fill>
    <fill>
      <patternFill patternType="solid">
        <fgColor rgb="FFD9D9D9"/>
        <bgColor indexed="64"/>
      </patternFill>
    </fill>
    <fill>
      <patternFill patternType="solid">
        <fgColor rgb="FFF2F2F2"/>
        <bgColor indexed="64"/>
      </patternFill>
    </fill>
    <fill>
      <patternFill patternType="solid">
        <fgColor rgb="FFDBE5F1"/>
        <bgColor indexed="64"/>
      </patternFill>
    </fill>
    <fill>
      <patternFill patternType="solid">
        <fgColor rgb="FFDAEEF3"/>
        <bgColor indexed="64"/>
      </patternFill>
    </fill>
    <fill>
      <patternFill patternType="solid">
        <fgColor rgb="FFEAF1DD"/>
        <bgColor indexed="64"/>
      </patternFill>
    </fill>
  </fills>
  <borders count="1">
    <border>
      <left/>
      <right/>
      <top/>
      <bottom/>
      <diagonal/>
    </border>
  </borders>
  <cellStyleXfs count="1">
    <xf numFmtId="0" fontId="0" fillId="0" borderId="0">
      <alignment vertical="center"/>
    </xf>
  </cellStyleXfs>
  <cellXfs count="86">
    <xf numFmtId="0" fontId="0" fillId="0" borderId="0" xfId="0">
      <alignment vertical="center"/>
    </xf>
    <xf numFmtId="0" fontId="3" fillId="3" borderId="0" xfId="0" applyFont="1" applyFill="1" applyBorder="1" applyAlignment="1">
      <alignment horizontal="center" vertical="center"/>
    </xf>
    <xf numFmtId="0" fontId="3" fillId="4" borderId="0"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lignment vertical="center"/>
    </xf>
    <xf numFmtId="0" fontId="3" fillId="5" borderId="0" xfId="0" applyFont="1" applyFill="1" applyBorder="1" applyAlignment="1">
      <alignment horizontal="center" vertical="center"/>
    </xf>
    <xf numFmtId="0" fontId="3" fillId="5" borderId="0" xfId="0" applyFont="1" applyFill="1" applyBorder="1">
      <alignment vertical="center"/>
    </xf>
    <xf numFmtId="0" fontId="3" fillId="6" borderId="0" xfId="0" applyFont="1" applyFill="1" applyBorder="1" applyAlignment="1">
      <alignment horizontal="center" vertical="center"/>
    </xf>
    <xf numFmtId="0" fontId="3" fillId="5" borderId="0" xfId="0" applyFont="1" applyFill="1" applyBorder="1" applyAlignment="1">
      <alignment vertical="center"/>
    </xf>
    <xf numFmtId="0" fontId="2" fillId="0" borderId="0" xfId="0" applyFont="1" applyBorder="1" applyAlignment="1">
      <alignment vertical="center"/>
    </xf>
    <xf numFmtId="0" fontId="3" fillId="3" borderId="0" xfId="0" applyFont="1" applyFill="1" applyBorder="1" applyAlignment="1">
      <alignment vertical="center"/>
    </xf>
    <xf numFmtId="0" fontId="3" fillId="4" borderId="0" xfId="0" applyFont="1" applyFill="1" applyBorder="1" applyAlignment="1">
      <alignment vertical="center"/>
    </xf>
    <xf numFmtId="0" fontId="3" fillId="6" borderId="0" xfId="0" applyFont="1" applyFill="1" applyBorder="1" applyAlignment="1">
      <alignment vertical="center"/>
    </xf>
    <xf numFmtId="0" fontId="2" fillId="0" borderId="0" xfId="0" applyFont="1" applyBorder="1" applyAlignment="1">
      <alignment vertical="center" wrapText="1"/>
    </xf>
    <xf numFmtId="0" fontId="3" fillId="5" borderId="0" xfId="0" applyFont="1" applyFill="1" applyBorder="1" applyAlignment="1">
      <alignment horizontal="center" vertical="center" wrapText="1"/>
    </xf>
    <xf numFmtId="0" fontId="3" fillId="5" borderId="0" xfId="0" applyFont="1" applyFill="1" applyBorder="1" applyAlignment="1">
      <alignment vertical="center" wrapText="1"/>
    </xf>
    <xf numFmtId="0" fontId="2" fillId="0" borderId="0" xfId="0" applyFont="1" applyBorder="1" applyAlignment="1">
      <alignment horizontal="center" vertical="center" wrapText="1"/>
    </xf>
    <xf numFmtId="0" fontId="4" fillId="5" borderId="0" xfId="0" applyFont="1" applyFill="1" applyBorder="1" applyAlignment="1">
      <alignment vertical="center"/>
    </xf>
    <xf numFmtId="0" fontId="3" fillId="3" borderId="0" xfId="0" applyFont="1" applyFill="1" applyBorder="1" applyAlignment="1">
      <alignment horizontal="center" vertical="center" wrapText="1"/>
    </xf>
    <xf numFmtId="0" fontId="3" fillId="3" borderId="0" xfId="0" applyFont="1" applyFill="1" applyBorder="1" applyAlignment="1">
      <alignment vertical="center" wrapText="1"/>
    </xf>
    <xf numFmtId="0" fontId="3" fillId="3" borderId="0" xfId="0" applyFont="1" applyFill="1" applyBorder="1">
      <alignment vertical="center"/>
    </xf>
    <xf numFmtId="0" fontId="3" fillId="4" borderId="0" xfId="0" applyFont="1" applyFill="1" applyBorder="1">
      <alignment vertical="center"/>
    </xf>
    <xf numFmtId="0" fontId="6" fillId="0" borderId="0" xfId="0" applyFont="1">
      <alignment vertical="center"/>
    </xf>
    <xf numFmtId="0" fontId="7" fillId="2" borderId="0" xfId="0" applyFont="1" applyFill="1" applyBorder="1" applyAlignment="1">
      <alignment horizontal="center" vertical="center"/>
    </xf>
    <xf numFmtId="0" fontId="8" fillId="3" borderId="0" xfId="0" applyFont="1" applyFill="1" applyBorder="1" applyAlignment="1">
      <alignment horizontal="center" vertical="center"/>
    </xf>
    <xf numFmtId="0" fontId="8" fillId="3" borderId="0" xfId="0" applyFont="1" applyFill="1" applyBorder="1" applyAlignment="1">
      <alignment vertical="center"/>
    </xf>
    <xf numFmtId="0" fontId="8" fillId="5" borderId="0" xfId="0" applyFont="1" applyFill="1" applyBorder="1" applyAlignment="1">
      <alignment horizontal="center" vertical="center"/>
    </xf>
    <xf numFmtId="0" fontId="8" fillId="5" borderId="0" xfId="0" applyFont="1" applyFill="1" applyBorder="1" applyAlignment="1">
      <alignment vertical="center"/>
    </xf>
    <xf numFmtId="0" fontId="8" fillId="4" borderId="0" xfId="0" applyFont="1" applyFill="1" applyBorder="1" applyAlignment="1">
      <alignment horizontal="center" vertical="center"/>
    </xf>
    <xf numFmtId="0" fontId="8" fillId="4" borderId="0" xfId="0" applyFont="1" applyFill="1" applyBorder="1" applyAlignment="1">
      <alignment vertical="center"/>
    </xf>
    <xf numFmtId="0" fontId="9" fillId="0" borderId="0" xfId="0" applyFont="1" applyBorder="1" applyAlignment="1">
      <alignment horizontal="center" vertical="center"/>
    </xf>
    <xf numFmtId="0" fontId="9" fillId="0" borderId="0" xfId="0" applyFont="1" applyBorder="1" applyAlignment="1">
      <alignment vertical="center"/>
    </xf>
    <xf numFmtId="0" fontId="8" fillId="6" borderId="0" xfId="0" applyFont="1" applyFill="1" applyBorder="1" applyAlignment="1">
      <alignment horizontal="center" vertical="center"/>
    </xf>
    <xf numFmtId="0" fontId="8" fillId="6" borderId="0" xfId="0" applyFont="1" applyFill="1" applyBorder="1" applyAlignment="1">
      <alignment vertical="center"/>
    </xf>
    <xf numFmtId="0" fontId="6" fillId="0" borderId="0" xfId="0" applyFont="1" applyBorder="1" applyAlignment="1">
      <alignment horizontal="justify" vertical="center"/>
    </xf>
    <xf numFmtId="0" fontId="10" fillId="0" borderId="0" xfId="0" applyFont="1" applyBorder="1" applyAlignment="1">
      <alignment vertical="center"/>
    </xf>
    <xf numFmtId="0" fontId="9" fillId="6" borderId="0" xfId="0" applyFont="1" applyFill="1" applyBorder="1" applyAlignment="1">
      <alignment vertical="center"/>
    </xf>
    <xf numFmtId="0" fontId="5" fillId="6" borderId="0" xfId="0" applyFont="1" applyFill="1" applyBorder="1" applyAlignment="1">
      <alignment horizontal="left" vertical="center"/>
    </xf>
    <xf numFmtId="0" fontId="2" fillId="3" borderId="0" xfId="0" applyFont="1" applyFill="1" applyBorder="1" applyAlignment="1">
      <alignment vertical="center"/>
    </xf>
    <xf numFmtId="0" fontId="11" fillId="3" borderId="0" xfId="0" applyFont="1" applyFill="1" applyBorder="1" applyAlignment="1">
      <alignment vertical="center"/>
    </xf>
    <xf numFmtId="0" fontId="12" fillId="0" borderId="0" xfId="0" applyFont="1">
      <alignment vertical="center"/>
    </xf>
    <xf numFmtId="0" fontId="12" fillId="0" borderId="0" xfId="0" applyFont="1" applyAlignment="1">
      <alignment horizontal="center" vertical="center"/>
    </xf>
    <xf numFmtId="0" fontId="13" fillId="2" borderId="0" xfId="0" applyFont="1" applyFill="1" applyBorder="1" applyAlignment="1">
      <alignment horizontal="center" vertical="center"/>
    </xf>
    <xf numFmtId="0" fontId="14" fillId="2" borderId="0" xfId="0" applyFont="1" applyFill="1" applyBorder="1" applyAlignment="1">
      <alignment horizontal="center" vertical="center"/>
    </xf>
    <xf numFmtId="0" fontId="3" fillId="3" borderId="0" xfId="0" applyFont="1" applyFill="1" applyBorder="1" applyAlignment="1">
      <alignment horizontal="left" vertical="center"/>
    </xf>
    <xf numFmtId="0" fontId="2" fillId="0" borderId="0" xfId="0" applyFont="1" applyBorder="1" applyAlignment="1">
      <alignment horizontal="left" vertical="center"/>
    </xf>
    <xf numFmtId="0" fontId="5" fillId="3" borderId="0" xfId="0" applyFont="1" applyFill="1" applyBorder="1" applyAlignment="1">
      <alignment horizontal="center" vertical="center"/>
    </xf>
    <xf numFmtId="0" fontId="5" fillId="3" borderId="0" xfId="0" applyFont="1" applyFill="1" applyBorder="1">
      <alignment vertical="center"/>
    </xf>
    <xf numFmtId="0" fontId="5" fillId="3" borderId="0" xfId="0" applyFont="1" applyFill="1" applyBorder="1" applyAlignment="1">
      <alignment vertical="center"/>
    </xf>
    <xf numFmtId="0" fontId="5" fillId="4" borderId="0" xfId="0" applyFont="1" applyFill="1" applyBorder="1" applyAlignment="1">
      <alignment horizontal="center" vertical="center"/>
    </xf>
    <xf numFmtId="0" fontId="5" fillId="4" borderId="0" xfId="0" applyFont="1" applyFill="1" applyBorder="1">
      <alignment vertical="center"/>
    </xf>
    <xf numFmtId="0" fontId="5" fillId="4" borderId="0" xfId="0" applyFont="1" applyFill="1" applyBorder="1" applyAlignment="1">
      <alignment vertical="center"/>
    </xf>
    <xf numFmtId="0" fontId="12" fillId="0" borderId="0"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Border="1">
      <alignment vertical="center"/>
    </xf>
    <xf numFmtId="0" fontId="12" fillId="0" borderId="0" xfId="0" applyFont="1" applyBorder="1" applyAlignment="1">
      <alignment vertical="center"/>
    </xf>
    <xf numFmtId="0" fontId="12" fillId="0" borderId="0" xfId="0" applyFont="1" applyBorder="1">
      <alignment vertical="center"/>
    </xf>
    <xf numFmtId="0" fontId="5" fillId="0" borderId="0" xfId="0" applyFont="1" applyBorder="1" applyAlignment="1">
      <alignment vertical="center"/>
    </xf>
    <xf numFmtId="0" fontId="5" fillId="5" borderId="0" xfId="0" applyFont="1" applyFill="1" applyBorder="1" applyAlignment="1">
      <alignment horizontal="center" vertical="center"/>
    </xf>
    <xf numFmtId="0" fontId="5" fillId="5" borderId="0" xfId="0" applyFont="1" applyFill="1" applyBorder="1">
      <alignment vertical="center"/>
    </xf>
    <xf numFmtId="0" fontId="5" fillId="5" borderId="0" xfId="0" applyFont="1" applyFill="1" applyBorder="1" applyAlignment="1">
      <alignment vertical="center"/>
    </xf>
    <xf numFmtId="0" fontId="5" fillId="6" borderId="0" xfId="0" applyFont="1" applyFill="1" applyBorder="1" applyAlignment="1">
      <alignment horizontal="center" vertical="center"/>
    </xf>
    <xf numFmtId="0" fontId="5" fillId="6" borderId="0" xfId="0" applyFont="1" applyFill="1" applyBorder="1">
      <alignment vertical="center"/>
    </xf>
    <xf numFmtId="0" fontId="5" fillId="6" borderId="0" xfId="0" applyFont="1" applyFill="1" applyBorder="1" applyAlignment="1">
      <alignment vertical="center"/>
    </xf>
    <xf numFmtId="0" fontId="11" fillId="5" borderId="0" xfId="0" applyFont="1" applyFill="1" applyBorder="1" applyAlignment="1">
      <alignment vertical="center"/>
    </xf>
    <xf numFmtId="0" fontId="5" fillId="3" borderId="0" xfId="0" applyFont="1" applyFill="1" applyBorder="1" applyAlignment="1">
      <alignment horizontal="center" vertical="center" wrapText="1"/>
    </xf>
    <xf numFmtId="0" fontId="5" fillId="3" borderId="0" xfId="0" applyFont="1" applyFill="1" applyBorder="1" applyAlignment="1">
      <alignment vertical="center" wrapText="1"/>
    </xf>
    <xf numFmtId="0" fontId="5" fillId="5" borderId="0" xfId="0" applyFont="1" applyFill="1" applyBorder="1" applyAlignment="1">
      <alignment horizontal="center" vertical="center" wrapText="1"/>
    </xf>
    <xf numFmtId="0" fontId="5" fillId="5" borderId="0" xfId="0" applyFont="1" applyFill="1" applyBorder="1" applyAlignment="1">
      <alignment vertical="center" wrapText="1"/>
    </xf>
    <xf numFmtId="0" fontId="5" fillId="5" borderId="0" xfId="0" applyFont="1" applyFill="1" applyBorder="1" applyAlignment="1">
      <alignment horizontal="left" vertical="center" wrapText="1"/>
    </xf>
    <xf numFmtId="0" fontId="5" fillId="4" borderId="0" xfId="0" applyFont="1" applyFill="1" applyBorder="1" applyAlignment="1">
      <alignment horizontal="center" vertical="center" wrapText="1"/>
    </xf>
    <xf numFmtId="0" fontId="5" fillId="4" borderId="0" xfId="0" applyFont="1" applyFill="1" applyBorder="1" applyAlignment="1">
      <alignment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5" fillId="6" borderId="0" xfId="0" applyFont="1" applyFill="1" applyBorder="1" applyAlignment="1">
      <alignment horizontal="center" vertical="center" wrapText="1"/>
    </xf>
    <xf numFmtId="0" fontId="5" fillId="6" borderId="0" xfId="0" applyFont="1" applyFill="1" applyBorder="1" applyAlignment="1">
      <alignment vertical="center" wrapText="1"/>
    </xf>
    <xf numFmtId="0" fontId="3" fillId="6" borderId="0" xfId="0" applyFont="1" applyFill="1" applyBorder="1" applyAlignment="1">
      <alignment horizontal="center" vertical="center" wrapText="1"/>
    </xf>
    <xf numFmtId="0" fontId="3" fillId="6" borderId="0" xfId="0" applyFont="1" applyFill="1" applyBorder="1" applyAlignment="1">
      <alignment vertical="center" wrapText="1"/>
    </xf>
    <xf numFmtId="0" fontId="5" fillId="5" borderId="0" xfId="0" applyFont="1" applyFill="1" applyBorder="1" applyAlignment="1">
      <alignment horizontal="left" vertical="center"/>
    </xf>
    <xf numFmtId="0" fontId="12" fillId="0" borderId="0" xfId="0" applyFont="1" applyBorder="1" applyAlignment="1">
      <alignment horizontal="left" vertical="center"/>
    </xf>
    <xf numFmtId="0" fontId="14" fillId="3" borderId="0" xfId="0" applyFont="1" applyFill="1" applyBorder="1" applyAlignment="1">
      <alignment horizontal="center" vertical="center"/>
    </xf>
    <xf numFmtId="0" fontId="3" fillId="3" borderId="0" xfId="0" applyFont="1" applyFill="1" applyBorder="1" applyAlignment="1">
      <alignment horizontal="justify" vertical="center"/>
    </xf>
    <xf numFmtId="0" fontId="17" fillId="0" borderId="0" xfId="0" applyFont="1" applyBorder="1" applyAlignment="1">
      <alignment horizontal="center" vertical="center"/>
    </xf>
    <xf numFmtId="0" fontId="17" fillId="0" borderId="0" xfId="0" applyFont="1" applyBorder="1" applyAlignment="1">
      <alignment vertical="center"/>
    </xf>
    <xf numFmtId="0" fontId="2" fillId="4" borderId="0" xfId="0" applyFont="1" applyFill="1" applyBorder="1" applyAlignment="1">
      <alignment horizontal="center" vertical="center"/>
    </xf>
    <xf numFmtId="0" fontId="1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82EB0-2EC9-0340-85E8-99C0D1EC264B}">
  <dimension ref="A1:M417"/>
  <sheetViews>
    <sheetView zoomScale="90" zoomScaleNormal="90" workbookViewId="0">
      <pane ySplit="1" topLeftCell="A126" activePane="bottomLeft" state="frozen"/>
      <selection activeCell="E1" sqref="E1"/>
      <selection pane="bottomLeft" activeCell="M233" sqref="A99:M233"/>
    </sheetView>
  </sheetViews>
  <sheetFormatPr defaultColWidth="10.875" defaultRowHeight="18.75" x14ac:dyDescent="0.4"/>
  <cols>
    <col min="1" max="1" width="4" style="22" bestFit="1" customWidth="1"/>
    <col min="2" max="2" width="5.875" style="22" bestFit="1" customWidth="1"/>
    <col min="3" max="3" width="20.5" style="22" bestFit="1" customWidth="1"/>
    <col min="4" max="4" width="46" style="22" customWidth="1"/>
    <col min="5" max="5" width="10.875" style="22"/>
    <col min="6" max="6" width="44.5" style="22" bestFit="1" customWidth="1"/>
    <col min="7" max="8" width="4.125" style="22" customWidth="1"/>
    <col min="9" max="9" width="41" style="22" customWidth="1"/>
    <col min="10" max="10" width="28.375" style="22" bestFit="1" customWidth="1"/>
    <col min="11" max="11" width="24" style="22" bestFit="1" customWidth="1"/>
    <col min="12" max="12" width="26" style="22" bestFit="1" customWidth="1"/>
    <col min="13" max="13" width="23.5" style="22" bestFit="1" customWidth="1"/>
    <col min="14" max="16384" width="10.875" style="22"/>
  </cols>
  <sheetData>
    <row r="1" spans="1:13" x14ac:dyDescent="0.4">
      <c r="C1" s="22" t="s">
        <v>1206</v>
      </c>
      <c r="D1" s="22" t="s">
        <v>1207</v>
      </c>
      <c r="E1" s="22" t="s">
        <v>1208</v>
      </c>
      <c r="F1" s="22" t="s">
        <v>1209</v>
      </c>
      <c r="I1" s="23" t="s">
        <v>570</v>
      </c>
      <c r="J1" s="23" t="s">
        <v>571</v>
      </c>
      <c r="K1" s="23" t="s">
        <v>572</v>
      </c>
      <c r="L1" s="23" t="s">
        <v>573</v>
      </c>
      <c r="M1" s="23" t="s">
        <v>574</v>
      </c>
    </row>
    <row r="2" spans="1:13" x14ac:dyDescent="0.4">
      <c r="A2" s="24">
        <v>0</v>
      </c>
      <c r="B2" s="24" t="s">
        <v>705</v>
      </c>
      <c r="C2" s="25" t="s">
        <v>1300</v>
      </c>
      <c r="D2" s="25" t="s">
        <v>1301</v>
      </c>
      <c r="E2" s="25" t="s">
        <v>1302</v>
      </c>
      <c r="F2" s="25" t="s">
        <v>1303</v>
      </c>
      <c r="G2" s="22">
        <f>FIND(".",F2)</f>
        <v>19</v>
      </c>
      <c r="H2" s="22" t="e">
        <f>FIND(".",F2,G2+1)</f>
        <v>#VALUE!</v>
      </c>
      <c r="I2" s="22" t="str">
        <f>MID(F2,1,G2-1)</f>
        <v>Accounting Account</v>
      </c>
      <c r="J2" s="22" t="str">
        <f>IF(ISNUMBER(H2),
  MID(F2,G2+2,H2-G2-2),
  MID(F2,G2+2,LEN(F2)-G2-1))</f>
        <v>Details</v>
      </c>
      <c r="K2" s="22" t="str">
        <f>IF(ISNUMBER(H2),MID(F2,H2+2,LEN(F2)-H2-1),"")</f>
        <v/>
      </c>
      <c r="L2" s="22" t="str">
        <f>IF("ASCC"=B2,IF(ISNUMBER(H2),MID(F2,H2+2,LEN(F2)-H2-1),""),"")</f>
        <v/>
      </c>
      <c r="M2" s="22" t="str">
        <f>IF("RLCC"=B2,IF(ISNUMBER(H2),MID(F2,H2+2,LEN(F2)-H2-1),""),"")</f>
        <v/>
      </c>
    </row>
    <row r="3" spans="1:13" x14ac:dyDescent="0.4">
      <c r="A3" s="28">
        <v>1</v>
      </c>
      <c r="B3" s="28" t="s">
        <v>714</v>
      </c>
      <c r="C3" s="29" t="s">
        <v>1308</v>
      </c>
      <c r="D3" s="29" t="s">
        <v>1309</v>
      </c>
      <c r="E3" s="29" t="s">
        <v>1310</v>
      </c>
      <c r="F3" s="29" t="s">
        <v>1311</v>
      </c>
      <c r="G3" s="22">
        <f>FIND(".",F3)</f>
        <v>19</v>
      </c>
      <c r="H3" s="22">
        <f>FIND(".",F3,G3+1)</f>
        <v>35</v>
      </c>
      <c r="I3" s="22" t="str">
        <f>MID(F3,1,G3-1)</f>
        <v>Accounting Account</v>
      </c>
      <c r="J3" s="22" t="str">
        <f>IF(ISNUMBER(H3),
  MID(F3,G3+2,H3-G3-2),
  MID(F3,G3+2,LEN(F3)-G3-1))</f>
        <v>Identification</v>
      </c>
      <c r="K3" s="22" t="str">
        <f>IF(ISNUMBER(H3),MID(F3,H3+2,LEN(F3)-H3-1),"")</f>
        <v>Identifier</v>
      </c>
      <c r="L3" s="22" t="str">
        <f>IF("ASCC"=B3,IF(ISNUMBER(H3),MID(F3,H3+2,LEN(F3)-H3-1),""),"")</f>
        <v/>
      </c>
      <c r="M3" s="22" t="str">
        <f>IF("RLCC"=B3,IF(ISNUMBER(H3),MID(F3,H3+2,LEN(F3)-H3-1),""),"")</f>
        <v/>
      </c>
    </row>
    <row r="4" spans="1:13" x14ac:dyDescent="0.4">
      <c r="A4" s="30">
        <v>2</v>
      </c>
      <c r="B4" s="30" t="s">
        <v>719</v>
      </c>
      <c r="C4" s="31" t="s">
        <v>720</v>
      </c>
      <c r="D4" s="31" t="s">
        <v>1316</v>
      </c>
      <c r="E4" s="31" t="s">
        <v>1317</v>
      </c>
      <c r="F4" s="31" t="s">
        <v>1318</v>
      </c>
      <c r="G4" s="22">
        <f>FIND(".",F4)</f>
        <v>19</v>
      </c>
      <c r="H4" s="22">
        <f>FIND(".",F4,G4+1)</f>
        <v>25</v>
      </c>
      <c r="I4" s="22" t="str">
        <f>MID(F4,1,G4-1)</f>
        <v>Accounting Account</v>
      </c>
      <c r="J4" s="22" t="str">
        <f>IF(ISNUMBER(H4),
  MID(F4,G4+2,H4-G4-2),
  MID(F4,G4+2,LEN(F4)-G4-1))</f>
        <v>Type</v>
      </c>
      <c r="K4" s="22" t="str">
        <f>IF(ISNUMBER(H4),MID(F4,H4+2,LEN(F4)-H4-1),"")</f>
        <v>Code</v>
      </c>
      <c r="L4" s="22" t="str">
        <f>IF("ASCC"=B4,IF(ISNUMBER(H4),MID(F4,H4+2,LEN(F4)-H4-1),""),"")</f>
        <v/>
      </c>
      <c r="M4" s="22" t="str">
        <f>IF("RLCC"=B4,IF(ISNUMBER(H4),MID(F4,H4+2,LEN(F4)-H4-1),""),"")</f>
        <v/>
      </c>
    </row>
    <row r="5" spans="1:13" x14ac:dyDescent="0.4">
      <c r="A5" s="26">
        <v>3</v>
      </c>
      <c r="B5" s="26" t="s">
        <v>709</v>
      </c>
      <c r="C5" s="27" t="s">
        <v>1312</v>
      </c>
      <c r="D5" s="27" t="s">
        <v>1313</v>
      </c>
      <c r="E5" s="27" t="s">
        <v>1314</v>
      </c>
      <c r="F5" s="27" t="s">
        <v>1315</v>
      </c>
      <c r="G5" s="22">
        <f>FIND(".",F5)</f>
        <v>19</v>
      </c>
      <c r="H5" s="22">
        <f>FIND(".",F5,G5+1)</f>
        <v>24</v>
      </c>
      <c r="I5" s="22" t="str">
        <f>MID(F5,1,G5-1)</f>
        <v>Accounting Account</v>
      </c>
      <c r="J5" s="22" t="str">
        <f>IF(ISNUMBER(H5),
  MID(F5,G5+2,H5-G5-2),
  MID(F5,G5+2,LEN(F5)-G5-1))</f>
        <v>Sub</v>
      </c>
      <c r="K5" s="22" t="str">
        <f>IF(ISNUMBER(H5),MID(F5,H5+2,LEN(F5)-H5-1),"")</f>
        <v>Accounting Account</v>
      </c>
      <c r="L5" s="22" t="str">
        <f>IF("ASCC"=B5,IF(ISNUMBER(H5),MID(F5,H5+2,LEN(F5)-H5-1),""),"")</f>
        <v/>
      </c>
      <c r="M5" s="22" t="str">
        <f>IF("RLCC"=B5,IF(ISNUMBER(H5),MID(F5,H5+2,LEN(F5)-H5-1),""),"")</f>
        <v>Accounting Account</v>
      </c>
    </row>
    <row r="6" spans="1:13" x14ac:dyDescent="0.4">
      <c r="A6" s="30">
        <v>4</v>
      </c>
      <c r="B6" s="30" t="s">
        <v>719</v>
      </c>
      <c r="C6" s="31" t="s">
        <v>1319</v>
      </c>
      <c r="D6" s="31" t="s">
        <v>1320</v>
      </c>
      <c r="E6" s="31" t="s">
        <v>1321</v>
      </c>
      <c r="F6" s="34" t="s">
        <v>1322</v>
      </c>
      <c r="G6" s="22">
        <f>FIND(".",F6)</f>
        <v>19</v>
      </c>
      <c r="H6" s="22">
        <f>FIND(".",F6,G6+1)</f>
        <v>29</v>
      </c>
      <c r="I6" s="22" t="str">
        <f>MID(F6,1,G6-1)</f>
        <v>Accounting Account</v>
      </c>
      <c r="J6" s="22" t="str">
        <f>IF(ISNUMBER(H6),
  MID(F6,G6+2,H6-G6-2),
  MID(F6,G6+2,LEN(F6)-G6-1))</f>
        <v>Sub Type</v>
      </c>
      <c r="K6" s="22" t="str">
        <f>IF(ISNUMBER(H6),MID(F6,H6+2,LEN(F6)-H6-1),"")</f>
        <v>Code</v>
      </c>
      <c r="L6" s="22" t="str">
        <f>IF("ASCC"=B6,IF(ISNUMBER(H6),MID(F6,H6+2,LEN(F6)-H6-1),""),"")</f>
        <v/>
      </c>
      <c r="M6" s="22" t="str">
        <f>IF("RLCC"=B6,IF(ISNUMBER(H6),MID(F6,H6+2,LEN(F6)-H6-1),""),"")</f>
        <v/>
      </c>
    </row>
    <row r="7" spans="1:13" x14ac:dyDescent="0.4">
      <c r="A7" s="30">
        <v>5</v>
      </c>
      <c r="B7" s="30" t="s">
        <v>719</v>
      </c>
      <c r="C7" s="31" t="s">
        <v>724</v>
      </c>
      <c r="D7" s="31" t="s">
        <v>1323</v>
      </c>
      <c r="E7" s="31" t="s">
        <v>1324</v>
      </c>
      <c r="F7" s="31" t="s">
        <v>1325</v>
      </c>
      <c r="G7" s="22">
        <f>FIND(".",F7)</f>
        <v>19</v>
      </c>
      <c r="H7" s="22">
        <f>FIND(".",F7,G7+1)</f>
        <v>25</v>
      </c>
      <c r="I7" s="22" t="str">
        <f>MID(F7,1,G7-1)</f>
        <v>Accounting Account</v>
      </c>
      <c r="J7" s="22" t="str">
        <f>IF(ISNUMBER(H7),
  MID(F7,G7+2,H7-G7-2),
  MID(F7,G7+2,LEN(F7)-G7-1))</f>
        <v>Name</v>
      </c>
      <c r="K7" s="22" t="str">
        <f>IF(ISNUMBER(H7),MID(F7,H7+2,LEN(F7)-H7-1),"")</f>
        <v>Text</v>
      </c>
      <c r="L7" s="22" t="str">
        <f>IF("ASCC"=B7,IF(ISNUMBER(H7),MID(F7,H7+2,LEN(F7)-H7-1),""),"")</f>
        <v/>
      </c>
      <c r="M7" s="22" t="str">
        <f>IF("RLCC"=B7,IF(ISNUMBER(H7),MID(F7,H7+2,LEN(F7)-H7-1),""),"")</f>
        <v/>
      </c>
    </row>
    <row r="8" spans="1:13" x14ac:dyDescent="0.4">
      <c r="A8" s="30">
        <v>6</v>
      </c>
      <c r="B8" s="30" t="s">
        <v>719</v>
      </c>
      <c r="C8" s="31" t="s">
        <v>728</v>
      </c>
      <c r="D8" s="31" t="s">
        <v>1326</v>
      </c>
      <c r="E8" s="31" t="s">
        <v>1327</v>
      </c>
      <c r="F8" s="31" t="s">
        <v>2218</v>
      </c>
      <c r="G8" s="22">
        <f>FIND(".",F8)</f>
        <v>19</v>
      </c>
      <c r="H8" s="22">
        <f>FIND(".",F8,G8+1)</f>
        <v>32</v>
      </c>
      <c r="I8" s="22" t="str">
        <f>MID(F8,1,G8-1)</f>
        <v>Accounting Account</v>
      </c>
      <c r="J8" s="22" t="str">
        <f>IF(ISNUMBER(H8),
  MID(F8,G8+2,H8-G8-2),
  MID(F8,G8+2,LEN(F8)-G8-1))</f>
        <v>Description</v>
      </c>
      <c r="K8" s="22" t="str">
        <f>IF(ISNUMBER(H8),MID(F8,H8+2,LEN(F8)-H8-1),"")</f>
        <v>Text</v>
      </c>
      <c r="L8" s="22" t="str">
        <f>IF("ASCC"=B8,IF(ISNUMBER(H8),MID(F8,H8+2,LEN(F8)-H8-1),""),"")</f>
        <v/>
      </c>
      <c r="M8" s="22" t="str">
        <f>IF("RLCC"=B8,IF(ISNUMBER(H8),MID(F8,H8+2,LEN(F8)-H8-1),""),"")</f>
        <v/>
      </c>
    </row>
    <row r="9" spans="1:13" x14ac:dyDescent="0.4">
      <c r="A9" s="30">
        <v>7</v>
      </c>
      <c r="B9" s="30" t="s">
        <v>719</v>
      </c>
      <c r="C9" s="31" t="s">
        <v>1328</v>
      </c>
      <c r="D9" s="31" t="s">
        <v>1329</v>
      </c>
      <c r="E9" s="31" t="s">
        <v>1330</v>
      </c>
      <c r="F9" s="31" t="s">
        <v>2219</v>
      </c>
      <c r="G9" s="22">
        <f>FIND(".",F9)</f>
        <v>19</v>
      </c>
      <c r="H9" s="22">
        <f>FIND(".",F9,G9+1)</f>
        <v>48</v>
      </c>
      <c r="I9" s="22" t="str">
        <f>MID(F9,1,G9-1)</f>
        <v>Accounting Account</v>
      </c>
      <c r="J9" s="22" t="str">
        <f>IF(ISNUMBER(H9),
  MID(F9,G9+2,H9-G9-2),
  MID(F9,G9+2,LEN(F9)-G9-1))</f>
        <v>Financial Statement Caption</v>
      </c>
      <c r="K9" s="22" t="str">
        <f>IF(ISNUMBER(H9),MID(F9,H9+2,LEN(F9)-H9-1),"")</f>
        <v>Text</v>
      </c>
      <c r="L9" s="22" t="str">
        <f>IF("ASCC"=B9,IF(ISNUMBER(H9),MID(F9,H9+2,LEN(F9)-H9-1),""),"")</f>
        <v/>
      </c>
      <c r="M9" s="22" t="str">
        <f>IF("RLCC"=B9,IF(ISNUMBER(H9),MID(F9,H9+2,LEN(F9)-H9-1),""),"")</f>
        <v/>
      </c>
    </row>
    <row r="10" spans="1:13" x14ac:dyDescent="0.4">
      <c r="A10" s="30">
        <v>8</v>
      </c>
      <c r="B10" s="30" t="s">
        <v>719</v>
      </c>
      <c r="C10" s="31" t="s">
        <v>1331</v>
      </c>
      <c r="D10" s="31" t="s">
        <v>1332</v>
      </c>
      <c r="E10" s="31" t="s">
        <v>1333</v>
      </c>
      <c r="F10" s="31" t="s">
        <v>1334</v>
      </c>
      <c r="G10" s="22">
        <f>FIND(".",F10)</f>
        <v>19</v>
      </c>
      <c r="H10" s="22">
        <f>FIND(".",F10,G10+1)</f>
        <v>30</v>
      </c>
      <c r="I10" s="22" t="str">
        <f>MID(F10,1,G10-1)</f>
        <v>Accounting Account</v>
      </c>
      <c r="J10" s="22" t="str">
        <f>IF(ISNUMBER(H10),
  MID(F10,G10+2,H10-G10-2),
  MID(F10,G10+2,LEN(F10)-G10-1))</f>
        <v>Hierarchy</v>
      </c>
      <c r="K10" s="22" t="str">
        <f>IF(ISNUMBER(H10),MID(F10,H10+2,LEN(F10)-H10-1),"")</f>
        <v>Code</v>
      </c>
      <c r="L10" s="22" t="str">
        <f>IF("ASCC"=B10,IF(ISNUMBER(H10),MID(F10,H10+2,LEN(F10)-H10-1),""),"")</f>
        <v/>
      </c>
      <c r="M10" s="22" t="str">
        <f>IF("RLCC"=B10,IF(ISNUMBER(H10),MID(F10,H10+2,LEN(F10)-H10-1),""),"")</f>
        <v/>
      </c>
    </row>
    <row r="11" spans="1:13" x14ac:dyDescent="0.4">
      <c r="A11" s="26">
        <v>9</v>
      </c>
      <c r="B11" s="26" t="s">
        <v>709</v>
      </c>
      <c r="C11" s="27" t="s">
        <v>1304</v>
      </c>
      <c r="D11" s="27" t="s">
        <v>1305</v>
      </c>
      <c r="E11" s="27" t="s">
        <v>1306</v>
      </c>
      <c r="F11" s="27" t="s">
        <v>1307</v>
      </c>
      <c r="G11" s="22">
        <f>FIND(".",F11)</f>
        <v>19</v>
      </c>
      <c r="H11" s="22">
        <f>FIND(".",F11,G11+1)</f>
        <v>25</v>
      </c>
      <c r="I11" s="22" t="str">
        <f>MID(F11,1,G11-1)</f>
        <v>Accounting Account</v>
      </c>
      <c r="J11" s="22" t="str">
        <f>IF(ISNUMBER(H11),
  MID(F11,G11+2,H11-G11-2),
  MID(F11,G11+2,LEN(F11)-G11-1))</f>
        <v>Main</v>
      </c>
      <c r="K11" s="22" t="str">
        <f>IF(ISNUMBER(H11),MID(F11,H11+2,LEN(F11)-H11-1),"")</f>
        <v>Accounting Account</v>
      </c>
      <c r="L11" s="22" t="str">
        <f>IF("ASCC"=B11,IF(ISNUMBER(H11),MID(F11,H11+2,LEN(F11)-H11-1),""),"")</f>
        <v/>
      </c>
      <c r="M11" s="22" t="str">
        <f>IF("RLCC"=B11,IF(ISNUMBER(H11),MID(F11,H11+2,LEN(F11)-H11-1),""),"")</f>
        <v>Accounting Account</v>
      </c>
    </row>
    <row r="12" spans="1:13" x14ac:dyDescent="0.4">
      <c r="A12" s="30">
        <v>11</v>
      </c>
      <c r="B12" s="30" t="s">
        <v>719</v>
      </c>
      <c r="C12" s="31" t="s">
        <v>1335</v>
      </c>
      <c r="D12" s="31" t="s">
        <v>1336</v>
      </c>
      <c r="E12" s="31" t="s">
        <v>1337</v>
      </c>
      <c r="F12" s="31" t="s">
        <v>1338</v>
      </c>
      <c r="G12" s="22">
        <f>FIND(".",F12)</f>
        <v>19</v>
      </c>
      <c r="H12" s="22">
        <f>FIND(".",F12,G12+1)</f>
        <v>53</v>
      </c>
      <c r="I12" s="22" t="str">
        <f>MID(F12,1,G12-1)</f>
        <v>Accounting Account</v>
      </c>
      <c r="J12" s="22" t="str">
        <f>IF(ISNUMBER(H12),
  MID(F12,G12+2,H12-G12-2),
  MID(F12,G12+2,LEN(F12)-G12-1))</f>
        <v>Cost Reference Dimension Pattern</v>
      </c>
      <c r="K12" s="22" t="str">
        <f>IF(ISNUMBER(H12),MID(F12,H12+2,LEN(F12)-H12-1),"")</f>
        <v>Text</v>
      </c>
      <c r="L12" s="22" t="str">
        <f>IF("ASCC"=B12,IF(ISNUMBER(H12),MID(F12,H12+2,LEN(F12)-H12-1),""),"")</f>
        <v/>
      </c>
      <c r="M12" s="22" t="str">
        <f>IF("RLCC"=B12,IF(ISNUMBER(H12),MID(F12,H12+2,LEN(F12)-H12-1),""),"")</f>
        <v/>
      </c>
    </row>
    <row r="13" spans="1:13" x14ac:dyDescent="0.4">
      <c r="A13" s="30">
        <v>12</v>
      </c>
      <c r="B13" s="30" t="s">
        <v>719</v>
      </c>
      <c r="C13" s="31" t="s">
        <v>1035</v>
      </c>
      <c r="D13" s="31" t="s">
        <v>1339</v>
      </c>
      <c r="E13" s="31" t="s">
        <v>1340</v>
      </c>
      <c r="F13" s="31" t="s">
        <v>1341</v>
      </c>
      <c r="G13" s="22">
        <f>FIND(".",F13)</f>
        <v>19</v>
      </c>
      <c r="H13" s="22">
        <f>FIND(".",F13,G13+1)</f>
        <v>27</v>
      </c>
      <c r="I13" s="22" t="str">
        <f>MID(F13,1,G13-1)</f>
        <v>Accounting Account</v>
      </c>
      <c r="J13" s="22" t="str">
        <f>IF(ISNUMBER(H13),
  MID(F13,G13+2,H13-G13-2),
  MID(F13,G13+2,LEN(F13)-G13-1))</f>
        <v>Status</v>
      </c>
      <c r="K13" s="22" t="str">
        <f>IF(ISNUMBER(H13),MID(F13,H13+2,LEN(F13)-H13-1),"")</f>
        <v>Code</v>
      </c>
      <c r="L13" s="22" t="str">
        <f>IF("ASCC"=B13,IF(ISNUMBER(H13),MID(F13,H13+2,LEN(F13)-H13-1),""),"")</f>
        <v/>
      </c>
      <c r="M13" s="22" t="str">
        <f>IF("RLCC"=B13,IF(ISNUMBER(H13),MID(F13,H13+2,LEN(F13)-H13-1),""),"")</f>
        <v/>
      </c>
    </row>
    <row r="14" spans="1:13" x14ac:dyDescent="0.4">
      <c r="A14" s="30">
        <v>13</v>
      </c>
      <c r="B14" s="30" t="s">
        <v>719</v>
      </c>
      <c r="C14" s="31" t="s">
        <v>948</v>
      </c>
      <c r="D14" s="31" t="s">
        <v>1342</v>
      </c>
      <c r="E14" s="31" t="s">
        <v>1343</v>
      </c>
      <c r="F14" s="31" t="s">
        <v>1344</v>
      </c>
      <c r="G14" s="22">
        <f>FIND(".",F14)</f>
        <v>19</v>
      </c>
      <c r="H14" s="22">
        <f>FIND(".",F14,G14+1)</f>
        <v>27</v>
      </c>
      <c r="I14" s="22" t="str">
        <f>MID(F14,1,G14-1)</f>
        <v>Accounting Account</v>
      </c>
      <c r="J14" s="22" t="str">
        <f>IF(ISNUMBER(H14),
  MID(F14,G14+2,H14-G14-2),
  MID(F14,G14+2,LEN(F14)-G14-1))</f>
        <v>Status</v>
      </c>
      <c r="K14" s="22" t="str">
        <f>IF(ISNUMBER(H14),MID(F14,H14+2,LEN(F14)-H14-1),"")</f>
        <v>Indicator</v>
      </c>
      <c r="L14" s="22" t="str">
        <f>IF("ASCC"=B14,IF(ISNUMBER(H14),MID(F14,H14+2,LEN(F14)-H14-1),""),"")</f>
        <v/>
      </c>
      <c r="M14" s="22" t="str">
        <f>IF("RLCC"=B14,IF(ISNUMBER(H14),MID(F14,H14+2,LEN(F14)-H14-1),""),"")</f>
        <v/>
      </c>
    </row>
    <row r="15" spans="1:13" x14ac:dyDescent="0.4">
      <c r="A15" s="30">
        <v>14</v>
      </c>
      <c r="B15" s="30" t="s">
        <v>719</v>
      </c>
      <c r="C15" s="31" t="s">
        <v>1345</v>
      </c>
      <c r="D15" s="31" t="s">
        <v>1346</v>
      </c>
      <c r="E15" s="31" t="s">
        <v>1347</v>
      </c>
      <c r="F15" s="31" t="s">
        <v>1348</v>
      </c>
      <c r="G15" s="22">
        <f>FIND(".",F15)</f>
        <v>19</v>
      </c>
      <c r="H15" s="22">
        <f>FIND(".",F15,G15+1)</f>
        <v>40</v>
      </c>
      <c r="I15" s="22" t="str">
        <f>MID(F15,1,G15-1)</f>
        <v>Accounting Account</v>
      </c>
      <c r="J15" s="22" t="str">
        <f>IF(ISNUMBER(H15),
  MID(F15,G15+2,H15-G15-2),
  MID(F15,G15+2,LEN(F15)-G15-1))</f>
        <v>Balance Normal Sign</v>
      </c>
      <c r="K15" s="22" t="str">
        <f>IF(ISNUMBER(H15),MID(F15,H15+2,LEN(F15)-H15-1),"")</f>
        <v>Code</v>
      </c>
      <c r="L15" s="22" t="str">
        <f>IF("ASCC"=B15,IF(ISNUMBER(H15),MID(F15,H15+2,LEN(F15)-H15-1),""),"")</f>
        <v/>
      </c>
      <c r="M15" s="22" t="str">
        <f>IF("RLCC"=B15,IF(ISNUMBER(H15),MID(F15,H15+2,LEN(F15)-H15-1),""),"")</f>
        <v/>
      </c>
    </row>
    <row r="16" spans="1:13" x14ac:dyDescent="0.4">
      <c r="A16" s="32">
        <v>15</v>
      </c>
      <c r="B16" s="32" t="s">
        <v>890</v>
      </c>
      <c r="C16" s="33" t="s">
        <v>1349</v>
      </c>
      <c r="D16" s="33" t="s">
        <v>1350</v>
      </c>
      <c r="E16" s="33" t="s">
        <v>1351</v>
      </c>
      <c r="F16" s="33" t="s">
        <v>1352</v>
      </c>
      <c r="G16" s="22">
        <f>FIND(".",F16)</f>
        <v>19</v>
      </c>
      <c r="H16" s="22">
        <f>FIND(".",F16,G16+1)</f>
        <v>28</v>
      </c>
      <c r="I16" s="22" t="str">
        <f>MID(F16,1,G16-1)</f>
        <v>Accounting Account</v>
      </c>
      <c r="J16" s="22" t="str">
        <f>IF(ISNUMBER(H16),
  MID(F16,G16+2,H16-G16-2),
  MID(F16,G16+2,LEN(F16)-G16-1))</f>
        <v>Related</v>
      </c>
      <c r="K16" s="22" t="str">
        <f>IF(ISNUMBER(H16),MID(F16,H16+2,LEN(F16)-H16-1),"")</f>
        <v>Accounting Account Classification</v>
      </c>
      <c r="L16" s="22" t="str">
        <f>IF("ASCC"=B16,IF(ISNUMBER(H16),MID(F16,H16+2,LEN(F16)-H16-1),""),"")</f>
        <v>Accounting Account Classification</v>
      </c>
      <c r="M16" s="22" t="str">
        <f>IF("RLCC"=B16,IF(ISNUMBER(H16),MID(F16,H16+2,LEN(F16)-H16-1),""),"")</f>
        <v/>
      </c>
    </row>
    <row r="17" spans="1:13" x14ac:dyDescent="0.4">
      <c r="A17" s="32">
        <v>16</v>
      </c>
      <c r="B17" s="32" t="s">
        <v>890</v>
      </c>
      <c r="C17" s="33" t="s">
        <v>1353</v>
      </c>
      <c r="D17" s="33" t="s">
        <v>1354</v>
      </c>
      <c r="E17" s="33" t="s">
        <v>1355</v>
      </c>
      <c r="F17" s="33" t="s">
        <v>1356</v>
      </c>
      <c r="G17" s="22">
        <f>FIND(".",F17)</f>
        <v>19</v>
      </c>
      <c r="H17" s="22">
        <f>FIND(".",F17,G17+1)</f>
        <v>30</v>
      </c>
      <c r="I17" s="22" t="str">
        <f>MID(F17,1,G17-1)</f>
        <v>Accounting Account</v>
      </c>
      <c r="J17" s="22" t="str">
        <f>IF(ISNUMBER(H17),
  MID(F17,G17+2,H17-G17-2),
  MID(F17,G17+2,LEN(F17)-G17-1))</f>
        <v>Specified</v>
      </c>
      <c r="K17" s="22" t="str">
        <f>IF(ISNUMBER(H17),MID(F17,H17+2,LEN(F17)-H17-1),"")</f>
        <v>Financial Account</v>
      </c>
      <c r="L17" s="22" t="str">
        <f>IF("ASCC"=B17,IF(ISNUMBER(H17),MID(F17,H17+2,LEN(F17)-H17-1),""),"")</f>
        <v>Financial Account</v>
      </c>
      <c r="M17" s="22" t="str">
        <f>IF("RLCC"=B17,IF(ISNUMBER(H17),MID(F17,H17+2,LEN(F17)-H17-1),""),"")</f>
        <v/>
      </c>
    </row>
    <row r="18" spans="1:13" x14ac:dyDescent="0.4">
      <c r="A18" s="32">
        <v>17</v>
      </c>
      <c r="B18" s="32" t="s">
        <v>890</v>
      </c>
      <c r="C18" s="33" t="s">
        <v>1357</v>
      </c>
      <c r="D18" s="33" t="s">
        <v>1358</v>
      </c>
      <c r="E18" s="33" t="s">
        <v>1359</v>
      </c>
      <c r="F18" s="33" t="s">
        <v>1360</v>
      </c>
      <c r="G18" s="22">
        <f>FIND(".",F18)</f>
        <v>19</v>
      </c>
      <c r="H18" s="22">
        <f>FIND(".",F18,G18+1)</f>
        <v>27</v>
      </c>
      <c r="I18" s="22" t="str">
        <f>MID(F18,1,G18-1)</f>
        <v>Accounting Account</v>
      </c>
      <c r="J18" s="22" t="str">
        <f>IF(ISNUMBER(H18),
  MID(F18,G18+2,H18-G18-2),
  MID(F18,G18+2,LEN(F18)-G18-1))</f>
        <v>Linked</v>
      </c>
      <c r="K18" s="22" t="str">
        <f>IF(ISNUMBER(H18),MID(F18,H18+2,LEN(F18)-H18-1),"")</f>
        <v>Accounting Account</v>
      </c>
      <c r="L18" s="22" t="str">
        <f>IF("ASCC"=B18,IF(ISNUMBER(H18),MID(F18,H18+2,LEN(F18)-H18-1),""),"")</f>
        <v>Accounting Account</v>
      </c>
      <c r="M18" s="22" t="str">
        <f>IF("RLCC"=B18,IF(ISNUMBER(H18),MID(F18,H18+2,LEN(F18)-H18-1),""),"")</f>
        <v/>
      </c>
    </row>
    <row r="19" spans="1:13" x14ac:dyDescent="0.4">
      <c r="A19" s="24">
        <v>0</v>
      </c>
      <c r="B19" s="24" t="s">
        <v>705</v>
      </c>
      <c r="C19" s="25" t="s">
        <v>1465</v>
      </c>
      <c r="D19" s="25" t="s">
        <v>1466</v>
      </c>
      <c r="E19" s="25" t="s">
        <v>1467</v>
      </c>
      <c r="F19" s="25" t="s">
        <v>1468</v>
      </c>
      <c r="G19" s="22">
        <f>FIND(".",F19)</f>
        <v>17</v>
      </c>
      <c r="H19" s="22" t="e">
        <f>FIND(".",F19,G19+1)</f>
        <v>#VALUE!</v>
      </c>
      <c r="I19" s="22" t="str">
        <f>MID(F19,1,G19-1)</f>
        <v>Accounting Entry</v>
      </c>
      <c r="J19" s="22" t="str">
        <f>IF(ISNUMBER(H19),
  MID(F19,G19+2,H19-G19-2),
  MID(F19,G19+2,LEN(F19)-G19-1))</f>
        <v>Details</v>
      </c>
      <c r="K19" s="22" t="str">
        <f>IF(ISNUMBER(H19),MID(F19,H19+2,LEN(F19)-H19-1),"")</f>
        <v/>
      </c>
      <c r="L19" s="22" t="str">
        <f>IF("ASCC"=B19,IF(ISNUMBER(H19),MID(F19,H19+2,LEN(F19)-H19-1),""),"")</f>
        <v/>
      </c>
      <c r="M19" s="22" t="str">
        <f>IF("RLCC"=B19,IF(ISNUMBER(H19),MID(F19,H19+2,LEN(F19)-H19-1),""),"")</f>
        <v/>
      </c>
    </row>
    <row r="20" spans="1:13" x14ac:dyDescent="0.4">
      <c r="A20" s="28">
        <v>1</v>
      </c>
      <c r="B20" s="28" t="s">
        <v>714</v>
      </c>
      <c r="C20" s="29" t="s">
        <v>1469</v>
      </c>
      <c r="D20" s="29" t="s">
        <v>1470</v>
      </c>
      <c r="E20" s="29" t="s">
        <v>1471</v>
      </c>
      <c r="F20" s="29" t="s">
        <v>1472</v>
      </c>
      <c r="G20" s="22">
        <f>FIND(".",F20)</f>
        <v>17</v>
      </c>
      <c r="H20" s="22">
        <f>FIND(".",F20,G20+1)</f>
        <v>33</v>
      </c>
      <c r="I20" s="22" t="str">
        <f>MID(F20,1,G20-1)</f>
        <v>Accounting Entry</v>
      </c>
      <c r="J20" s="22" t="str">
        <f>IF(ISNUMBER(H20),
  MID(F20,G20+2,H20-G20-2),
  MID(F20,G20+2,LEN(F20)-G20-1))</f>
        <v>Identification</v>
      </c>
      <c r="K20" s="22" t="str">
        <f>IF(ISNUMBER(H20),MID(F20,H20+2,LEN(F20)-H20-1),"")</f>
        <v>Identifier</v>
      </c>
      <c r="L20" s="22" t="str">
        <f>IF("ASCC"=B20,IF(ISNUMBER(H20),MID(F20,H20+2,LEN(F20)-H20-1),""),"")</f>
        <v/>
      </c>
      <c r="M20" s="22" t="str">
        <f>IF("RLCC"=B20,IF(ISNUMBER(H20),MID(F20,H20+2,LEN(F20)-H20-1),""),"")</f>
        <v/>
      </c>
    </row>
    <row r="21" spans="1:13" x14ac:dyDescent="0.4">
      <c r="A21" s="26">
        <v>2</v>
      </c>
      <c r="B21" s="26" t="s">
        <v>709</v>
      </c>
      <c r="C21" s="27" t="s">
        <v>1473</v>
      </c>
      <c r="D21" s="27" t="s">
        <v>1474</v>
      </c>
      <c r="E21" s="27" t="s">
        <v>1475</v>
      </c>
      <c r="F21" s="27" t="s">
        <v>1476</v>
      </c>
      <c r="G21" s="22">
        <f>FIND(".",F21)</f>
        <v>17</v>
      </c>
      <c r="H21" s="22">
        <f>FIND(".",F21,G21+1)</f>
        <v>26</v>
      </c>
      <c r="I21" s="22" t="str">
        <f>MID(F21,1,G21-1)</f>
        <v>Accounting Entry</v>
      </c>
      <c r="J21" s="22" t="str">
        <f>IF(ISNUMBER(H21),
  MID(F21,G21+2,H21-G21-2),
  MID(F21,G21+2,LEN(F21)-G21-1))</f>
        <v>Related</v>
      </c>
      <c r="K21" s="22" t="str">
        <f>IF(ISNUMBER(H21),MID(F21,H21+2,LEN(F21)-H21-1),"")</f>
        <v>Accounting Entry</v>
      </c>
      <c r="L21" s="22" t="str">
        <f>IF("ASCC"=B21,IF(ISNUMBER(H21),MID(F21,H21+2,LEN(F21)-H21-1),""),"")</f>
        <v/>
      </c>
      <c r="M21" s="22" t="str">
        <f>IF("RLCC"=B21,IF(ISNUMBER(H21),MID(F21,H21+2,LEN(F21)-H21-1),""),"")</f>
        <v>Accounting Entry</v>
      </c>
    </row>
    <row r="22" spans="1:13" x14ac:dyDescent="0.4">
      <c r="A22" s="30">
        <v>3</v>
      </c>
      <c r="B22" s="30" t="s">
        <v>719</v>
      </c>
      <c r="C22" s="31" t="s">
        <v>1477</v>
      </c>
      <c r="D22" s="31" t="s">
        <v>1478</v>
      </c>
      <c r="E22" s="31" t="s">
        <v>1479</v>
      </c>
      <c r="F22" s="31" t="s">
        <v>1480</v>
      </c>
      <c r="G22" s="22">
        <f>FIND(".",F22)</f>
        <v>17</v>
      </c>
      <c r="H22" s="22">
        <f>FIND(".",F22,G22+1)</f>
        <v>36</v>
      </c>
      <c r="I22" s="22" t="str">
        <f>MID(F22,1,G22-1)</f>
        <v>Accounting Entry</v>
      </c>
      <c r="J22" s="22" t="str">
        <f>IF(ISNUMBER(H22),
  MID(F22,G22+2,H22-G22-2),
  MID(F22,G22+2,LEN(F22)-G22-1))</f>
        <v>Processing Status</v>
      </c>
      <c r="K22" s="22" t="str">
        <f>IF(ISNUMBER(H22),MID(F22,H22+2,LEN(F22)-H22-1),"")</f>
        <v>Code</v>
      </c>
      <c r="L22" s="22" t="str">
        <f>IF("ASCC"=B22,IF(ISNUMBER(H22),MID(F22,H22+2,LEN(F22)-H22-1),""),"")</f>
        <v/>
      </c>
      <c r="M22" s="22" t="str">
        <f>IF("RLCC"=B22,IF(ISNUMBER(H22),MID(F22,H22+2,LEN(F22)-H22-1),""),"")</f>
        <v/>
      </c>
    </row>
    <row r="23" spans="1:13" x14ac:dyDescent="0.4">
      <c r="A23" s="30">
        <v>4</v>
      </c>
      <c r="B23" s="30" t="s">
        <v>719</v>
      </c>
      <c r="C23" s="31" t="s">
        <v>1481</v>
      </c>
      <c r="D23" s="31" t="s">
        <v>1482</v>
      </c>
      <c r="E23" s="31" t="s">
        <v>1483</v>
      </c>
      <c r="F23" s="31" t="s">
        <v>1484</v>
      </c>
      <c r="G23" s="22">
        <f>FIND(".",F23)</f>
        <v>17</v>
      </c>
      <c r="H23" s="22">
        <f>FIND(".",F23,G23+1)</f>
        <v>27</v>
      </c>
      <c r="I23" s="22" t="str">
        <f>MID(F23,1,G23-1)</f>
        <v>Accounting Entry</v>
      </c>
      <c r="J23" s="22" t="str">
        <f>IF(ISNUMBER(H23),
  MID(F23,G23+2,H23-G23-2),
  MID(F23,G23+2,LEN(F23)-G23-1))</f>
        <v>Category</v>
      </c>
      <c r="K23" s="22" t="str">
        <f>IF(ISNUMBER(H23),MID(F23,H23+2,LEN(F23)-H23-1),"")</f>
        <v>Code</v>
      </c>
      <c r="L23" s="22" t="str">
        <f>IF("ASCC"=B23,IF(ISNUMBER(H23),MID(F23,H23+2,LEN(F23)-H23-1),""),"")</f>
        <v/>
      </c>
      <c r="M23" s="22" t="str">
        <f>IF("RLCC"=B23,IF(ISNUMBER(H23),MID(F23,H23+2,LEN(F23)-H23-1),""),"")</f>
        <v/>
      </c>
    </row>
    <row r="24" spans="1:13" x14ac:dyDescent="0.4">
      <c r="A24" s="30">
        <v>5</v>
      </c>
      <c r="B24" s="30" t="s">
        <v>719</v>
      </c>
      <c r="C24" s="31" t="s">
        <v>1485</v>
      </c>
      <c r="D24" s="31" t="s">
        <v>1486</v>
      </c>
      <c r="E24" s="31" t="s">
        <v>1487</v>
      </c>
      <c r="F24" s="31" t="s">
        <v>1488</v>
      </c>
      <c r="G24" s="22">
        <f>FIND(".",F24)</f>
        <v>17</v>
      </c>
      <c r="H24" s="22">
        <f>FIND(".",F24,G24+1)</f>
        <v>26</v>
      </c>
      <c r="I24" s="22" t="str">
        <f>MID(F24,1,G24-1)</f>
        <v>Accounting Entry</v>
      </c>
      <c r="J24" s="22" t="str">
        <f>IF(ISNUMBER(H24),
  MID(F24,G24+2,H24-G24-2),
  MID(F24,G24+2,LEN(F24)-G24-1))</f>
        <v>Purpose</v>
      </c>
      <c r="K24" s="22" t="str">
        <f>IF(ISNUMBER(H24),MID(F24,H24+2,LEN(F24)-H24-1),"")</f>
        <v>Text</v>
      </c>
      <c r="L24" s="22" t="str">
        <f>IF("ASCC"=B24,IF(ISNUMBER(H24),MID(F24,H24+2,LEN(F24)-H24-1),""),"")</f>
        <v/>
      </c>
      <c r="M24" s="22" t="str">
        <f>IF("RLCC"=B24,IF(ISNUMBER(H24),MID(F24,H24+2,LEN(F24)-H24-1),""),"")</f>
        <v/>
      </c>
    </row>
    <row r="25" spans="1:13" x14ac:dyDescent="0.4">
      <c r="A25" s="30">
        <v>6</v>
      </c>
      <c r="B25" s="30" t="s">
        <v>719</v>
      </c>
      <c r="C25" s="31" t="s">
        <v>1489</v>
      </c>
      <c r="D25" s="31" t="s">
        <v>1490</v>
      </c>
      <c r="E25" s="31" t="s">
        <v>1491</v>
      </c>
      <c r="F25" s="31" t="s">
        <v>1492</v>
      </c>
      <c r="G25" s="22">
        <f>FIND(".",F25)</f>
        <v>17</v>
      </c>
      <c r="H25" s="22">
        <f>FIND(".",F25,G25+1)</f>
        <v>29</v>
      </c>
      <c r="I25" s="22" t="str">
        <f>MID(F25,1,G25-1)</f>
        <v>Accounting Entry</v>
      </c>
      <c r="J25" s="22" t="str">
        <f>IF(ISNUMBER(H25),
  MID(F25,G25+2,H25-G25-2),
  MID(F25,G25+2,LEN(F25)-G25-1))</f>
        <v>Value Date</v>
      </c>
      <c r="K25" s="22" t="str">
        <f>IF(ISNUMBER(H25),MID(F25,H25+2,LEN(F25)-H25-1),"")</f>
        <v>Date Time</v>
      </c>
      <c r="L25" s="22" t="str">
        <f>IF("ASCC"=B25,IF(ISNUMBER(H25),MID(F25,H25+2,LEN(F25)-H25-1),""),"")</f>
        <v/>
      </c>
      <c r="M25" s="22" t="str">
        <f>IF("RLCC"=B25,IF(ISNUMBER(H25),MID(F25,H25+2,LEN(F25)-H25-1),""),"")</f>
        <v/>
      </c>
    </row>
    <row r="26" spans="1:13" x14ac:dyDescent="0.4">
      <c r="A26" s="30">
        <v>7</v>
      </c>
      <c r="B26" s="30" t="s">
        <v>719</v>
      </c>
      <c r="C26" s="31" t="s">
        <v>1493</v>
      </c>
      <c r="D26" s="31" t="s">
        <v>1494</v>
      </c>
      <c r="E26" s="31" t="s">
        <v>1495</v>
      </c>
      <c r="F26" s="31" t="s">
        <v>1496</v>
      </c>
      <c r="G26" s="22">
        <f>FIND(".",F26)</f>
        <v>17</v>
      </c>
      <c r="H26" s="22">
        <f>FIND(".",F26,G26+1)</f>
        <v>26</v>
      </c>
      <c r="I26" s="22" t="str">
        <f>MID(F26,1,G26-1)</f>
        <v>Accounting Entry</v>
      </c>
      <c r="J26" s="22" t="str">
        <f>IF(ISNUMBER(H26),
  MID(F26,G26+2,H26-G26-2),
  MID(F26,G26+2,LEN(F26)-G26-1))</f>
        <v>Capture</v>
      </c>
      <c r="K26" s="22" t="str">
        <f>IF(ISNUMBER(H26),MID(F26,H26+2,LEN(F26)-H26-1),"")</f>
        <v>Date Time</v>
      </c>
      <c r="L26" s="22" t="str">
        <f>IF("ASCC"=B26,IF(ISNUMBER(H26),MID(F26,H26+2,LEN(F26)-H26-1),""),"")</f>
        <v/>
      </c>
      <c r="M26" s="22" t="str">
        <f>IF("RLCC"=B26,IF(ISNUMBER(H26),MID(F26,H26+2,LEN(F26)-H26-1),""),"")</f>
        <v/>
      </c>
    </row>
    <row r="27" spans="1:13" x14ac:dyDescent="0.4">
      <c r="A27" s="30">
        <v>8</v>
      </c>
      <c r="B27" s="30" t="s">
        <v>719</v>
      </c>
      <c r="C27" s="31" t="s">
        <v>1497</v>
      </c>
      <c r="D27" s="31" t="s">
        <v>1498</v>
      </c>
      <c r="E27" s="31" t="s">
        <v>1499</v>
      </c>
      <c r="F27" s="31" t="s">
        <v>1500</v>
      </c>
      <c r="G27" s="22">
        <f>FIND(".",F27)</f>
        <v>17</v>
      </c>
      <c r="H27" s="22">
        <f>FIND(".",F27,G27+1)</f>
        <v>27</v>
      </c>
      <c r="I27" s="22" t="str">
        <f>MID(F27,1,G27-1)</f>
        <v>Accounting Entry</v>
      </c>
      <c r="J27" s="22" t="str">
        <f>IF(ISNUMBER(H27),
  MID(F27,G27+2,H27-G27-2),
  MID(F27,G27+2,LEN(F27)-G27-1))</f>
        <v>Reversal</v>
      </c>
      <c r="K27" s="22" t="str">
        <f>IF(ISNUMBER(H27),MID(F27,H27+2,LEN(F27)-H27-1),"")</f>
        <v>Date Time</v>
      </c>
      <c r="L27" s="22" t="str">
        <f>IF("ASCC"=B27,IF(ISNUMBER(H27),MID(F27,H27+2,LEN(F27)-H27-1),""),"")</f>
        <v/>
      </c>
      <c r="M27" s="22" t="str">
        <f>IF("RLCC"=B27,IF(ISNUMBER(H27),MID(F27,H27+2,LEN(F27)-H27-1),""),"")</f>
        <v/>
      </c>
    </row>
    <row r="28" spans="1:13" x14ac:dyDescent="0.4">
      <c r="A28" s="30">
        <v>9</v>
      </c>
      <c r="B28" s="30" t="s">
        <v>719</v>
      </c>
      <c r="C28" s="31" t="s">
        <v>1501</v>
      </c>
      <c r="D28" s="31" t="s">
        <v>1502</v>
      </c>
      <c r="E28" s="31" t="s">
        <v>1503</v>
      </c>
      <c r="F28" s="31" t="s">
        <v>1504</v>
      </c>
      <c r="G28" s="22">
        <f>FIND(".",F28)</f>
        <v>17</v>
      </c>
      <c r="H28" s="22">
        <f>FIND(".",F28,G28+1)</f>
        <v>29</v>
      </c>
      <c r="I28" s="22" t="str">
        <f>MID(F28,1,G28-1)</f>
        <v>Accounting Entry</v>
      </c>
      <c r="J28" s="22" t="str">
        <f>IF(ISNUMBER(H28),
  MID(F28,G28+2,H28-G28-2),
  MID(F28,G28+2,LEN(F28)-G28-1))</f>
        <v>Validation</v>
      </c>
      <c r="K28" s="22" t="str">
        <f>IF(ISNUMBER(H28),MID(F28,H28+2,LEN(F28)-H28-1),"")</f>
        <v>Date Time</v>
      </c>
      <c r="L28" s="22" t="str">
        <f>IF("ASCC"=B28,IF(ISNUMBER(H28),MID(F28,H28+2,LEN(F28)-H28-1),""),"")</f>
        <v/>
      </c>
      <c r="M28" s="22" t="str">
        <f>IF("RLCC"=B28,IF(ISNUMBER(H28),MID(F28,H28+2,LEN(F28)-H28-1),""),"")</f>
        <v/>
      </c>
    </row>
    <row r="29" spans="1:13" x14ac:dyDescent="0.4">
      <c r="A29" s="30">
        <v>10</v>
      </c>
      <c r="B29" s="30" t="s">
        <v>719</v>
      </c>
      <c r="C29" s="31" t="s">
        <v>1505</v>
      </c>
      <c r="D29" s="31" t="s">
        <v>1506</v>
      </c>
      <c r="E29" s="31" t="s">
        <v>1507</v>
      </c>
      <c r="F29" s="31" t="s">
        <v>1508</v>
      </c>
      <c r="G29" s="22">
        <f>FIND(".",F29)</f>
        <v>17</v>
      </c>
      <c r="H29" s="22">
        <f>FIND(".",F29,G29+1)</f>
        <v>26</v>
      </c>
      <c r="I29" s="22" t="str">
        <f>MID(F29,1,G29-1)</f>
        <v>Accounting Entry</v>
      </c>
      <c r="J29" s="22" t="str">
        <f>IF(ISNUMBER(H29),
  MID(F29,G29+2,H29-G29-2),
  MID(F29,G29+2,LEN(F29)-G29-1))</f>
        <v>Removal</v>
      </c>
      <c r="K29" s="22" t="str">
        <f>IF(ISNUMBER(H29),MID(F29,H29+2,LEN(F29)-H29-1),"")</f>
        <v>Indicator</v>
      </c>
      <c r="L29" s="22" t="str">
        <f>IF("ASCC"=B29,IF(ISNUMBER(H29),MID(F29,H29+2,LEN(F29)-H29-1),""),"")</f>
        <v/>
      </c>
      <c r="M29" s="22" t="str">
        <f>IF("RLCC"=B29,IF(ISNUMBER(H29),MID(F29,H29+2,LEN(F29)-H29-1),""),"")</f>
        <v/>
      </c>
    </row>
    <row r="30" spans="1:13" x14ac:dyDescent="0.4">
      <c r="A30" s="30">
        <v>11</v>
      </c>
      <c r="B30" s="30" t="s">
        <v>719</v>
      </c>
      <c r="C30" s="31" t="s">
        <v>1509</v>
      </c>
      <c r="D30" s="31" t="s">
        <v>1510</v>
      </c>
      <c r="E30" s="31" t="s">
        <v>1511</v>
      </c>
      <c r="F30" s="31" t="s">
        <v>1512</v>
      </c>
      <c r="G30" s="22">
        <f>FIND(".",F30)</f>
        <v>17</v>
      </c>
      <c r="H30" s="22">
        <f>FIND(".",F30,G30+1)</f>
        <v>29</v>
      </c>
      <c r="I30" s="22" t="str">
        <f>MID(F30,1,G30-1)</f>
        <v>Accounting Entry</v>
      </c>
      <c r="J30" s="22" t="str">
        <f>IF(ISNUMBER(H30),
  MID(F30,G30+2,H30-G30-2),
  MID(F30,G30+2,LEN(F30)-G30-1))</f>
        <v>Unbalanced</v>
      </c>
      <c r="K30" s="22" t="str">
        <f>IF(ISNUMBER(H30),MID(F30,H30+2,LEN(F30)-H30-1),"")</f>
        <v>Indicator</v>
      </c>
      <c r="L30" s="22" t="str">
        <f>IF("ASCC"=B30,IF(ISNUMBER(H30),MID(F30,H30+2,LEN(F30)-H30-1),""),"")</f>
        <v/>
      </c>
      <c r="M30" s="22" t="str">
        <f>IF("RLCC"=B30,IF(ISNUMBER(H30),MID(F30,H30+2,LEN(F30)-H30-1),""),"")</f>
        <v/>
      </c>
    </row>
    <row r="31" spans="1:13" x14ac:dyDescent="0.4">
      <c r="A31" s="30">
        <v>12</v>
      </c>
      <c r="B31" s="30" t="s">
        <v>719</v>
      </c>
      <c r="C31" s="31" t="s">
        <v>752</v>
      </c>
      <c r="D31" s="31" t="s">
        <v>1513</v>
      </c>
      <c r="E31" s="31" t="s">
        <v>1514</v>
      </c>
      <c r="F31" s="31" t="s">
        <v>1515</v>
      </c>
      <c r="G31" s="22">
        <f>FIND(".",F31)</f>
        <v>17</v>
      </c>
      <c r="H31" s="22">
        <f>FIND(".",F31,G31+1)</f>
        <v>30</v>
      </c>
      <c r="I31" s="22" t="str">
        <f>MID(F31,1,G31-1)</f>
        <v>Accounting Entry</v>
      </c>
      <c r="J31" s="22" t="str">
        <f>IF(ISNUMBER(H31),
  MID(F31,G31+2,H31-G31-2),
  MID(F31,G31+2,LEN(F31)-G31-1))</f>
        <v>[Specified]</v>
      </c>
      <c r="K31" s="22" t="str">
        <f>IF(ISNUMBER(H31),MID(F31,H31+2,LEN(F31)-H31-1),"")</f>
        <v>Code</v>
      </c>
      <c r="L31" s="22" t="str">
        <f>IF("ASCC"=B31,IF(ISNUMBER(H31),MID(F31,H31+2,LEN(F31)-H31-1),""),"")</f>
        <v/>
      </c>
      <c r="M31" s="22" t="str">
        <f>IF("RLCC"=B31,IF(ISNUMBER(H31),MID(F31,H31+2,LEN(F31)-H31-1),""),"")</f>
        <v/>
      </c>
    </row>
    <row r="32" spans="1:13" x14ac:dyDescent="0.4">
      <c r="A32" s="30">
        <v>13</v>
      </c>
      <c r="B32" s="30" t="s">
        <v>719</v>
      </c>
      <c r="C32" s="31" t="s">
        <v>780</v>
      </c>
      <c r="D32" s="31" t="s">
        <v>1516</v>
      </c>
      <c r="E32" s="31" t="s">
        <v>1517</v>
      </c>
      <c r="F32" s="31" t="s">
        <v>1518</v>
      </c>
      <c r="G32" s="22">
        <f>FIND(".",F32)</f>
        <v>17</v>
      </c>
      <c r="H32" s="22">
        <f>FIND(".",F32,G32+1)</f>
        <v>30</v>
      </c>
      <c r="I32" s="22" t="str">
        <f>MID(F32,1,G32-1)</f>
        <v>Accounting Entry</v>
      </c>
      <c r="J32" s="22" t="str">
        <f>IF(ISNUMBER(H32),
  MID(F32,G32+2,H32-G32-2),
  MID(F32,G32+2,LEN(F32)-G32-1))</f>
        <v>[Specified]</v>
      </c>
      <c r="K32" s="22" t="str">
        <f>IF(ISNUMBER(H32),MID(F32,H32+2,LEN(F32)-H32-1),"")</f>
        <v>Text</v>
      </c>
      <c r="L32" s="22" t="str">
        <f>IF("ASCC"=B32,IF(ISNUMBER(H32),MID(F32,H32+2,LEN(F32)-H32-1),""),"")</f>
        <v/>
      </c>
      <c r="M32" s="22" t="str">
        <f>IF("RLCC"=B32,IF(ISNUMBER(H32),MID(F32,H32+2,LEN(F32)-H32-1),""),"")</f>
        <v/>
      </c>
    </row>
    <row r="33" spans="1:13" x14ac:dyDescent="0.4">
      <c r="A33" s="30">
        <v>14</v>
      </c>
      <c r="B33" s="30" t="s">
        <v>719</v>
      </c>
      <c r="C33" s="31" t="s">
        <v>784</v>
      </c>
      <c r="D33" s="31" t="s">
        <v>1519</v>
      </c>
      <c r="E33" s="31" t="s">
        <v>1520</v>
      </c>
      <c r="F33" s="31" t="s">
        <v>1521</v>
      </c>
      <c r="G33" s="22">
        <f>FIND(".",F33)</f>
        <v>17</v>
      </c>
      <c r="H33" s="22">
        <f>FIND(".",F33,G33+1)</f>
        <v>30</v>
      </c>
      <c r="I33" s="22" t="str">
        <f>MID(F33,1,G33-1)</f>
        <v>Accounting Entry</v>
      </c>
      <c r="J33" s="22" t="str">
        <f>IF(ISNUMBER(H33),
  MID(F33,G33+2,H33-G33-2),
  MID(F33,G33+2,LEN(F33)-G33-1))</f>
        <v>[Specified]</v>
      </c>
      <c r="K33" s="22" t="str">
        <f>IF(ISNUMBER(H33),MID(F33,H33+2,LEN(F33)-H33-1),"")</f>
        <v>Date</v>
      </c>
      <c r="L33" s="22" t="str">
        <f>IF("ASCC"=B33,IF(ISNUMBER(H33),MID(F33,H33+2,LEN(F33)-H33-1),""),"")</f>
        <v/>
      </c>
      <c r="M33" s="22" t="str">
        <f>IF("RLCC"=B33,IF(ISNUMBER(H33),MID(F33,H33+2,LEN(F33)-H33-1),""),"")</f>
        <v/>
      </c>
    </row>
    <row r="34" spans="1:13" x14ac:dyDescent="0.4">
      <c r="A34" s="30">
        <v>15</v>
      </c>
      <c r="B34" s="30" t="s">
        <v>719</v>
      </c>
      <c r="C34" s="31" t="s">
        <v>756</v>
      </c>
      <c r="D34" s="31" t="s">
        <v>1522</v>
      </c>
      <c r="E34" s="31" t="s">
        <v>1523</v>
      </c>
      <c r="F34" s="31" t="s">
        <v>1524</v>
      </c>
      <c r="G34" s="22">
        <f>FIND(".",F34)</f>
        <v>17</v>
      </c>
      <c r="H34" s="22">
        <f>FIND(".",F34,G34+1)</f>
        <v>30</v>
      </c>
      <c r="I34" s="22" t="str">
        <f>MID(F34,1,G34-1)</f>
        <v>Accounting Entry</v>
      </c>
      <c r="J34" s="22" t="str">
        <f>IF(ISNUMBER(H34),
  MID(F34,G34+2,H34-G34-2),
  MID(F34,G34+2,LEN(F34)-G34-1))</f>
        <v>[Specified]</v>
      </c>
      <c r="K34" s="22" t="str">
        <f>IF(ISNUMBER(H34),MID(F34,H34+2,LEN(F34)-H34-1),"")</f>
        <v>Numeric</v>
      </c>
      <c r="L34" s="22" t="str">
        <f>IF("ASCC"=B34,IF(ISNUMBER(H34),MID(F34,H34+2,LEN(F34)-H34-1),""),"")</f>
        <v/>
      </c>
      <c r="M34" s="22" t="str">
        <f>IF("RLCC"=B34,IF(ISNUMBER(H34),MID(F34,H34+2,LEN(F34)-H34-1),""),"")</f>
        <v/>
      </c>
    </row>
    <row r="35" spans="1:13" x14ac:dyDescent="0.4">
      <c r="A35" s="30">
        <v>16</v>
      </c>
      <c r="B35" s="30" t="s">
        <v>719</v>
      </c>
      <c r="C35" s="31" t="s">
        <v>1525</v>
      </c>
      <c r="D35" s="31" t="s">
        <v>1526</v>
      </c>
      <c r="E35" s="31" t="s">
        <v>1527</v>
      </c>
      <c r="F35" s="31" t="s">
        <v>1528</v>
      </c>
      <c r="G35" s="22">
        <f>FIND(".",F35)</f>
        <v>17</v>
      </c>
      <c r="H35" s="22">
        <f>FIND(".",F35,G35+1)</f>
        <v>30</v>
      </c>
      <c r="I35" s="22" t="str">
        <f>MID(F35,1,G35-1)</f>
        <v>Accounting Entry</v>
      </c>
      <c r="J35" s="22" t="str">
        <f>IF(ISNUMBER(H35),
  MID(F35,G35+2,H35-G35-2),
  MID(F35,G35+2,LEN(F35)-G35-1))</f>
        <v>[Specified]</v>
      </c>
      <c r="K35" s="22" t="str">
        <f>IF(ISNUMBER(H35),MID(F35,H35+2,LEN(F35)-H35-1),"")</f>
        <v>Indicator</v>
      </c>
      <c r="L35" s="22" t="str">
        <f>IF("ASCC"=B35,IF(ISNUMBER(H35),MID(F35,H35+2,LEN(F35)-H35-1),""),"")</f>
        <v/>
      </c>
      <c r="M35" s="22" t="str">
        <f>IF("RLCC"=B35,IF(ISNUMBER(H35),MID(F35,H35+2,LEN(F35)-H35-1),""),"")</f>
        <v/>
      </c>
    </row>
    <row r="36" spans="1:13" x14ac:dyDescent="0.4">
      <c r="A36" s="26">
        <v>17</v>
      </c>
      <c r="B36" s="26" t="s">
        <v>709</v>
      </c>
      <c r="C36" s="27" t="s">
        <v>1529</v>
      </c>
      <c r="D36" s="27" t="s">
        <v>1530</v>
      </c>
      <c r="E36" s="27" t="s">
        <v>1531</v>
      </c>
      <c r="F36" s="27" t="s">
        <v>1532</v>
      </c>
      <c r="G36" s="22">
        <f>FIND(".",F36)</f>
        <v>17</v>
      </c>
      <c r="H36" s="22">
        <f>FIND(".",F36,G36+1)</f>
        <v>26</v>
      </c>
      <c r="I36" s="22" t="str">
        <f>MID(F36,1,G36-1)</f>
        <v>Accounting Entry</v>
      </c>
      <c r="J36" s="22" t="str">
        <f>IF(ISNUMBER(H36),
  MID(F36,G36+2,H36-G36-2),
  MID(F36,G36+2,LEN(F36)-G36-1))</f>
        <v>Defined</v>
      </c>
      <c r="K36" s="22" t="str">
        <f>IF(ISNUMBER(H36),MID(F36,H36+2,LEN(F36)-H36-1),"")</f>
        <v>Specified Class]</v>
      </c>
      <c r="L36" s="22" t="str">
        <f>IF("ASCC"=B36,IF(ISNUMBER(H36),MID(F36,H36+2,LEN(F36)-H36-1),""),"")</f>
        <v/>
      </c>
      <c r="M36" s="22" t="str">
        <f>IF("RLCC"=B36,IF(ISNUMBER(H36),MID(F36,H36+2,LEN(F36)-H36-1),""),"")</f>
        <v>Specified Class]</v>
      </c>
    </row>
    <row r="37" spans="1:13" x14ac:dyDescent="0.4">
      <c r="A37" s="32">
        <v>18</v>
      </c>
      <c r="B37" s="32" t="s">
        <v>890</v>
      </c>
      <c r="C37" s="33" t="s">
        <v>132</v>
      </c>
      <c r="D37" s="33" t="s">
        <v>1533</v>
      </c>
      <c r="E37" s="33" t="s">
        <v>1534</v>
      </c>
      <c r="F37" s="33" t="s">
        <v>1535</v>
      </c>
      <c r="G37" s="22">
        <f>FIND(".",F37)</f>
        <v>17</v>
      </c>
      <c r="H37" s="22">
        <f>FIND(".",F37,G37+1)</f>
        <v>28</v>
      </c>
      <c r="I37" s="22" t="str">
        <f>MID(F37,1,G37-1)</f>
        <v>Accounting Entry</v>
      </c>
      <c r="J37" s="22" t="str">
        <f>IF(ISNUMBER(H37),
  MID(F37,G37+2,H37-G37-2),
  MID(F37,G37+2,LEN(F37)-G37-1))</f>
        <v>Specified</v>
      </c>
      <c r="K37" s="22" t="str">
        <f>IF(ISNUMBER(H37),MID(F37,H37+2,LEN(F37)-H37-1),"")</f>
        <v>Period</v>
      </c>
      <c r="L37" s="22" t="str">
        <f>IF("ASCC"=B37,IF(ISNUMBER(H37),MID(F37,H37+2,LEN(F37)-H37-1),""),"")</f>
        <v>Period</v>
      </c>
      <c r="M37" s="22" t="str">
        <f>IF("RLCC"=B37,IF(ISNUMBER(H37),MID(F37,H37+2,LEN(F37)-H37-1),""),"")</f>
        <v/>
      </c>
    </row>
    <row r="38" spans="1:13" x14ac:dyDescent="0.4">
      <c r="A38" s="32">
        <v>19</v>
      </c>
      <c r="B38" s="32" t="s">
        <v>890</v>
      </c>
      <c r="C38" s="33" t="s">
        <v>1536</v>
      </c>
      <c r="D38" s="33" t="s">
        <v>1537</v>
      </c>
      <c r="E38" s="33" t="s">
        <v>1538</v>
      </c>
      <c r="F38" s="33" t="s">
        <v>1539</v>
      </c>
      <c r="G38" s="22">
        <f>FIND(".",F38)</f>
        <v>17</v>
      </c>
      <c r="H38" s="22">
        <f>FIND(".",F38,G38+1)</f>
        <v>27</v>
      </c>
      <c r="I38" s="22" t="str">
        <f>MID(F38,1,G38-1)</f>
        <v>Accounting Entry</v>
      </c>
      <c r="J38" s="22" t="str">
        <f>IF(ISNUMBER(H38),
  MID(F38,G38+2,H38-G38-2),
  MID(F38,G38+2,LEN(F38)-G38-1))</f>
        <v>Detailed</v>
      </c>
      <c r="K38" s="22" t="str">
        <f>IF(ISNUMBER(H38),MID(F38,H38+2,LEN(F38)-H38-1),"")</f>
        <v>Accounting Entry Line</v>
      </c>
      <c r="L38" s="22" t="str">
        <f>IF("ASCC"=B38,IF(ISNUMBER(H38),MID(F38,H38+2,LEN(F38)-H38-1),""),"")</f>
        <v>Accounting Entry Line</v>
      </c>
      <c r="M38" s="22" t="str">
        <f>IF("RLCC"=B38,IF(ISNUMBER(H38),MID(F38,H38+2,LEN(F38)-H38-1),""),"")</f>
        <v/>
      </c>
    </row>
    <row r="39" spans="1:13" x14ac:dyDescent="0.4">
      <c r="A39" s="32">
        <v>20</v>
      </c>
      <c r="B39" s="32" t="s">
        <v>890</v>
      </c>
      <c r="C39" s="33" t="s">
        <v>1540</v>
      </c>
      <c r="D39" s="33" t="s">
        <v>1541</v>
      </c>
      <c r="E39" s="33" t="s">
        <v>1542</v>
      </c>
      <c r="F39" s="33" t="s">
        <v>1543</v>
      </c>
      <c r="G39" s="22">
        <f>FIND(".",F39)</f>
        <v>17</v>
      </c>
      <c r="H39" s="22">
        <f>FIND(".",F39,G39+1)</f>
        <v>32</v>
      </c>
      <c r="I39" s="22" t="str">
        <f>MID(F39,1,G39-1)</f>
        <v>Accounting Entry</v>
      </c>
      <c r="J39" s="22" t="str">
        <f>IF(ISNUMBER(H39),
  MID(F39,G39+2,H39-G39-2),
  MID(F39,G39+2,LEN(F39)-G39-1))</f>
        <v>Justification</v>
      </c>
      <c r="K39" s="22" t="str">
        <f>IF(ISNUMBER(H39),MID(F39,H39+2,LEN(F39)-H39-1),"")</f>
        <v>Document</v>
      </c>
      <c r="L39" s="22" t="str">
        <f>IF("ASCC"=B39,IF(ISNUMBER(H39),MID(F39,H39+2,LEN(F39)-H39-1),""),"")</f>
        <v>Document</v>
      </c>
      <c r="M39" s="22" t="str">
        <f>IF("RLCC"=B39,IF(ISNUMBER(H39),MID(F39,H39+2,LEN(F39)-H39-1),""),"")</f>
        <v/>
      </c>
    </row>
    <row r="40" spans="1:13" x14ac:dyDescent="0.4">
      <c r="A40" s="28">
        <v>21</v>
      </c>
      <c r="B40" s="28" t="s">
        <v>719</v>
      </c>
      <c r="C40" s="29" t="s">
        <v>457</v>
      </c>
      <c r="D40" s="29" t="s">
        <v>1544</v>
      </c>
      <c r="E40" s="29" t="s">
        <v>1545</v>
      </c>
      <c r="F40" s="29" t="s">
        <v>1546</v>
      </c>
      <c r="G40" s="22">
        <f>FIND(".",F40)</f>
        <v>17</v>
      </c>
      <c r="H40" s="22">
        <f>FIND(".",F40,G40+1)</f>
        <v>26</v>
      </c>
      <c r="I40" s="22" t="str">
        <f>MID(F40,1,G40-1)</f>
        <v>Accounting Entry</v>
      </c>
      <c r="J40" s="22" t="str">
        <f>IF(ISNUMBER(H40),
  MID(F40,G40+2,H40-G40-2),
  MID(F40,G40+2,LEN(F40)-G40-1))</f>
        <v>Journal</v>
      </c>
      <c r="K40" s="22" t="str">
        <f>IF(ISNUMBER(H40),MID(F40,H40+2,LEN(F40)-H40-1),"")</f>
        <v>Identifier</v>
      </c>
      <c r="L40" s="22" t="str">
        <f>IF("ASCC"=B40,IF(ISNUMBER(H40),MID(F40,H40+2,LEN(F40)-H40-1),""),"")</f>
        <v/>
      </c>
      <c r="M40" s="22" t="str">
        <f>IF("RLCC"=B40,IF(ISNUMBER(H40),MID(F40,H40+2,LEN(F40)-H40-1),""),"")</f>
        <v/>
      </c>
    </row>
    <row r="41" spans="1:13" x14ac:dyDescent="0.4">
      <c r="A41" s="32">
        <v>22</v>
      </c>
      <c r="B41" s="32" t="s">
        <v>890</v>
      </c>
      <c r="C41" s="33" t="s">
        <v>1547</v>
      </c>
      <c r="D41" s="33" t="s">
        <v>1548</v>
      </c>
      <c r="E41" s="33" t="s">
        <v>1549</v>
      </c>
      <c r="F41" s="33" t="s">
        <v>1550</v>
      </c>
      <c r="G41" s="22">
        <f>FIND(".",F41)</f>
        <v>17</v>
      </c>
      <c r="H41" s="22">
        <f>FIND(".",F41,G41+1)</f>
        <v>28</v>
      </c>
      <c r="I41" s="22" t="str">
        <f>MID(F41,1,G41-1)</f>
        <v>Accounting Entry</v>
      </c>
      <c r="J41" s="22" t="str">
        <f>IF(ISNUMBER(H41),
  MID(F41,G41+2,H41-G41-2),
  MID(F41,G41+2,LEN(F41)-G41-1))</f>
        <v>Specified</v>
      </c>
      <c r="K41" s="22" t="str">
        <f>IF(ISNUMBER(H41),MID(F41,H41+2,LEN(F41)-H41-1),"")</f>
        <v>Accounting Journal</v>
      </c>
      <c r="L41" s="22" t="str">
        <f>IF("ASCC"=B41,IF(ISNUMBER(H41),MID(F41,H41+2,LEN(F41)-H41-1),""),"")</f>
        <v>Accounting Journal</v>
      </c>
      <c r="M41" s="22" t="str">
        <f>IF("RLCC"=B41,IF(ISNUMBER(H41),MID(F41,H41+2,LEN(F41)-H41-1),""),"")</f>
        <v/>
      </c>
    </row>
    <row r="42" spans="1:13" x14ac:dyDescent="0.4">
      <c r="A42" s="24">
        <v>0</v>
      </c>
      <c r="B42" s="24" t="s">
        <v>705</v>
      </c>
      <c r="C42" s="25" t="s">
        <v>1536</v>
      </c>
      <c r="D42" s="25" t="s">
        <v>1551</v>
      </c>
      <c r="E42" s="25" t="s">
        <v>1552</v>
      </c>
      <c r="F42" s="25" t="s">
        <v>1553</v>
      </c>
      <c r="G42" s="22">
        <f>FIND(".",F42)</f>
        <v>22</v>
      </c>
      <c r="H42" s="22" t="e">
        <f>FIND(".",F42,G42+1)</f>
        <v>#VALUE!</v>
      </c>
      <c r="I42" s="22" t="str">
        <f>MID(F42,1,G42-1)</f>
        <v>Accounting Entry Line</v>
      </c>
      <c r="J42" s="22" t="str">
        <f>IF(ISNUMBER(H42),
  MID(F42,G42+2,H42-G42-2),
  MID(F42,G42+2,LEN(F42)-G42-1))</f>
        <v>Details</v>
      </c>
      <c r="K42" s="22" t="str">
        <f>IF(ISNUMBER(H42),MID(F42,H42+2,LEN(F42)-H42-1),"")</f>
        <v/>
      </c>
      <c r="L42" s="22" t="str">
        <f>IF("ASCC"=B42,IF(ISNUMBER(H42),MID(F42,H42+2,LEN(F42)-H42-1),""),"")</f>
        <v/>
      </c>
      <c r="M42" s="22" t="str">
        <f>IF("RLCC"=B42,IF(ISNUMBER(H42),MID(F42,H42+2,LEN(F42)-H42-1),""),"")</f>
        <v/>
      </c>
    </row>
    <row r="43" spans="1:13" x14ac:dyDescent="0.4">
      <c r="A43" s="28">
        <v>1</v>
      </c>
      <c r="B43" s="28" t="s">
        <v>890</v>
      </c>
      <c r="C43" s="29" t="s">
        <v>1554</v>
      </c>
      <c r="D43" s="29" t="s">
        <v>1555</v>
      </c>
      <c r="E43" s="29" t="s">
        <v>1556</v>
      </c>
      <c r="F43" s="29" t="s">
        <v>1557</v>
      </c>
      <c r="G43" s="22">
        <f>FIND(".",F43)</f>
        <v>22</v>
      </c>
      <c r="H43" s="22">
        <f>FIND(".",F43,G43+1)</f>
        <v>33</v>
      </c>
      <c r="I43" s="22" t="str">
        <f>MID(F43,1,G43-1)</f>
        <v>Accounting Entry Line</v>
      </c>
      <c r="J43" s="22" t="str">
        <f>IF(ISNUMBER(H43),
  MID(F43,G43+2,H43-G43-2),
  MID(F43,G43+2,LEN(F43)-G43-1))</f>
        <v>Specified</v>
      </c>
      <c r="K43" s="22" t="str">
        <f>IF(ISNUMBER(H43),MID(F43,H43+2,LEN(F43)-H43-1),"")</f>
        <v>identifier</v>
      </c>
      <c r="L43" s="22" t="str">
        <f>IF("ASCC"=B43,IF(ISNUMBER(H43),MID(F43,H43+2,LEN(F43)-H43-1),""),"")</f>
        <v>identifier</v>
      </c>
      <c r="M43" s="22" t="str">
        <f>IF("RLCC"=B43,IF(ISNUMBER(H43),MID(F43,H43+2,LEN(F43)-H43-1),""),"")</f>
        <v/>
      </c>
    </row>
    <row r="44" spans="1:13" x14ac:dyDescent="0.4">
      <c r="A44" s="30">
        <v>2</v>
      </c>
      <c r="B44" s="30" t="s">
        <v>719</v>
      </c>
      <c r="C44" s="31" t="s">
        <v>1424</v>
      </c>
      <c r="D44" s="31" t="s">
        <v>1558</v>
      </c>
      <c r="E44" s="31" t="s">
        <v>1559</v>
      </c>
      <c r="F44" s="31" t="s">
        <v>1560</v>
      </c>
      <c r="G44" s="22">
        <f>FIND(".",F44)</f>
        <v>22</v>
      </c>
      <c r="H44" s="22">
        <f>FIND(".",F44,G44+1)</f>
        <v>31</v>
      </c>
      <c r="I44" s="22" t="str">
        <f>MID(F44,1,G44-1)</f>
        <v>Accounting Entry Line</v>
      </c>
      <c r="J44" s="22" t="str">
        <f>IF(ISNUMBER(H44),
  MID(F44,G44+2,H44-G44-2),
  MID(F44,G44+2,LEN(F44)-G44-1))</f>
        <v>Comment</v>
      </c>
      <c r="K44" s="22" t="str">
        <f>IF(ISNUMBER(H44),MID(F44,H44+2,LEN(F44)-H44-1),"")</f>
        <v>Text</v>
      </c>
      <c r="L44" s="22" t="str">
        <f>IF("ASCC"=B44,IF(ISNUMBER(H44),MID(F44,H44+2,LEN(F44)-H44-1),""),"")</f>
        <v/>
      </c>
      <c r="M44" s="22" t="str">
        <f>IF("RLCC"=B44,IF(ISNUMBER(H44),MID(F44,H44+2,LEN(F44)-H44-1),""),"")</f>
        <v/>
      </c>
    </row>
    <row r="45" spans="1:13" x14ac:dyDescent="0.4">
      <c r="A45" s="30">
        <v>3</v>
      </c>
      <c r="B45" s="30" t="s">
        <v>719</v>
      </c>
      <c r="C45" s="31" t="s">
        <v>1481</v>
      </c>
      <c r="D45" s="31" t="s">
        <v>1561</v>
      </c>
      <c r="E45" s="31" t="s">
        <v>1562</v>
      </c>
      <c r="F45" s="31" t="s">
        <v>1563</v>
      </c>
      <c r="G45" s="22">
        <f>FIND(".",F45)</f>
        <v>22</v>
      </c>
      <c r="H45" s="22">
        <f>FIND(".",F45,G45+1)</f>
        <v>32</v>
      </c>
      <c r="I45" s="22" t="str">
        <f>MID(F45,1,G45-1)</f>
        <v>Accounting Entry Line</v>
      </c>
      <c r="J45" s="22" t="str">
        <f>IF(ISNUMBER(H45),
  MID(F45,G45+2,H45-G45-2),
  MID(F45,G45+2,LEN(F45)-G45-1))</f>
        <v>Category</v>
      </c>
      <c r="K45" s="22" t="str">
        <f>IF(ISNUMBER(H45),MID(F45,H45+2,LEN(F45)-H45-1),"")</f>
        <v>Code</v>
      </c>
      <c r="L45" s="22" t="str">
        <f>IF("ASCC"=B45,IF(ISNUMBER(H45),MID(F45,H45+2,LEN(F45)-H45-1),""),"")</f>
        <v/>
      </c>
      <c r="M45" s="22" t="str">
        <f>IF("RLCC"=B45,IF(ISNUMBER(H45),MID(F45,H45+2,LEN(F45)-H45-1),""),"")</f>
        <v/>
      </c>
    </row>
    <row r="46" spans="1:13" x14ac:dyDescent="0.4">
      <c r="A46" s="30">
        <v>4</v>
      </c>
      <c r="B46" s="30" t="s">
        <v>719</v>
      </c>
      <c r="C46" s="31" t="s">
        <v>637</v>
      </c>
      <c r="D46" s="31" t="s">
        <v>1564</v>
      </c>
      <c r="E46" s="31" t="s">
        <v>1565</v>
      </c>
      <c r="F46" s="31" t="s">
        <v>1566</v>
      </c>
      <c r="G46" s="22">
        <f>FIND(".",F46)</f>
        <v>22</v>
      </c>
      <c r="H46" s="22">
        <f>FIND(".",F46,G46+1)</f>
        <v>30</v>
      </c>
      <c r="I46" s="22" t="str">
        <f>MID(F46,1,G46-1)</f>
        <v>Accounting Entry Line</v>
      </c>
      <c r="J46" s="22" t="str">
        <f>IF(ISNUMBER(H46),
  MID(F46,G46+2,H46-G46-2),
  MID(F46,G46+2,LEN(F46)-G46-1))</f>
        <v>Source</v>
      </c>
      <c r="K46" s="22" t="str">
        <f>IF(ISNUMBER(H46),MID(F46,H46+2,LEN(F46)-H46-1),"")</f>
        <v>Code</v>
      </c>
      <c r="L46" s="22" t="str">
        <f>IF("ASCC"=B46,IF(ISNUMBER(H46),MID(F46,H46+2,LEN(F46)-H46-1),""),"")</f>
        <v/>
      </c>
      <c r="M46" s="22" t="str">
        <f>IF("RLCC"=B46,IF(ISNUMBER(H46),MID(F46,H46+2,LEN(F46)-H46-1),""),"")</f>
        <v/>
      </c>
    </row>
    <row r="47" spans="1:13" x14ac:dyDescent="0.4">
      <c r="A47" s="30">
        <v>5</v>
      </c>
      <c r="B47" s="30" t="s">
        <v>719</v>
      </c>
      <c r="C47" s="31" t="s">
        <v>1567</v>
      </c>
      <c r="D47" s="31" t="s">
        <v>1568</v>
      </c>
      <c r="E47" s="31" t="s">
        <v>1569</v>
      </c>
      <c r="F47" s="31" t="s">
        <v>1570</v>
      </c>
      <c r="G47" s="22">
        <f>FIND(".",F47)</f>
        <v>22</v>
      </c>
      <c r="H47" s="22">
        <f>FIND(".",F47,G47+1)</f>
        <v>35</v>
      </c>
      <c r="I47" s="22" t="str">
        <f>MID(F47,1,G47-1)</f>
        <v>Accounting Entry Line</v>
      </c>
      <c r="J47" s="22" t="str">
        <f>IF(ISNUMBER(H47),
  MID(F47,G47+2,H47-G47-2),
  MID(F47,G47+2,LEN(F47)-G47-1))</f>
        <v>Last Change</v>
      </c>
      <c r="K47" s="22" t="str">
        <f>IF(ISNUMBER(H47),MID(F47,H47+2,LEN(F47)-H47-1),"")</f>
        <v>Date Time</v>
      </c>
      <c r="L47" s="22" t="str">
        <f>IF("ASCC"=B47,IF(ISNUMBER(H47),MID(F47,H47+2,LEN(F47)-H47-1),""),"")</f>
        <v/>
      </c>
      <c r="M47" s="22" t="str">
        <f>IF("RLCC"=B47,IF(ISNUMBER(H47),MID(F47,H47+2,LEN(F47)-H47-1),""),"")</f>
        <v/>
      </c>
    </row>
    <row r="48" spans="1:13" x14ac:dyDescent="0.4">
      <c r="A48" s="30">
        <v>6</v>
      </c>
      <c r="B48" s="30" t="s">
        <v>719</v>
      </c>
      <c r="C48" s="31" t="s">
        <v>1571</v>
      </c>
      <c r="D48" s="31" t="s">
        <v>1572</v>
      </c>
      <c r="E48" s="31" t="s">
        <v>1573</v>
      </c>
      <c r="F48" s="31" t="s">
        <v>1574</v>
      </c>
      <c r="G48" s="22">
        <f>FIND(".",F48)</f>
        <v>22</v>
      </c>
      <c r="H48" s="22">
        <f>FIND(".",F48,G48+1)</f>
        <v>59</v>
      </c>
      <c r="I48" s="22" t="str">
        <f>MID(F48,1,G48-1)</f>
        <v>Accounting Entry Line</v>
      </c>
      <c r="J48" s="22" t="str">
        <f>IF(ISNUMBER(H48),
  MID(F48,G48+2,H48-G48-2),
  MID(F48,G48+2,LEN(F48)-G48-1))</f>
        <v>Last Change Responsible Person Name</v>
      </c>
      <c r="K48" s="22" t="str">
        <f>IF(ISNUMBER(H48),MID(F48,H48+2,LEN(F48)-H48-1),"")</f>
        <v>Text</v>
      </c>
      <c r="L48" s="22" t="str">
        <f>IF("ASCC"=B48,IF(ISNUMBER(H48),MID(F48,H48+2,LEN(F48)-H48-1),""),"")</f>
        <v/>
      </c>
      <c r="M48" s="22" t="str">
        <f>IF("RLCC"=B48,IF(ISNUMBER(H48),MID(F48,H48+2,LEN(F48)-H48-1),""),"")</f>
        <v/>
      </c>
    </row>
    <row r="49" spans="1:13" x14ac:dyDescent="0.4">
      <c r="A49" s="30">
        <v>7</v>
      </c>
      <c r="B49" s="30" t="s">
        <v>719</v>
      </c>
      <c r="C49" s="31" t="s">
        <v>415</v>
      </c>
      <c r="D49" s="31" t="s">
        <v>1575</v>
      </c>
      <c r="E49" s="31" t="s">
        <v>1576</v>
      </c>
      <c r="F49" s="31" t="s">
        <v>1577</v>
      </c>
      <c r="G49" s="22">
        <f>FIND(".",F49)</f>
        <v>22</v>
      </c>
      <c r="H49" s="22">
        <f>FIND(".",F49,G49+1)</f>
        <v>30</v>
      </c>
      <c r="I49" s="22" t="str">
        <f>MID(F49,1,G49-1)</f>
        <v>Accounting Entry Line</v>
      </c>
      <c r="J49" s="22" t="str">
        <f>IF(ISNUMBER(H49),
  MID(F49,G49+2,H49-G49-2),
  MID(F49,G49+2,LEN(F49)-G49-1))</f>
        <v>Actual</v>
      </c>
      <c r="K49" s="22" t="str">
        <f>IF(ISNUMBER(H49),MID(F49,H49+2,LEN(F49)-H49-1),"")</f>
        <v>Quantity</v>
      </c>
      <c r="L49" s="22" t="str">
        <f>IF("ASCC"=B49,IF(ISNUMBER(H49),MID(F49,H49+2,LEN(F49)-H49-1),""),"")</f>
        <v/>
      </c>
      <c r="M49" s="22" t="str">
        <f>IF("RLCC"=B49,IF(ISNUMBER(H49),MID(F49,H49+2,LEN(F49)-H49-1),""),"")</f>
        <v/>
      </c>
    </row>
    <row r="50" spans="1:13" x14ac:dyDescent="0.4">
      <c r="A50" s="26">
        <v>8</v>
      </c>
      <c r="B50" s="26" t="s">
        <v>709</v>
      </c>
      <c r="C50" s="27" t="s">
        <v>1578</v>
      </c>
      <c r="D50" s="27" t="s">
        <v>1579</v>
      </c>
      <c r="E50" s="27" t="s">
        <v>1580</v>
      </c>
      <c r="F50" s="27" t="s">
        <v>1581</v>
      </c>
      <c r="G50" s="22">
        <f>FIND(".",F50)</f>
        <v>22</v>
      </c>
      <c r="H50" s="22">
        <f>FIND(".",F50,G50+1)</f>
        <v>33</v>
      </c>
      <c r="I50" s="22" t="str">
        <f>MID(F50,1,G50-1)</f>
        <v>Accounting Entry Line</v>
      </c>
      <c r="J50" s="22" t="str">
        <f>IF(ISNUMBER(H50),
  MID(F50,G50+2,H50-G50-2),
  MID(F50,G50+2,LEN(F50)-G50-1))</f>
        <v>Reference</v>
      </c>
      <c r="K50" s="22" t="str">
        <f>IF(ISNUMBER(H50),MID(F50,H50+2,LEN(F50)-H50-1),"")</f>
        <v>Document</v>
      </c>
      <c r="L50" s="22" t="str">
        <f>IF("ASCC"=B50,IF(ISNUMBER(H50),MID(F50,H50+2,LEN(F50)-H50-1),""),"")</f>
        <v/>
      </c>
      <c r="M50" s="22" t="str">
        <f>IF("RLCC"=B50,IF(ISNUMBER(H50),MID(F50,H50+2,LEN(F50)-H50-1),""),"")</f>
        <v>Document</v>
      </c>
    </row>
    <row r="51" spans="1:13" x14ac:dyDescent="0.4">
      <c r="A51" s="30">
        <v>10</v>
      </c>
      <c r="B51" s="30" t="s">
        <v>719</v>
      </c>
      <c r="C51" s="31" t="s">
        <v>1582</v>
      </c>
      <c r="D51" s="31" t="s">
        <v>1583</v>
      </c>
      <c r="E51" s="31" t="s">
        <v>1584</v>
      </c>
      <c r="F51" s="31" t="s">
        <v>1585</v>
      </c>
      <c r="G51" s="22">
        <f>FIND(".",F51)</f>
        <v>22</v>
      </c>
      <c r="H51" s="22">
        <f>FIND(".",F51,G51+1)</f>
        <v>30</v>
      </c>
      <c r="I51" s="22" t="str">
        <f>MID(F51,1,G51-1)</f>
        <v>Accounting Entry Line</v>
      </c>
      <c r="J51" s="22" t="str">
        <f>IF(ISNUMBER(H51),
  MID(F51,G51+2,H51-G51-2),
  MID(F51,G51+2,LEN(F51)-G51-1))</f>
        <v>Nature</v>
      </c>
      <c r="K51" s="22" t="str">
        <f>IF(ISNUMBER(H51),MID(F51,H51+2,LEN(F51)-H51-1),"")</f>
        <v>Text</v>
      </c>
      <c r="L51" s="22" t="str">
        <f>IF("ASCC"=B51,IF(ISNUMBER(H51),MID(F51,H51+2,LEN(F51)-H51-1),""),"")</f>
        <v/>
      </c>
      <c r="M51" s="22" t="str">
        <f>IF("RLCC"=B51,IF(ISNUMBER(H51),MID(F51,H51+2,LEN(F51)-H51-1),""),"")</f>
        <v/>
      </c>
    </row>
    <row r="52" spans="1:13" x14ac:dyDescent="0.4">
      <c r="A52" s="32">
        <v>11</v>
      </c>
      <c r="B52" s="32" t="s">
        <v>890</v>
      </c>
      <c r="C52" s="33" t="s">
        <v>1586</v>
      </c>
      <c r="D52" s="33" t="s">
        <v>1587</v>
      </c>
      <c r="E52" s="33" t="s">
        <v>1588</v>
      </c>
      <c r="F52" s="33" t="s">
        <v>1589</v>
      </c>
      <c r="G52" s="22">
        <f>FIND(".",F52)</f>
        <v>22</v>
      </c>
      <c r="H52" s="22">
        <f>FIND(".",F52,G52+1)</f>
        <v>32</v>
      </c>
      <c r="I52" s="22" t="str">
        <f>MID(F52,1,G52-1)</f>
        <v>Accounting Entry Line</v>
      </c>
      <c r="J52" s="22" t="str">
        <f>IF(ISNUMBER(H52),
  MID(F52,G52+2,H52-G52-2),
  MID(F52,G52+2,LEN(F52)-G52-1))</f>
        <v>Repeated</v>
      </c>
      <c r="K52" s="22" t="str">
        <f>IF(ISNUMBER(H52),MID(F52,H52+2,LEN(F52)-H52-1),"")</f>
        <v>Monetary Allocation</v>
      </c>
      <c r="L52" s="22" t="str">
        <f>IF("ASCC"=B52,IF(ISNUMBER(H52),MID(F52,H52+2,LEN(F52)-H52-1),""),"")</f>
        <v>Monetary Allocation</v>
      </c>
      <c r="M52" s="22" t="str">
        <f>IF("RLCC"=B52,IF(ISNUMBER(H52),MID(F52,H52+2,LEN(F52)-H52-1),""),"")</f>
        <v/>
      </c>
    </row>
    <row r="53" spans="1:13" x14ac:dyDescent="0.4">
      <c r="A53" s="32">
        <v>12</v>
      </c>
      <c r="B53" s="32" t="s">
        <v>890</v>
      </c>
      <c r="C53" s="33" t="s">
        <v>1590</v>
      </c>
      <c r="D53" s="33" t="s">
        <v>1591</v>
      </c>
      <c r="E53" s="33" t="s">
        <v>1592</v>
      </c>
      <c r="F53" s="33" t="s">
        <v>1593</v>
      </c>
      <c r="G53" s="22">
        <f>FIND(".",F53)</f>
        <v>22</v>
      </c>
      <c r="H53" s="22">
        <f>FIND(".",F53,G53+1)</f>
        <v>32</v>
      </c>
      <c r="I53" s="22" t="str">
        <f>MID(F53,1,G53-1)</f>
        <v>Accounting Entry Line</v>
      </c>
      <c r="J53" s="22" t="str">
        <f>IF(ISNUMBER(H53),
  MID(F53,G53+2,H53-G53-2),
  MID(F53,G53+2,LEN(F53)-G53-1))</f>
        <v>Repeated</v>
      </c>
      <c r="K53" s="22" t="str">
        <f>IF(ISNUMBER(H53),MID(F53,H53+2,LEN(F53)-H53-1),"")</f>
        <v>Monetary Instalment</v>
      </c>
      <c r="L53" s="22" t="str">
        <f>IF("ASCC"=B53,IF(ISNUMBER(H53),MID(F53,H53+2,LEN(F53)-H53-1),""),"")</f>
        <v>Monetary Instalment</v>
      </c>
      <c r="M53" s="22" t="str">
        <f>IF("RLCC"=B53,IF(ISNUMBER(H53),MID(F53,H53+2,LEN(F53)-H53-1),""),"")</f>
        <v/>
      </c>
    </row>
    <row r="54" spans="1:13" x14ac:dyDescent="0.4">
      <c r="A54" s="32">
        <v>13</v>
      </c>
      <c r="B54" s="32" t="s">
        <v>890</v>
      </c>
      <c r="C54" s="33" t="s">
        <v>1594</v>
      </c>
      <c r="D54" s="33" t="s">
        <v>1595</v>
      </c>
      <c r="E54" s="33" t="s">
        <v>1596</v>
      </c>
      <c r="F54" s="33" t="s">
        <v>1597</v>
      </c>
      <c r="G54" s="22">
        <f>FIND(".",F54)</f>
        <v>22</v>
      </c>
      <c r="H54" s="22">
        <f>FIND(".",F54,G54+1)</f>
        <v>31</v>
      </c>
      <c r="I54" s="22" t="str">
        <f>MID(F54,1,G54-1)</f>
        <v>Accounting Entry Line</v>
      </c>
      <c r="J54" s="22" t="str">
        <f>IF(ISNUMBER(H54),
  MID(F54,G54+2,H54-G54-2),
  MID(F54,G54+2,LEN(F54)-G54-1))</f>
        <v>Related</v>
      </c>
      <c r="K54" s="22" t="str">
        <f>IF(ISNUMBER(H54),MID(F54,H54+2,LEN(F54)-H54-1),"")</f>
        <v>Quantity Analysis</v>
      </c>
      <c r="L54" s="22" t="str">
        <f>IF("ASCC"=B54,IF(ISNUMBER(H54),MID(F54,H54+2,LEN(F54)-H54-1),""),"")</f>
        <v>Quantity Analysis</v>
      </c>
      <c r="M54" s="22" t="str">
        <f>IF("RLCC"=B54,IF(ISNUMBER(H54),MID(F54,H54+2,LEN(F54)-H54-1),""),"")</f>
        <v/>
      </c>
    </row>
    <row r="55" spans="1:13" x14ac:dyDescent="0.4">
      <c r="A55" s="32">
        <v>14</v>
      </c>
      <c r="B55" s="32" t="s">
        <v>890</v>
      </c>
      <c r="C55" s="33" t="s">
        <v>1598</v>
      </c>
      <c r="D55" s="33" t="s">
        <v>1599</v>
      </c>
      <c r="E55" s="33" t="s">
        <v>1600</v>
      </c>
      <c r="F55" s="33" t="s">
        <v>1601</v>
      </c>
      <c r="G55" s="22">
        <f>FIND(".",F55)</f>
        <v>22</v>
      </c>
      <c r="H55" s="22">
        <f>FIND(".",F55,G55+1)</f>
        <v>31</v>
      </c>
      <c r="I55" s="22" t="str">
        <f>MID(F55,1,G55-1)</f>
        <v>Accounting Entry Line</v>
      </c>
      <c r="J55" s="22" t="str">
        <f>IF(ISNUMBER(H55),
  MID(F55,G55+2,H55-G55-2),
  MID(F55,G55+2,LEN(F55)-G55-1))</f>
        <v>Related</v>
      </c>
      <c r="K55" s="22" t="str">
        <f>IF(ISNUMBER(H55),MID(F55,H55+2,LEN(F55)-H55-1),"")</f>
        <v>Accounting Line Monetary Value</v>
      </c>
      <c r="L55" s="22" t="str">
        <f>IF("ASCC"=B55,IF(ISNUMBER(H55),MID(F55,H55+2,LEN(F55)-H55-1),""),"")</f>
        <v>Accounting Line Monetary Value</v>
      </c>
      <c r="M55" s="22" t="str">
        <f>IF("RLCC"=B55,IF(ISNUMBER(H55),MID(F55,H55+2,LEN(F55)-H55-1),""),"")</f>
        <v/>
      </c>
    </row>
    <row r="56" spans="1:13" x14ac:dyDescent="0.4">
      <c r="A56" s="32">
        <v>15</v>
      </c>
      <c r="B56" s="32" t="s">
        <v>890</v>
      </c>
      <c r="C56" s="33" t="s">
        <v>1602</v>
      </c>
      <c r="D56" s="33" t="s">
        <v>1603</v>
      </c>
      <c r="E56" s="33" t="s">
        <v>1604</v>
      </c>
      <c r="F56" s="33" t="s">
        <v>1605</v>
      </c>
      <c r="G56" s="22">
        <f>FIND(".",F56)</f>
        <v>22</v>
      </c>
      <c r="H56" s="22">
        <f>FIND(".",F56,G56+1)</f>
        <v>31</v>
      </c>
      <c r="I56" s="22" t="str">
        <f>MID(F56,1,G56-1)</f>
        <v>Accounting Entry Line</v>
      </c>
      <c r="J56" s="22" t="str">
        <f>IF(ISNUMBER(H56),
  MID(F56,G56+2,H56-G56-2),
  MID(F56,G56+2,LEN(F56)-G56-1))</f>
        <v>Related</v>
      </c>
      <c r="K56" s="22" t="str">
        <f>IF(ISNUMBER(H56),MID(F56,H56+2,LEN(F56)-H56-1),"")</f>
        <v>Tax</v>
      </c>
      <c r="L56" s="22" t="str">
        <f>IF("ASCC"=B56,IF(ISNUMBER(H56),MID(F56,H56+2,LEN(F56)-H56-1),""),"")</f>
        <v>Tax</v>
      </c>
      <c r="M56" s="22" t="str">
        <f>IF("RLCC"=B56,IF(ISNUMBER(H56),MID(F56,H56+2,LEN(F56)-H56-1),""),"")</f>
        <v/>
      </c>
    </row>
    <row r="57" spans="1:13" x14ac:dyDescent="0.4">
      <c r="A57" s="32">
        <v>16</v>
      </c>
      <c r="B57" s="32" t="s">
        <v>890</v>
      </c>
      <c r="C57" s="33" t="s">
        <v>1465</v>
      </c>
      <c r="D57" s="33" t="s">
        <v>1606</v>
      </c>
      <c r="E57" s="33" t="s">
        <v>1607</v>
      </c>
      <c r="F57" s="33" t="s">
        <v>1608</v>
      </c>
      <c r="G57" s="22">
        <f>FIND(".",F57)</f>
        <v>22</v>
      </c>
      <c r="H57" s="22">
        <f>FIND(".",F57,G57+1)</f>
        <v>33</v>
      </c>
      <c r="I57" s="22" t="str">
        <f>MID(F57,1,G57-1)</f>
        <v>Accounting Entry Line</v>
      </c>
      <c r="J57" s="22" t="str">
        <f>IF(ISNUMBER(H57),
  MID(F57,G57+2,H57-G57-2),
  MID(F57,G57+2,LEN(F57)-G57-1))</f>
        <v>Connected</v>
      </c>
      <c r="K57" s="22" t="str">
        <f>IF(ISNUMBER(H57),MID(F57,H57+2,LEN(F57)-H57-1),"")</f>
        <v>Accounting Entry</v>
      </c>
      <c r="L57" s="22" t="str">
        <f>IF("ASCC"=B57,IF(ISNUMBER(H57),MID(F57,H57+2,LEN(F57)-H57-1),""),"")</f>
        <v>Accounting Entry</v>
      </c>
      <c r="M57" s="22" t="str">
        <f>IF("RLCC"=B57,IF(ISNUMBER(H57),MID(F57,H57+2,LEN(F57)-H57-1),""),"")</f>
        <v/>
      </c>
    </row>
    <row r="58" spans="1:13" x14ac:dyDescent="0.4">
      <c r="A58" s="32">
        <v>17</v>
      </c>
      <c r="B58" s="32" t="s">
        <v>890</v>
      </c>
      <c r="C58" s="33" t="s">
        <v>1609</v>
      </c>
      <c r="D58" s="33" t="s">
        <v>1610</v>
      </c>
      <c r="E58" s="33" t="s">
        <v>1611</v>
      </c>
      <c r="F58" s="33" t="s">
        <v>1612</v>
      </c>
      <c r="G58" s="22">
        <f>FIND(".",F58)</f>
        <v>22</v>
      </c>
      <c r="H58" s="22">
        <f>FIND(".",F58,G58+1)</f>
        <v>32</v>
      </c>
      <c r="I58" s="22" t="str">
        <f>MID(F58,1,G58-1)</f>
        <v>Accounting Entry Line</v>
      </c>
      <c r="J58" s="22" t="str">
        <f>IF(ISNUMBER(H58),
  MID(F58,G58+2,H58-G58-2),
  MID(F58,G58+2,LEN(F58)-G58-1))</f>
        <v>Repeated</v>
      </c>
      <c r="K58" s="22" t="str">
        <f>IF(ISNUMBER(H58),MID(F58,H58+2,LEN(F58)-H58-1),"")</f>
        <v>Payment</v>
      </c>
      <c r="L58" s="22" t="str">
        <f>IF("ASCC"=B58,IF(ISNUMBER(H58),MID(F58,H58+2,LEN(F58)-H58-1),""),"")</f>
        <v>Payment</v>
      </c>
      <c r="M58" s="22" t="str">
        <f>IF("RLCC"=B58,IF(ISNUMBER(H58),MID(F58,H58+2,LEN(F58)-H58-1),""),"")</f>
        <v/>
      </c>
    </row>
    <row r="59" spans="1:13" x14ac:dyDescent="0.4">
      <c r="A59" s="24">
        <v>0</v>
      </c>
      <c r="B59" s="24" t="s">
        <v>705</v>
      </c>
      <c r="C59" s="25" t="s">
        <v>1140</v>
      </c>
      <c r="D59" s="25" t="s">
        <v>1141</v>
      </c>
      <c r="E59" s="25" t="s">
        <v>1142</v>
      </c>
      <c r="F59" s="25" t="s">
        <v>1143</v>
      </c>
      <c r="G59" s="22">
        <f>FIND(".",F59)</f>
        <v>9</v>
      </c>
      <c r="H59" s="22" t="e">
        <f>FIND(".",F59,G59+1)</f>
        <v>#VALUE!</v>
      </c>
      <c r="I59" s="22" t="str">
        <f>MID(F59,1,G59-1)</f>
        <v>Activity</v>
      </c>
      <c r="J59" s="22" t="str">
        <f>IF(ISNUMBER(H59),
  MID(F59,G59+2,H59-G59-2),
  MID(F59,G59+2,LEN(F59)-G59-1))</f>
        <v>Details</v>
      </c>
      <c r="K59" s="22" t="str">
        <f>IF(ISNUMBER(H59),MID(F59,H59+2,LEN(F59)-H59-1),"")</f>
        <v/>
      </c>
      <c r="L59" s="22" t="str">
        <f>IF("ASCC"=B59,IF(ISNUMBER(H59),MID(F59,H59+2,LEN(F59)-H59-1),""),"")</f>
        <v/>
      </c>
      <c r="M59" s="22" t="str">
        <f>IF("RLCC"=B59,IF(ISNUMBER(H59),MID(F59,H59+2,LEN(F59)-H59-1),""),"")</f>
        <v/>
      </c>
    </row>
    <row r="60" spans="1:13" x14ac:dyDescent="0.4">
      <c r="A60" s="30">
        <v>1</v>
      </c>
      <c r="B60" s="30" t="s">
        <v>719</v>
      </c>
      <c r="C60" s="31" t="s">
        <v>1144</v>
      </c>
      <c r="D60" s="31" t="s">
        <v>1145</v>
      </c>
      <c r="E60" s="31" t="s">
        <v>1146</v>
      </c>
      <c r="F60" s="31" t="s">
        <v>1147</v>
      </c>
      <c r="G60" s="22">
        <f>FIND(".",F60)</f>
        <v>9</v>
      </c>
      <c r="H60" s="22">
        <f>FIND(".",F60,G60+1)</f>
        <v>23</v>
      </c>
      <c r="I60" s="22" t="str">
        <f>MID(F60,1,G60-1)</f>
        <v>Activity</v>
      </c>
      <c r="J60" s="22" t="str">
        <f>IF(ISNUMBER(H60),
  MID(F60,G60+2,H60-G60-2),
  MID(F60,G60+2,LEN(F60)-G60-1))</f>
        <v>Performed By</v>
      </c>
      <c r="K60" s="22" t="str">
        <f>IF(ISNUMBER(H60),MID(F60,H60+2,LEN(F60)-H60-1),"")</f>
        <v>System User</v>
      </c>
      <c r="L60" s="22" t="str">
        <f>IF("ASCC"=B60,IF(ISNUMBER(H60),MID(F60,H60+2,LEN(F60)-H60-1),""),"")</f>
        <v/>
      </c>
      <c r="M60" s="22" t="str">
        <f>IF("RLCC"=B60,IF(ISNUMBER(H60),MID(F60,H60+2,LEN(F60)-H60-1),""),"")</f>
        <v/>
      </c>
    </row>
    <row r="61" spans="1:13" x14ac:dyDescent="0.4">
      <c r="A61" s="30">
        <v>2</v>
      </c>
      <c r="B61" s="30" t="s">
        <v>719</v>
      </c>
      <c r="C61" s="31" t="s">
        <v>1148</v>
      </c>
      <c r="D61" s="31" t="s">
        <v>1149</v>
      </c>
      <c r="E61" s="31" t="s">
        <v>1150</v>
      </c>
      <c r="F61" s="31" t="s">
        <v>1151</v>
      </c>
      <c r="G61" s="22">
        <f>FIND(".",F61)</f>
        <v>9</v>
      </c>
      <c r="H61" s="22">
        <f>FIND(".",F61,G61+1)</f>
        <v>15</v>
      </c>
      <c r="I61" s="22" t="str">
        <f>MID(F61,1,G61-1)</f>
        <v>Activity</v>
      </c>
      <c r="J61" s="22" t="str">
        <f>IF(ISNUMBER(H61),
  MID(F61,G61+2,H61-G61-2),
  MID(F61,G61+2,LEN(F61)-G61-1))</f>
        <v>Type</v>
      </c>
      <c r="K61" s="22" t="str">
        <f>IF(ISNUMBER(H61),MID(F61,H61+2,LEN(F61)-H61-1),"")</f>
        <v>Code</v>
      </c>
      <c r="L61" s="22" t="str">
        <f>IF("ASCC"=B61,IF(ISNUMBER(H61),MID(F61,H61+2,LEN(F61)-H61-1),""),"")</f>
        <v/>
      </c>
      <c r="M61" s="22" t="str">
        <f>IF("RLCC"=B61,IF(ISNUMBER(H61),MID(F61,H61+2,LEN(F61)-H61-1),""),"")</f>
        <v/>
      </c>
    </row>
    <row r="62" spans="1:13" x14ac:dyDescent="0.4">
      <c r="A62" s="30">
        <v>3</v>
      </c>
      <c r="B62" s="30" t="s">
        <v>719</v>
      </c>
      <c r="C62" s="31" t="s">
        <v>1152</v>
      </c>
      <c r="D62" s="31" t="s">
        <v>1153</v>
      </c>
      <c r="E62" s="31" t="s">
        <v>1154</v>
      </c>
      <c r="F62" s="31" t="s">
        <v>1155</v>
      </c>
      <c r="G62" s="22">
        <f>FIND(".",F62)</f>
        <v>9</v>
      </c>
      <c r="H62" s="22">
        <f>FIND(".",F62,G62+1)</f>
        <v>19</v>
      </c>
      <c r="I62" s="22" t="str">
        <f>MID(F62,1,G62-1)</f>
        <v>Activity</v>
      </c>
      <c r="J62" s="22" t="str">
        <f>IF(ISNUMBER(H62),
  MID(F62,G62+2,H62-G62-2),
  MID(F62,G62+2,LEN(F62)-G62-1))</f>
        <v>Occurred</v>
      </c>
      <c r="K62" s="22" t="str">
        <f>IF(ISNUMBER(H62),MID(F62,H62+2,LEN(F62)-H62-1),"")</f>
        <v>Date Time</v>
      </c>
      <c r="L62" s="22" t="str">
        <f>IF("ASCC"=B62,IF(ISNUMBER(H62),MID(F62,H62+2,LEN(F62)-H62-1),""),"")</f>
        <v/>
      </c>
      <c r="M62" s="22" t="str">
        <f>IF("RLCC"=B62,IF(ISNUMBER(H62),MID(F62,H62+2,LEN(F62)-H62-1),""),"")</f>
        <v/>
      </c>
    </row>
    <row r="63" spans="1:13" x14ac:dyDescent="0.4">
      <c r="A63" s="30">
        <v>4</v>
      </c>
      <c r="B63" s="30" t="s">
        <v>719</v>
      </c>
      <c r="C63" s="31" t="s">
        <v>1156</v>
      </c>
      <c r="D63" s="31" t="s">
        <v>1157</v>
      </c>
      <c r="E63" s="31" t="s">
        <v>1158</v>
      </c>
      <c r="F63" s="31" t="s">
        <v>1159</v>
      </c>
      <c r="G63" s="22">
        <f>FIND(".",F63)</f>
        <v>9</v>
      </c>
      <c r="H63" s="22">
        <f>FIND(".",F63,G63+1)</f>
        <v>19</v>
      </c>
      <c r="I63" s="22" t="str">
        <f>MID(F63,1,G63-1)</f>
        <v>Activity</v>
      </c>
      <c r="J63" s="22" t="str">
        <f>IF(ISNUMBER(H63),
  MID(F63,G63+2,H63-G63-2),
  MID(F63,G63+2,LEN(F63)-G63-1))</f>
        <v>Occurred</v>
      </c>
      <c r="K63" s="22" t="str">
        <f>IF(ISNUMBER(H63),MID(F63,H63+2,LEN(F63)-H63-1),"")</f>
        <v>Date</v>
      </c>
      <c r="L63" s="22" t="str">
        <f>IF("ASCC"=B63,IF(ISNUMBER(H63),MID(F63,H63+2,LEN(F63)-H63-1),""),"")</f>
        <v/>
      </c>
      <c r="M63" s="22" t="str">
        <f>IF("RLCC"=B63,IF(ISNUMBER(H63),MID(F63,H63+2,LEN(F63)-H63-1),""),"")</f>
        <v/>
      </c>
    </row>
    <row r="64" spans="1:13" x14ac:dyDescent="0.4">
      <c r="A64" s="30">
        <v>5</v>
      </c>
      <c r="B64" s="30" t="s">
        <v>719</v>
      </c>
      <c r="C64" s="31" t="s">
        <v>1160</v>
      </c>
      <c r="D64" s="31" t="s">
        <v>1161</v>
      </c>
      <c r="E64" s="31" t="s">
        <v>1162</v>
      </c>
      <c r="F64" s="31" t="s">
        <v>1163</v>
      </c>
      <c r="G64" s="22">
        <f>FIND(".",F64)</f>
        <v>9</v>
      </c>
      <c r="H64" s="22">
        <f>FIND(".",F64,G64+1)</f>
        <v>19</v>
      </c>
      <c r="I64" s="22" t="str">
        <f>MID(F64,1,G64-1)</f>
        <v>Activity</v>
      </c>
      <c r="J64" s="22" t="str">
        <f>IF(ISNUMBER(H64),
  MID(F64,G64+2,H64-G64-2),
  MID(F64,G64+2,LEN(F64)-G64-1))</f>
        <v>Occurred</v>
      </c>
      <c r="K64" s="22" t="str">
        <f>IF(ISNUMBER(H64),MID(F64,H64+2,LEN(F64)-H64-1),"")</f>
        <v>Time</v>
      </c>
      <c r="L64" s="22" t="str">
        <f>IF("ASCC"=B64,IF(ISNUMBER(H64),MID(F64,H64+2,LEN(F64)-H64-1),""),"")</f>
        <v/>
      </c>
      <c r="M64" s="22" t="str">
        <f>IF("RLCC"=B64,IF(ISNUMBER(H64),MID(F64,H64+2,LEN(F64)-H64-1),""),"")</f>
        <v/>
      </c>
    </row>
    <row r="65" spans="1:13" x14ac:dyDescent="0.4">
      <c r="A65" s="30">
        <v>6</v>
      </c>
      <c r="B65" s="30" t="s">
        <v>719</v>
      </c>
      <c r="C65" s="31" t="s">
        <v>1164</v>
      </c>
      <c r="D65" s="31" t="s">
        <v>1165</v>
      </c>
      <c r="E65" s="31" t="s">
        <v>1166</v>
      </c>
      <c r="F65" s="31" t="s">
        <v>1167</v>
      </c>
      <c r="G65" s="22">
        <f>FIND(".",F65)</f>
        <v>9</v>
      </c>
      <c r="H65" s="22">
        <f>FIND(".",F65,G65+1)</f>
        <v>17</v>
      </c>
      <c r="I65" s="22" t="str">
        <f>MID(F65,1,G65-1)</f>
        <v>Activity</v>
      </c>
      <c r="J65" s="22" t="str">
        <f>IF(ISNUMBER(H65),
  MID(F65,G65+2,H65-G65-2),
  MID(F65,G65+2,LEN(F65)-G65-1))</f>
        <v>Reason</v>
      </c>
      <c r="K65" s="22" t="str">
        <f>IF(ISNUMBER(H65),MID(F65,H65+2,LEN(F65)-H65-1),"")</f>
        <v>Code</v>
      </c>
      <c r="L65" s="22" t="str">
        <f>IF("ASCC"=B65,IF(ISNUMBER(H65),MID(F65,H65+2,LEN(F65)-H65-1),""),"")</f>
        <v/>
      </c>
      <c r="M65" s="22" t="str">
        <f>IF("RLCC"=B65,IF(ISNUMBER(H65),MID(F65,H65+2,LEN(F65)-H65-1),""),"")</f>
        <v/>
      </c>
    </row>
    <row r="66" spans="1:13" x14ac:dyDescent="0.4">
      <c r="A66" s="24">
        <v>0</v>
      </c>
      <c r="B66" s="24" t="s">
        <v>705</v>
      </c>
      <c r="C66" s="25" t="s">
        <v>798</v>
      </c>
      <c r="D66" s="25" t="s">
        <v>799</v>
      </c>
      <c r="E66" s="25" t="s">
        <v>800</v>
      </c>
      <c r="F66" s="25" t="s">
        <v>801</v>
      </c>
      <c r="G66" s="22">
        <f>FIND(".",F66)</f>
        <v>8</v>
      </c>
      <c r="H66" s="22" t="e">
        <f>FIND(".",F66,G66+1)</f>
        <v>#VALUE!</v>
      </c>
      <c r="I66" s="22" t="str">
        <f>MID(F66,1,G66-1)</f>
        <v>Address</v>
      </c>
      <c r="J66" s="22" t="str">
        <f>IF(ISNUMBER(H66),
  MID(F66,G66+2,H66-G66-2),
  MID(F66,G66+2,LEN(F66)-G66-1))</f>
        <v>Details</v>
      </c>
      <c r="K66" s="22" t="str">
        <f>IF(ISNUMBER(H66),MID(F66,H66+2,LEN(F66)-H66-1),"")</f>
        <v/>
      </c>
      <c r="L66" s="22" t="str">
        <f>IF("ASCC"=B66,IF(ISNUMBER(H66),MID(F66,H66+2,LEN(F66)-H66-1),""),"")</f>
        <v/>
      </c>
      <c r="M66" s="22" t="str">
        <f>IF("RLCC"=B66,IF(ISNUMBER(H66),MID(F66,H66+2,LEN(F66)-H66-1),""),"")</f>
        <v/>
      </c>
    </row>
    <row r="67" spans="1:13" x14ac:dyDescent="0.4">
      <c r="A67" s="30">
        <v>1</v>
      </c>
      <c r="B67" s="30" t="s">
        <v>719</v>
      </c>
      <c r="C67" s="31" t="s">
        <v>802</v>
      </c>
      <c r="D67" s="31" t="s">
        <v>803</v>
      </c>
      <c r="E67" s="31" t="s">
        <v>804</v>
      </c>
      <c r="F67" s="31" t="s">
        <v>805</v>
      </c>
      <c r="G67" s="22">
        <f>FIND(".",F67)</f>
        <v>8</v>
      </c>
      <c r="H67" s="22">
        <f>FIND(".",F67,G67+1)</f>
        <v>18</v>
      </c>
      <c r="I67" s="22" t="str">
        <f>MID(F67,1,G67-1)</f>
        <v>Address</v>
      </c>
      <c r="J67" s="22" t="str">
        <f>IF(ISNUMBER(H67),
  MID(F67,G67+2,H67-G67-2),
  MID(F67,G67+2,LEN(F67)-G67-1))</f>
        <v>Line One</v>
      </c>
      <c r="K67" s="22" t="str">
        <f>IF(ISNUMBER(H67),MID(F67,H67+2,LEN(F67)-H67-1),"")</f>
        <v>Text</v>
      </c>
      <c r="L67" s="22" t="str">
        <f>IF("ASCC"=B67,IF(ISNUMBER(H67),MID(F67,H67+2,LEN(F67)-H67-1),""),"")</f>
        <v/>
      </c>
      <c r="M67" s="22" t="str">
        <f>IF("RLCC"=B67,IF(ISNUMBER(H67),MID(F67,H67+2,LEN(F67)-H67-1),""),"")</f>
        <v/>
      </c>
    </row>
    <row r="68" spans="1:13" x14ac:dyDescent="0.4">
      <c r="A68" s="30">
        <v>2</v>
      </c>
      <c r="B68" s="30" t="s">
        <v>719</v>
      </c>
      <c r="C68" s="31" t="s">
        <v>806</v>
      </c>
      <c r="D68" s="31" t="s">
        <v>807</v>
      </c>
      <c r="E68" s="31" t="s">
        <v>808</v>
      </c>
      <c r="F68" s="31" t="s">
        <v>809</v>
      </c>
      <c r="G68" s="22">
        <f>FIND(".",F68)</f>
        <v>8</v>
      </c>
      <c r="H68" s="22">
        <f>FIND(".",F68,G68+1)</f>
        <v>18</v>
      </c>
      <c r="I68" s="22" t="str">
        <f>MID(F68,1,G68-1)</f>
        <v>Address</v>
      </c>
      <c r="J68" s="22" t="str">
        <f>IF(ISNUMBER(H68),
  MID(F68,G68+2,H68-G68-2),
  MID(F68,G68+2,LEN(F68)-G68-1))</f>
        <v>Line Two</v>
      </c>
      <c r="K68" s="22" t="str">
        <f>IF(ISNUMBER(H68),MID(F68,H68+2,LEN(F68)-H68-1),"")</f>
        <v>Text</v>
      </c>
      <c r="L68" s="22" t="str">
        <f>IF("ASCC"=B68,IF(ISNUMBER(H68),MID(F68,H68+2,LEN(F68)-H68-1),""),"")</f>
        <v/>
      </c>
      <c r="M68" s="22" t="str">
        <f>IF("RLCC"=B68,IF(ISNUMBER(H68),MID(F68,H68+2,LEN(F68)-H68-1),""),"")</f>
        <v/>
      </c>
    </row>
    <row r="69" spans="1:13" x14ac:dyDescent="0.4">
      <c r="A69" s="30">
        <v>3</v>
      </c>
      <c r="B69" s="30" t="s">
        <v>719</v>
      </c>
      <c r="C69" s="31" t="s">
        <v>810</v>
      </c>
      <c r="D69" s="31" t="s">
        <v>811</v>
      </c>
      <c r="E69" s="31" t="s">
        <v>812</v>
      </c>
      <c r="F69" s="31" t="s">
        <v>813</v>
      </c>
      <c r="G69" s="22">
        <f>FIND(".",F69)</f>
        <v>8</v>
      </c>
      <c r="H69" s="22">
        <f>FIND(".",F69,G69+1)</f>
        <v>19</v>
      </c>
      <c r="I69" s="22" t="str">
        <f>MID(F69,1,G69-1)</f>
        <v>Address</v>
      </c>
      <c r="J69" s="22" t="str">
        <f>IF(ISNUMBER(H69),
  MID(F69,G69+2,H69-G69-2),
  MID(F69,G69+2,LEN(F69)-G69-1))</f>
        <v>City Name</v>
      </c>
      <c r="K69" s="22" t="str">
        <f>IF(ISNUMBER(H69),MID(F69,H69+2,LEN(F69)-H69-1),"")</f>
        <v>Text</v>
      </c>
      <c r="L69" s="22" t="str">
        <f>IF("ASCC"=B69,IF(ISNUMBER(H69),MID(F69,H69+2,LEN(F69)-H69-1),""),"")</f>
        <v/>
      </c>
      <c r="M69" s="22" t="str">
        <f>IF("RLCC"=B69,IF(ISNUMBER(H69),MID(F69,H69+2,LEN(F69)-H69-1),""),"")</f>
        <v/>
      </c>
    </row>
    <row r="70" spans="1:13" x14ac:dyDescent="0.4">
      <c r="A70" s="30">
        <v>4</v>
      </c>
      <c r="B70" s="30" t="s">
        <v>719</v>
      </c>
      <c r="C70" s="31" t="s">
        <v>814</v>
      </c>
      <c r="D70" s="31" t="s">
        <v>815</v>
      </c>
      <c r="E70" s="31" t="s">
        <v>816</v>
      </c>
      <c r="F70" s="31" t="s">
        <v>817</v>
      </c>
      <c r="G70" s="22">
        <f>FIND(".",F70)</f>
        <v>8</v>
      </c>
      <c r="H70" s="22">
        <f>FIND(".",F70,G70+1)</f>
        <v>30</v>
      </c>
      <c r="I70" s="22" t="str">
        <f>MID(F70,1,G70-1)</f>
        <v>Address</v>
      </c>
      <c r="J70" s="22" t="str">
        <f>IF(ISNUMBER(H70),
  MID(F70,G70+2,H70-G70-2),
  MID(F70,G70+2,LEN(F70)-G70-1))</f>
        <v>Country Sub-Division</v>
      </c>
      <c r="K70" s="22" t="str">
        <f>IF(ISNUMBER(H70),MID(F70,H70+2,LEN(F70)-H70-1),"")</f>
        <v>Identifier</v>
      </c>
      <c r="L70" s="22" t="str">
        <f>IF("ASCC"=B70,IF(ISNUMBER(H70),MID(F70,H70+2,LEN(F70)-H70-1),""),"")</f>
        <v/>
      </c>
      <c r="M70" s="22" t="str">
        <f>IF("RLCC"=B70,IF(ISNUMBER(H70),MID(F70,H70+2,LEN(F70)-H70-1),""),"")</f>
        <v/>
      </c>
    </row>
    <row r="71" spans="1:13" x14ac:dyDescent="0.4">
      <c r="A71" s="30">
        <v>5</v>
      </c>
      <c r="B71" s="30" t="s">
        <v>719</v>
      </c>
      <c r="C71" s="31" t="s">
        <v>818</v>
      </c>
      <c r="D71" s="31" t="s">
        <v>819</v>
      </c>
      <c r="E71" s="31" t="s">
        <v>820</v>
      </c>
      <c r="F71" s="31" t="s">
        <v>821</v>
      </c>
      <c r="G71" s="22">
        <f>FIND(".",F71)</f>
        <v>8</v>
      </c>
      <c r="H71" s="22">
        <f>FIND(".",F71,G71+1)</f>
        <v>18</v>
      </c>
      <c r="I71" s="22" t="str">
        <f>MID(F71,1,G71-1)</f>
        <v>Address</v>
      </c>
      <c r="J71" s="22" t="str">
        <f>IF(ISNUMBER(H71),
  MID(F71,G71+2,H71-G71-2),
  MID(F71,G71+2,LEN(F71)-G71-1))</f>
        <v>Postcode</v>
      </c>
      <c r="K71" s="22" t="str">
        <f>IF(ISNUMBER(H71),MID(F71,H71+2,LEN(F71)-H71-1),"")</f>
        <v>Code</v>
      </c>
      <c r="L71" s="22" t="str">
        <f>IF("ASCC"=B71,IF(ISNUMBER(H71),MID(F71,H71+2,LEN(F71)-H71-1),""),"")</f>
        <v/>
      </c>
      <c r="M71" s="22" t="str">
        <f>IF("RLCC"=B71,IF(ISNUMBER(H71),MID(F71,H71+2,LEN(F71)-H71-1),""),"")</f>
        <v/>
      </c>
    </row>
    <row r="72" spans="1:13" x14ac:dyDescent="0.4">
      <c r="A72" s="30">
        <v>6</v>
      </c>
      <c r="B72" s="30" t="s">
        <v>719</v>
      </c>
      <c r="C72" s="31" t="s">
        <v>822</v>
      </c>
      <c r="D72" s="31" t="s">
        <v>823</v>
      </c>
      <c r="E72" s="31" t="s">
        <v>824</v>
      </c>
      <c r="F72" s="31" t="s">
        <v>825</v>
      </c>
      <c r="G72" s="22">
        <f>FIND(".",F72)</f>
        <v>8</v>
      </c>
      <c r="H72" s="22">
        <f>FIND(".",F72,G72+1)</f>
        <v>17</v>
      </c>
      <c r="I72" s="22" t="str">
        <f>MID(F72,1,G72-1)</f>
        <v>Address</v>
      </c>
      <c r="J72" s="22" t="str">
        <f>IF(ISNUMBER(H72),
  MID(F72,G72+2,H72-G72-2),
  MID(F72,G72+2,LEN(F72)-G72-1))</f>
        <v>Country</v>
      </c>
      <c r="K72" s="22" t="str">
        <f>IF(ISNUMBER(H72),MID(F72,H72+2,LEN(F72)-H72-1),"")</f>
        <v>Identifier</v>
      </c>
      <c r="L72" s="22" t="str">
        <f>IF("ASCC"=B72,IF(ISNUMBER(H72),MID(F72,H72+2,LEN(F72)-H72-1),""),"")</f>
        <v/>
      </c>
      <c r="M72" s="22" t="str">
        <f>IF("RLCC"=B72,IF(ISNUMBER(H72),MID(F72,H72+2,LEN(F72)-H72-1),""),"")</f>
        <v/>
      </c>
    </row>
    <row r="73" spans="1:13" x14ac:dyDescent="0.4">
      <c r="A73" s="24">
        <v>0</v>
      </c>
      <c r="B73" s="24" t="s">
        <v>705</v>
      </c>
      <c r="C73" s="25" t="s">
        <v>72</v>
      </c>
      <c r="D73" s="25" t="s">
        <v>1177</v>
      </c>
      <c r="E73" s="25" t="s">
        <v>1178</v>
      </c>
      <c r="F73" s="25" t="s">
        <v>1179</v>
      </c>
      <c r="G73" s="22">
        <f>FIND(".",F73)</f>
        <v>19</v>
      </c>
      <c r="H73" s="22" t="e">
        <f>FIND(".",F73,G73+1)</f>
        <v>#VALUE!</v>
      </c>
      <c r="I73" s="22" t="str">
        <f>MID(F73,1,G73-1)</f>
        <v>Approved_ Activity</v>
      </c>
      <c r="J73" s="22" t="str">
        <f>IF(ISNUMBER(H73),
  MID(F73,G73+2,H73-G73-2),
  MID(F73,G73+2,LEN(F73)-G73-1))</f>
        <v>Details</v>
      </c>
      <c r="K73" s="22" t="str">
        <f>IF(ISNUMBER(H73),MID(F73,H73+2,LEN(F73)-H73-1),"")</f>
        <v/>
      </c>
      <c r="L73" s="22" t="str">
        <f>IF("ASCC"=B73,IF(ISNUMBER(H73),MID(F73,H73+2,LEN(F73)-H73-1),""),"")</f>
        <v/>
      </c>
      <c r="M73" s="22" t="str">
        <f>IF("RLCC"=B73,IF(ISNUMBER(H73),MID(F73,H73+2,LEN(F73)-H73-1),""),"")</f>
        <v/>
      </c>
    </row>
    <row r="74" spans="1:13" x14ac:dyDescent="0.4">
      <c r="A74" s="26">
        <v>1</v>
      </c>
      <c r="B74" s="26" t="s">
        <v>709</v>
      </c>
      <c r="C74" s="27" t="s">
        <v>75</v>
      </c>
      <c r="D74" s="27" t="s">
        <v>1180</v>
      </c>
      <c r="E74" s="27" t="s">
        <v>1181</v>
      </c>
      <c r="F74" s="27" t="s">
        <v>1182</v>
      </c>
      <c r="G74" s="22">
        <f>FIND(".",F74)</f>
        <v>19</v>
      </c>
      <c r="H74" s="22">
        <f>FIND(".",F74,G74+1)</f>
        <v>33</v>
      </c>
      <c r="I74" s="22" t="str">
        <f>MID(F74,1,G74-1)</f>
        <v>Approved_ Activity</v>
      </c>
      <c r="J74" s="22" t="str">
        <f>IF(ISNUMBER(H74),
  MID(F74,G74+2,H74-G74-2),
  MID(F74,G74+2,LEN(F74)-G74-1))</f>
        <v>Performed By</v>
      </c>
      <c r="K74" s="22" t="str">
        <f>IF(ISNUMBER(H74),MID(F74,H74+2,LEN(F74)-H74-1),"")</f>
        <v>ADS_ System User</v>
      </c>
      <c r="L74" s="22" t="str">
        <f>IF("ASCC"=B74,IF(ISNUMBER(H74),MID(F74,H74+2,LEN(F74)-H74-1),""),"")</f>
        <v/>
      </c>
      <c r="M74" s="22" t="str">
        <f>IF("RLCC"=B74,IF(ISNUMBER(H74),MID(F74,H74+2,LEN(F74)-H74-1),""),"")</f>
        <v>ADS_ System User</v>
      </c>
    </row>
    <row r="75" spans="1:13" x14ac:dyDescent="0.4">
      <c r="A75" s="30">
        <v>2</v>
      </c>
      <c r="B75" s="30" t="s">
        <v>719</v>
      </c>
      <c r="C75" s="31" t="s">
        <v>175</v>
      </c>
      <c r="D75" s="31" t="s">
        <v>1157</v>
      </c>
      <c r="E75" s="31" t="s">
        <v>1183</v>
      </c>
      <c r="F75" s="31" t="s">
        <v>1184</v>
      </c>
      <c r="G75" s="22">
        <f>FIND(".",F75)</f>
        <v>19</v>
      </c>
      <c r="H75" s="22">
        <f>FIND(".",F75,G75+1)</f>
        <v>29</v>
      </c>
      <c r="I75" s="22" t="str">
        <f>MID(F75,1,G75-1)</f>
        <v>Approved_ Activity</v>
      </c>
      <c r="J75" s="22" t="str">
        <f>IF(ISNUMBER(H75),
  MID(F75,G75+2,H75-G75-2),
  MID(F75,G75+2,LEN(F75)-G75-1))</f>
        <v>Occurred</v>
      </c>
      <c r="K75" s="22" t="str">
        <f>IF(ISNUMBER(H75),MID(F75,H75+2,LEN(F75)-H75-1),"")</f>
        <v>Date</v>
      </c>
      <c r="L75" s="22" t="str">
        <f>IF("ASCC"=B75,IF(ISNUMBER(H75),MID(F75,H75+2,LEN(F75)-H75-1),""),"")</f>
        <v/>
      </c>
      <c r="M75" s="22" t="str">
        <f>IF("RLCC"=B75,IF(ISNUMBER(H75),MID(F75,H75+2,LEN(F75)-H75-1),""),"")</f>
        <v/>
      </c>
    </row>
    <row r="76" spans="1:13" x14ac:dyDescent="0.4">
      <c r="A76" s="30">
        <v>3</v>
      </c>
      <c r="B76" s="30" t="s">
        <v>719</v>
      </c>
      <c r="C76" s="31" t="s">
        <v>291</v>
      </c>
      <c r="D76" s="31" t="s">
        <v>1161</v>
      </c>
      <c r="E76" s="31" t="s">
        <v>1146</v>
      </c>
      <c r="F76" s="31" t="s">
        <v>1185</v>
      </c>
      <c r="G76" s="22">
        <f>FIND(".",F76)</f>
        <v>19</v>
      </c>
      <c r="H76" s="22">
        <f>FIND(".",F76,G76+1)</f>
        <v>29</v>
      </c>
      <c r="I76" s="22" t="str">
        <f>MID(F76,1,G76-1)</f>
        <v>Approved_ Activity</v>
      </c>
      <c r="J76" s="22" t="str">
        <f>IF(ISNUMBER(H76),
  MID(F76,G76+2,H76-G76-2),
  MID(F76,G76+2,LEN(F76)-G76-1))</f>
        <v>Occurred</v>
      </c>
      <c r="K76" s="22" t="str">
        <f>IF(ISNUMBER(H76),MID(F76,H76+2,LEN(F76)-H76-1),"")</f>
        <v>Time</v>
      </c>
      <c r="L76" s="22" t="str">
        <f>IF("ASCC"=B76,IF(ISNUMBER(H76),MID(F76,H76+2,LEN(F76)-H76-1),""),"")</f>
        <v/>
      </c>
      <c r="M76" s="22" t="str">
        <f>IF("RLCC"=B76,IF(ISNUMBER(H76),MID(F76,H76+2,LEN(F76)-H76-1),""),"")</f>
        <v/>
      </c>
    </row>
    <row r="77" spans="1:13" x14ac:dyDescent="0.4">
      <c r="A77" s="24">
        <v>0</v>
      </c>
      <c r="B77" s="24" t="s">
        <v>705</v>
      </c>
      <c r="C77" s="25" t="s">
        <v>1409</v>
      </c>
      <c r="D77" s="25" t="s">
        <v>1410</v>
      </c>
      <c r="E77" s="25" t="s">
        <v>1411</v>
      </c>
      <c r="F77" s="25" t="s">
        <v>1412</v>
      </c>
      <c r="G77" s="22">
        <f>FIND(".",F77)</f>
        <v>15</v>
      </c>
      <c r="H77" s="22" t="e">
        <f>FIND(".",F77,G77+1)</f>
        <v>#VALUE!</v>
      </c>
      <c r="I77" s="22" t="str">
        <f>MID(F77,1,G77-1)</f>
        <v>Breakdown Item</v>
      </c>
      <c r="J77" s="22" t="str">
        <f>IF(ISNUMBER(H77),
  MID(F77,G77+2,H77-G77-2),
  MID(F77,G77+2,LEN(F77)-G77-1))</f>
        <v>Details</v>
      </c>
      <c r="K77" s="22" t="str">
        <f>IF(ISNUMBER(H77),MID(F77,H77+2,LEN(F77)-H77-1),"")</f>
        <v/>
      </c>
      <c r="L77" s="22" t="str">
        <f>IF("ASCC"=B77,IF(ISNUMBER(H77),MID(F77,H77+2,LEN(F77)-H77-1),""),"")</f>
        <v/>
      </c>
      <c r="M77" s="22" t="str">
        <f>IF("RLCC"=B77,IF(ISNUMBER(H77),MID(F77,H77+2,LEN(F77)-H77-1),""),"")</f>
        <v/>
      </c>
    </row>
    <row r="78" spans="1:13" x14ac:dyDescent="0.4">
      <c r="A78" s="28">
        <v>1</v>
      </c>
      <c r="B78" s="28" t="s">
        <v>714</v>
      </c>
      <c r="C78" s="29" t="s">
        <v>1413</v>
      </c>
      <c r="D78" s="29" t="s">
        <v>1414</v>
      </c>
      <c r="E78" s="29" t="s">
        <v>1415</v>
      </c>
      <c r="F78" s="29" t="s">
        <v>1416</v>
      </c>
      <c r="G78" s="22">
        <f>FIND(".",F78)</f>
        <v>15</v>
      </c>
      <c r="H78" s="22">
        <f>FIND(".",F78,G78+1)</f>
        <v>31</v>
      </c>
      <c r="I78" s="22" t="str">
        <f>MID(F78,1,G78-1)</f>
        <v>Breakdown Item</v>
      </c>
      <c r="J78" s="22" t="str">
        <f>IF(ISNUMBER(H78),
  MID(F78,G78+2,H78-G78-2),
  MID(F78,G78+2,LEN(F78)-G78-1))</f>
        <v>Identification</v>
      </c>
      <c r="K78" s="22" t="str">
        <f>IF(ISNUMBER(H78),MID(F78,H78+2,LEN(F78)-H78-1),"")</f>
        <v>Identifier</v>
      </c>
      <c r="L78" s="22" t="str">
        <f>IF("ASCC"=B78,IF(ISNUMBER(H78),MID(F78,H78+2,LEN(F78)-H78-1),""),"")</f>
        <v/>
      </c>
      <c r="M78" s="22" t="str">
        <f>IF("RLCC"=B78,IF(ISNUMBER(H78),MID(F78,H78+2,LEN(F78)-H78-1),""),"")</f>
        <v/>
      </c>
    </row>
    <row r="79" spans="1:13" x14ac:dyDescent="0.4">
      <c r="A79" s="30">
        <v>2</v>
      </c>
      <c r="B79" s="30" t="s">
        <v>719</v>
      </c>
      <c r="C79" s="31" t="s">
        <v>1417</v>
      </c>
      <c r="D79" s="31" t="s">
        <v>1418</v>
      </c>
      <c r="E79" s="31" t="s">
        <v>1419</v>
      </c>
      <c r="F79" s="31" t="s">
        <v>1420</v>
      </c>
      <c r="G79" s="22">
        <f>FIND(".",F79)</f>
        <v>15</v>
      </c>
      <c r="H79" s="22">
        <f>FIND(".",F79,G79+1)</f>
        <v>31</v>
      </c>
      <c r="I79" s="22" t="str">
        <f>MID(F79,1,G79-1)</f>
        <v>Breakdown Item</v>
      </c>
      <c r="J79" s="22" t="str">
        <f>IF(ISNUMBER(H79),
  MID(F79,G79+2,H79-G79-2),
  MID(F79,G79+2,LEN(F79)-G79-1))</f>
        <v>Classification</v>
      </c>
      <c r="K79" s="22" t="str">
        <f>IF(ISNUMBER(H79),MID(F79,H79+2,LEN(F79)-H79-1),"")</f>
        <v>Code</v>
      </c>
      <c r="L79" s="22" t="str">
        <f>IF("ASCC"=B79,IF(ISNUMBER(H79),MID(F79,H79+2,LEN(F79)-H79-1),""),"")</f>
        <v/>
      </c>
      <c r="M79" s="22" t="str">
        <f>IF("RLCC"=B79,IF(ISNUMBER(H79),MID(F79,H79+2,LEN(F79)-H79-1),""),"")</f>
        <v/>
      </c>
    </row>
    <row r="80" spans="1:13" x14ac:dyDescent="0.4">
      <c r="A80" s="30">
        <v>3</v>
      </c>
      <c r="B80" s="30" t="s">
        <v>719</v>
      </c>
      <c r="C80" s="31" t="s">
        <v>720</v>
      </c>
      <c r="D80" s="31" t="s">
        <v>1421</v>
      </c>
      <c r="E80" s="31" t="s">
        <v>1422</v>
      </c>
      <c r="F80" s="31" t="s">
        <v>1423</v>
      </c>
      <c r="G80" s="22">
        <f>FIND(".",F80)</f>
        <v>15</v>
      </c>
      <c r="H80" s="22">
        <f>FIND(".",F80,G80+1)</f>
        <v>21</v>
      </c>
      <c r="I80" s="22" t="str">
        <f>MID(F80,1,G80-1)</f>
        <v>Breakdown Item</v>
      </c>
      <c r="J80" s="22" t="str">
        <f>IF(ISNUMBER(H80),
  MID(F80,G80+2,H80-G80-2),
  MID(F80,G80+2,LEN(F80)-G80-1))</f>
        <v>Type</v>
      </c>
      <c r="K80" s="22" t="str">
        <f>IF(ISNUMBER(H80),MID(F80,H80+2,LEN(F80)-H80-1),"")</f>
        <v>Code</v>
      </c>
      <c r="L80" s="22" t="str">
        <f>IF("ASCC"=B80,IF(ISNUMBER(H80),MID(F80,H80+2,LEN(F80)-H80-1),""),"")</f>
        <v/>
      </c>
      <c r="M80" s="22" t="str">
        <f>IF("RLCC"=B80,IF(ISNUMBER(H80),MID(F80,H80+2,LEN(F80)-H80-1),""),"")</f>
        <v/>
      </c>
    </row>
    <row r="81" spans="1:13" x14ac:dyDescent="0.4">
      <c r="A81" s="30">
        <v>4</v>
      </c>
      <c r="B81" s="30" t="s">
        <v>719</v>
      </c>
      <c r="C81" s="31" t="s">
        <v>1424</v>
      </c>
      <c r="D81" s="31" t="s">
        <v>1425</v>
      </c>
      <c r="E81" s="31" t="s">
        <v>1426</v>
      </c>
      <c r="F81" s="31" t="s">
        <v>1427</v>
      </c>
      <c r="G81" s="22">
        <f>FIND(".",F81)</f>
        <v>15</v>
      </c>
      <c r="H81" s="22">
        <f>FIND(".",F81,G81+1)</f>
        <v>24</v>
      </c>
      <c r="I81" s="22" t="str">
        <f>MID(F81,1,G81-1)</f>
        <v>Breakdown Item</v>
      </c>
      <c r="J81" s="22" t="str">
        <f>IF(ISNUMBER(H81),
  MID(F81,G81+2,H81-G81-2),
  MID(F81,G81+2,LEN(F81)-G81-1))</f>
        <v>Comment</v>
      </c>
      <c r="K81" s="22" t="str">
        <f>IF(ISNUMBER(H81),MID(F81,H81+2,LEN(F81)-H81-1),"")</f>
        <v>Text</v>
      </c>
      <c r="L81" s="22" t="str">
        <f>IF("ASCC"=B81,IF(ISNUMBER(H81),MID(F81,H81+2,LEN(F81)-H81-1),""),"")</f>
        <v/>
      </c>
      <c r="M81" s="22" t="str">
        <f>IF("RLCC"=B81,IF(ISNUMBER(H81),MID(F81,H81+2,LEN(F81)-H81-1),""),"")</f>
        <v/>
      </c>
    </row>
    <row r="82" spans="1:13" x14ac:dyDescent="0.4">
      <c r="A82" s="30">
        <v>5</v>
      </c>
      <c r="B82" s="30" t="s">
        <v>719</v>
      </c>
      <c r="C82" s="31" t="s">
        <v>724</v>
      </c>
      <c r="D82" s="31" t="s">
        <v>1428</v>
      </c>
      <c r="E82" s="31" t="s">
        <v>1429</v>
      </c>
      <c r="F82" s="31" t="s">
        <v>1430</v>
      </c>
      <c r="G82" s="22">
        <f>FIND(".",F82)</f>
        <v>15</v>
      </c>
      <c r="H82" s="22">
        <f>FIND(".",F82,G82+1)</f>
        <v>21</v>
      </c>
      <c r="I82" s="22" t="str">
        <f>MID(F82,1,G82-1)</f>
        <v>Breakdown Item</v>
      </c>
      <c r="J82" s="22" t="str">
        <f>IF(ISNUMBER(H82),
  MID(F82,G82+2,H82-G82-2),
  MID(F82,G82+2,LEN(F82)-G82-1))</f>
        <v>Name</v>
      </c>
      <c r="K82" s="22" t="str">
        <f>IF(ISNUMBER(H82),MID(F82,H82+2,LEN(F82)-H82-1),"")</f>
        <v>Text</v>
      </c>
      <c r="L82" s="22" t="str">
        <f>IF("ASCC"=B82,IF(ISNUMBER(H82),MID(F82,H82+2,LEN(F82)-H82-1),""),"")</f>
        <v/>
      </c>
      <c r="M82" s="22" t="str">
        <f>IF("RLCC"=B82,IF(ISNUMBER(H82),MID(F82,H82+2,LEN(F82)-H82-1),""),"")</f>
        <v/>
      </c>
    </row>
    <row r="83" spans="1:13" x14ac:dyDescent="0.4">
      <c r="A83" s="30">
        <v>6</v>
      </c>
      <c r="B83" s="30" t="s">
        <v>709</v>
      </c>
      <c r="C83" s="31" t="s">
        <v>1431</v>
      </c>
      <c r="D83" s="31" t="s">
        <v>1432</v>
      </c>
      <c r="E83" s="31" t="s">
        <v>1433</v>
      </c>
      <c r="F83" s="31" t="s">
        <v>1434</v>
      </c>
      <c r="G83" s="22">
        <f>FIND(".",F83)</f>
        <v>15</v>
      </c>
      <c r="H83" s="22">
        <f>FIND(".",F83,G83+1)</f>
        <v>32</v>
      </c>
      <c r="I83" s="22" t="str">
        <f>MID(F83,1,G83-1)</f>
        <v>Breakdown Item</v>
      </c>
      <c r="J83" s="22" t="str">
        <f>IF(ISNUMBER(H83),
  MID(F83,G83+2,H83-G83-2),
  MID(F83,G83+2,LEN(F83)-G83-1))</f>
        <v>Referenced Item</v>
      </c>
      <c r="K83" s="22" t="str">
        <f>IF(ISNUMBER(H83),MID(F83,H83+2,LEN(F83)-H83-1),"")</f>
        <v>Identifier</v>
      </c>
      <c r="L83" s="22" t="str">
        <f>IF("ASCC"=B83,IF(ISNUMBER(H83),MID(F83,H83+2,LEN(F83)-H83-1),""),"")</f>
        <v/>
      </c>
      <c r="M83" s="22" t="str">
        <f>IF("RLCC"=B83,IF(ISNUMBER(H83),MID(F83,H83+2,LEN(F83)-H83-1),""),"")</f>
        <v>Identifier</v>
      </c>
    </row>
    <row r="84" spans="1:13" x14ac:dyDescent="0.4">
      <c r="A84" s="26">
        <v>7</v>
      </c>
      <c r="B84" s="26" t="s">
        <v>709</v>
      </c>
      <c r="C84" s="27" t="s">
        <v>1435</v>
      </c>
      <c r="D84" s="27" t="s">
        <v>1436</v>
      </c>
      <c r="E84" s="27" t="s">
        <v>1437</v>
      </c>
      <c r="F84" s="27" t="s">
        <v>1438</v>
      </c>
      <c r="G84" s="22">
        <f>FIND(".",F84)</f>
        <v>15</v>
      </c>
      <c r="H84" s="22">
        <f>FIND(".",F84,G84+1)</f>
        <v>27</v>
      </c>
      <c r="I84" s="22" t="str">
        <f>MID(F84,1,G84-1)</f>
        <v>Breakdown Item</v>
      </c>
      <c r="J84" s="22" t="str">
        <f>IF(ISNUMBER(H84),
  MID(F84,G84+2,H84-G84-2),
  MID(F84,G84+2,LEN(F84)-G84-1))</f>
        <v>Referenced</v>
      </c>
      <c r="K84" s="22" t="str">
        <f>IF(ISNUMBER(H84),MID(F84,H84+2,LEN(F84)-H84-1),"")</f>
        <v>[Item]</v>
      </c>
      <c r="L84" s="22" t="str">
        <f>IF("ASCC"=B84,IF(ISNUMBER(H84),MID(F84,H84+2,LEN(F84)-H84-1),""),"")</f>
        <v/>
      </c>
      <c r="M84" s="22" t="str">
        <f>IF("RLCC"=B84,IF(ISNUMBER(H84),MID(F84,H84+2,LEN(F84)-H84-1),""),"")</f>
        <v>[Item]</v>
      </c>
    </row>
    <row r="85" spans="1:13" x14ac:dyDescent="0.4">
      <c r="A85" s="30">
        <v>8</v>
      </c>
      <c r="B85" s="30" t="s">
        <v>719</v>
      </c>
      <c r="C85" s="31" t="s">
        <v>1439</v>
      </c>
      <c r="D85" s="31" t="s">
        <v>1440</v>
      </c>
      <c r="E85" s="31" t="s">
        <v>1441</v>
      </c>
      <c r="F85" s="31" t="s">
        <v>1442</v>
      </c>
      <c r="G85" s="22">
        <f>FIND(".",F85)</f>
        <v>15</v>
      </c>
      <c r="H85" s="22">
        <f>FIND(".",F85,G85+1)</f>
        <v>32</v>
      </c>
      <c r="I85" s="22" t="str">
        <f>MID(F85,1,G85-1)</f>
        <v>Breakdown Item</v>
      </c>
      <c r="J85" s="22" t="str">
        <f>IF(ISNUMBER(H85),
  MID(F85,G85+2,H85-G85-2),
  MID(F85,G85+2,LEN(F85)-G85-1))</f>
        <v>Referenced Item</v>
      </c>
      <c r="K85" s="22" t="str">
        <f>IF(ISNUMBER(H85),MID(F85,H85+2,LEN(F85)-H85-1),"")</f>
        <v>Quantity</v>
      </c>
      <c r="L85" s="22" t="str">
        <f>IF("ASCC"=B85,IF(ISNUMBER(H85),MID(F85,H85+2,LEN(F85)-H85-1),""),"")</f>
        <v/>
      </c>
      <c r="M85" s="22" t="str">
        <f>IF("RLCC"=B85,IF(ISNUMBER(H85),MID(F85,H85+2,LEN(F85)-H85-1),""),"")</f>
        <v/>
      </c>
    </row>
    <row r="86" spans="1:13" x14ac:dyDescent="0.4">
      <c r="A86" s="32">
        <v>9</v>
      </c>
      <c r="B86" s="32" t="s">
        <v>890</v>
      </c>
      <c r="C86" s="33" t="s">
        <v>1443</v>
      </c>
      <c r="D86" s="33" t="s">
        <v>1444</v>
      </c>
      <c r="E86" s="33" t="s">
        <v>1445</v>
      </c>
      <c r="F86" s="33" t="s">
        <v>1446</v>
      </c>
      <c r="G86" s="22">
        <f>FIND(".",F86)</f>
        <v>15</v>
      </c>
      <c r="H86" s="22">
        <f>FIND(".",F86,G86+1)</f>
        <v>23</v>
      </c>
      <c r="I86" s="22" t="str">
        <f>MID(F86,1,G86-1)</f>
        <v>Breakdown Item</v>
      </c>
      <c r="J86" s="22" t="str">
        <f>IF(ISNUMBER(H86),
  MID(F86,G86+2,H86-G86-2),
  MID(F86,G86+2,LEN(F86)-G86-1))</f>
        <v>Actual</v>
      </c>
      <c r="K86" s="22" t="str">
        <f>IF(ISNUMBER(H86),MID(F86,H86+2,LEN(F86)-H86-1),"")</f>
        <v>Complex Description</v>
      </c>
      <c r="L86" s="22" t="str">
        <f>IF("ASCC"=B86,IF(ISNUMBER(H86),MID(F86,H86+2,LEN(F86)-H86-1),""),"")</f>
        <v>Complex Description</v>
      </c>
      <c r="M86" s="22" t="str">
        <f>IF("RLCC"=B86,IF(ISNUMBER(H86),MID(F86,H86+2,LEN(F86)-H86-1),""),"")</f>
        <v/>
      </c>
    </row>
    <row r="87" spans="1:13" x14ac:dyDescent="0.4">
      <c r="A87" s="32">
        <v>10</v>
      </c>
      <c r="B87" s="32" t="s">
        <v>890</v>
      </c>
      <c r="C87" s="33" t="s">
        <v>1447</v>
      </c>
      <c r="D87" s="33" t="s">
        <v>1448</v>
      </c>
      <c r="E87" s="33" t="s">
        <v>1449</v>
      </c>
      <c r="F87" s="33" t="s">
        <v>1450</v>
      </c>
      <c r="G87" s="22">
        <f>FIND(".",F87)</f>
        <v>15</v>
      </c>
      <c r="H87" s="22">
        <f>FIND(".",F87,G87+1)</f>
        <v>23</v>
      </c>
      <c r="I87" s="22" t="str">
        <f>MID(F87,1,G87-1)</f>
        <v>Breakdown Item</v>
      </c>
      <c r="J87" s="22" t="str">
        <f>IF(ISNUMBER(H87),
  MID(F87,G87+2,H87-G87-2),
  MID(F87,G87+2,LEN(F87)-G87-1))</f>
        <v>Actual</v>
      </c>
      <c r="K87" s="22" t="str">
        <f>IF(ISNUMBER(H87),MID(F87,H87+2,LEN(F87)-H87-1),"")</f>
        <v>Complex Quantity</v>
      </c>
      <c r="L87" s="22" t="str">
        <f>IF("ASCC"=B87,IF(ISNUMBER(H87),MID(F87,H87+2,LEN(F87)-H87-1),""),"")</f>
        <v>Complex Quantity</v>
      </c>
      <c r="M87" s="22" t="str">
        <f>IF("RLCC"=B87,IF(ISNUMBER(H87),MID(F87,H87+2,LEN(F87)-H87-1),""),"")</f>
        <v/>
      </c>
    </row>
    <row r="88" spans="1:13" x14ac:dyDescent="0.4">
      <c r="A88" s="32">
        <v>11</v>
      </c>
      <c r="B88" s="32" t="s">
        <v>890</v>
      </c>
      <c r="C88" s="33" t="s">
        <v>103</v>
      </c>
      <c r="D88" s="33" t="s">
        <v>1451</v>
      </c>
      <c r="E88" s="33" t="s">
        <v>1452</v>
      </c>
      <c r="F88" s="33" t="s">
        <v>1453</v>
      </c>
      <c r="G88" s="22">
        <f>FIND(".",F88)</f>
        <v>15</v>
      </c>
      <c r="H88" s="22">
        <f>FIND(".",F88,G88+1)</f>
        <v>21</v>
      </c>
      <c r="I88" s="22" t="str">
        <f>MID(F88,1,G88-1)</f>
        <v>Breakdown Item</v>
      </c>
      <c r="J88" s="22" t="str">
        <f>IF(ISNUMBER(H88),
  MID(F88,G88+2,H88-G88-2),
  MID(F88,G88+2,LEN(F88)-G88-1))</f>
        <v>Unit</v>
      </c>
      <c r="K88" s="22" t="str">
        <f>IF(ISNUMBER(H88),MID(F88,H88+2,LEN(F88)-H88-1),"")</f>
        <v>Price</v>
      </c>
      <c r="L88" s="22" t="str">
        <f>IF("ASCC"=B88,IF(ISNUMBER(H88),MID(F88,H88+2,LEN(F88)-H88-1),""),"")</f>
        <v>Price</v>
      </c>
      <c r="M88" s="22" t="str">
        <f>IF("RLCC"=B88,IF(ISNUMBER(H88),MID(F88,H88+2,LEN(F88)-H88-1),""),"")</f>
        <v/>
      </c>
    </row>
    <row r="89" spans="1:13" x14ac:dyDescent="0.4">
      <c r="A89" s="32">
        <v>12</v>
      </c>
      <c r="B89" s="32" t="s">
        <v>890</v>
      </c>
      <c r="C89" s="33" t="s">
        <v>673</v>
      </c>
      <c r="D89" s="33" t="s">
        <v>1454</v>
      </c>
      <c r="E89" s="33" t="s">
        <v>1455</v>
      </c>
      <c r="F89" s="33" t="s">
        <v>1456</v>
      </c>
      <c r="G89" s="22">
        <f>FIND(".",F89)</f>
        <v>15</v>
      </c>
      <c r="H89" s="22">
        <f>FIND(".",F89,G89+1)</f>
        <v>22</v>
      </c>
      <c r="I89" s="22" t="str">
        <f>MID(F89,1,G89-1)</f>
        <v>Breakdown Item</v>
      </c>
      <c r="J89" s="22" t="str">
        <f>IF(ISNUMBER(H89),
  MID(F89,G89+2,H89-G89-2),
  MID(F89,G89+2,LEN(F89)-G89-1))</f>
        <v>Total</v>
      </c>
      <c r="K89" s="22" t="str">
        <f>IF(ISNUMBER(H89),MID(F89,H89+2,LEN(F89)-H89-1),"")</f>
        <v>Price</v>
      </c>
      <c r="L89" s="22" t="str">
        <f>IF("ASCC"=B89,IF(ISNUMBER(H89),MID(F89,H89+2,LEN(F89)-H89-1),""),"")</f>
        <v>Price</v>
      </c>
      <c r="M89" s="22" t="str">
        <f>IF("RLCC"=B89,IF(ISNUMBER(H89),MID(F89,H89+2,LEN(F89)-H89-1),""),"")</f>
        <v/>
      </c>
    </row>
    <row r="90" spans="1:13" x14ac:dyDescent="0.4">
      <c r="A90" s="32">
        <v>13</v>
      </c>
      <c r="B90" s="32" t="s">
        <v>890</v>
      </c>
      <c r="C90" s="33" t="s">
        <v>1457</v>
      </c>
      <c r="D90" s="33" t="s">
        <v>1458</v>
      </c>
      <c r="E90" s="33" t="s">
        <v>1459</v>
      </c>
      <c r="F90" s="33" t="s">
        <v>1460</v>
      </c>
      <c r="G90" s="22">
        <f>FIND(".",F90)</f>
        <v>15</v>
      </c>
      <c r="H90" s="22">
        <f>FIND(".",F90,G90+1)</f>
        <v>25</v>
      </c>
      <c r="I90" s="22" t="str">
        <f>MID(F90,1,G90-1)</f>
        <v>Breakdown Item</v>
      </c>
      <c r="J90" s="22" t="str">
        <f>IF(ISNUMBER(H90),
  MID(F90,G90+2,H90-G90-2),
  MID(F90,G90+2,LEN(F90)-G90-1))</f>
        <v>Included</v>
      </c>
      <c r="K90" s="22" t="str">
        <f>IF(ISNUMBER(H90),MID(F90,H90+2,LEN(F90)-H90-1),"")</f>
        <v>Breakdown Item</v>
      </c>
      <c r="L90" s="22" t="str">
        <f>IF("ASCC"=B90,IF(ISNUMBER(H90),MID(F90,H90+2,LEN(F90)-H90-1),""),"")</f>
        <v>Breakdown Item</v>
      </c>
      <c r="M90" s="22" t="str">
        <f>IF("RLCC"=B90,IF(ISNUMBER(H90),MID(F90,H90+2,LEN(F90)-H90-1),""),"")</f>
        <v/>
      </c>
    </row>
    <row r="91" spans="1:13" x14ac:dyDescent="0.4">
      <c r="A91" s="32">
        <v>14</v>
      </c>
      <c r="B91" s="32" t="s">
        <v>890</v>
      </c>
      <c r="C91" s="33" t="s">
        <v>1461</v>
      </c>
      <c r="D91" s="33" t="s">
        <v>1462</v>
      </c>
      <c r="E91" s="33" t="s">
        <v>1463</v>
      </c>
      <c r="F91" s="33" t="s">
        <v>1464</v>
      </c>
      <c r="G91" s="22">
        <f>FIND(".",F91)</f>
        <v>15</v>
      </c>
      <c r="H91" s="22">
        <f>FIND(".",F91,G91+1)</f>
        <v>26</v>
      </c>
      <c r="I91" s="22" t="str">
        <f>MID(F91,1,G91-1)</f>
        <v>Breakdown Item</v>
      </c>
      <c r="J91" s="22" t="str">
        <f>IF(ISNUMBER(H91),
  MID(F91,G91+2,H91-G91-2),
  MID(F91,G91+2,LEN(F91)-G91-1))</f>
        <v>Specified</v>
      </c>
      <c r="K91" s="22" t="str">
        <f>IF(ISNUMBER(H91),MID(F91,H91+2,LEN(F91)-H91-1),"")</f>
        <v>Product</v>
      </c>
      <c r="L91" s="22" t="str">
        <f>IF("ASCC"=B91,IF(ISNUMBER(H91),MID(F91,H91+2,LEN(F91)-H91-1),""),"")</f>
        <v>Product</v>
      </c>
      <c r="M91" s="22" t="str">
        <f>IF("RLCC"=B91,IF(ISNUMBER(H91),MID(F91,H91+2,LEN(F91)-H91-1),""),"")</f>
        <v/>
      </c>
    </row>
    <row r="92" spans="1:13" x14ac:dyDescent="0.4">
      <c r="A92" s="24">
        <v>0</v>
      </c>
      <c r="B92" s="24" t="s">
        <v>705</v>
      </c>
      <c r="C92" s="25" t="s">
        <v>25</v>
      </c>
      <c r="D92" s="25" t="s">
        <v>736</v>
      </c>
      <c r="E92" s="25" t="s">
        <v>737</v>
      </c>
      <c r="F92" s="25" t="s">
        <v>738</v>
      </c>
      <c r="G92" s="22">
        <f>FIND(".",F92)</f>
        <v>5</v>
      </c>
      <c r="H92" s="22" t="e">
        <f>FIND(".",F92,G92+1)</f>
        <v>#VALUE!</v>
      </c>
      <c r="I92" s="22" t="str">
        <f>MID(F92,1,G92-1)</f>
        <v>Code</v>
      </c>
      <c r="J92" s="22" t="str">
        <f>IF(ISNUMBER(H92),
  MID(F92,G92+2,H92-G92-2),
  MID(F92,G92+2,LEN(F92)-G92-1))</f>
        <v>Details</v>
      </c>
      <c r="K92" s="22" t="str">
        <f>IF(ISNUMBER(H92),MID(F92,H92+2,LEN(F92)-H92-1),"")</f>
        <v/>
      </c>
      <c r="L92" s="22" t="str">
        <f>IF("ASCC"=B92,IF(ISNUMBER(H92),MID(F92,H92+2,LEN(F92)-H92-1),""),"")</f>
        <v/>
      </c>
      <c r="M92" s="22" t="str">
        <f>IF("RLCC"=B92,IF(ISNUMBER(H92),MID(F92,H92+2,LEN(F92)-H92-1),""),"")</f>
        <v/>
      </c>
    </row>
    <row r="93" spans="1:13" x14ac:dyDescent="0.4">
      <c r="A93" s="26">
        <v>1</v>
      </c>
      <c r="B93" s="26" t="s">
        <v>709</v>
      </c>
      <c r="C93" s="27" t="s">
        <v>710</v>
      </c>
      <c r="D93" s="27" t="s">
        <v>739</v>
      </c>
      <c r="E93" s="27" t="s">
        <v>740</v>
      </c>
      <c r="F93" s="27" t="s">
        <v>741</v>
      </c>
      <c r="G93" s="22">
        <f>FIND(".",F93)</f>
        <v>5</v>
      </c>
      <c r="H93" s="22">
        <f>FIND(".",F93,G93+1)</f>
        <v>13</v>
      </c>
      <c r="I93" s="22" t="str">
        <f>MID(F93,1,G93-1)</f>
        <v>Code</v>
      </c>
      <c r="J93" s="22" t="str">
        <f>IF(ISNUMBER(H93),
  MID(F93,G93+2,H93-G93-2),
  MID(F93,G93+2,LEN(F93)-G93-1))</f>
        <v>Parent</v>
      </c>
      <c r="K93" s="22" t="str">
        <f>IF(ISNUMBER(H93),MID(F93,H93+2,LEN(F93)-H93-1),"")</f>
        <v>Code</v>
      </c>
      <c r="L93" s="22" t="str">
        <f>IF("ASCC"=B93,IF(ISNUMBER(H93),MID(F93,H93+2,LEN(F93)-H93-1),""),"")</f>
        <v/>
      </c>
      <c r="M93" s="22" t="str">
        <f>IF("RLCC"=B93,IF(ISNUMBER(H93),MID(F93,H93+2,LEN(F93)-H93-1),""),"")</f>
        <v>Code</v>
      </c>
    </row>
    <row r="94" spans="1:13" x14ac:dyDescent="0.4">
      <c r="A94" s="28">
        <v>2</v>
      </c>
      <c r="B94" s="28" t="s">
        <v>714</v>
      </c>
      <c r="C94" s="29" t="s">
        <v>742</v>
      </c>
      <c r="D94" s="29" t="s">
        <v>743</v>
      </c>
      <c r="E94" s="29" t="s">
        <v>744</v>
      </c>
      <c r="F94" s="29" t="s">
        <v>745</v>
      </c>
      <c r="G94" s="22">
        <f>FIND(".",F94)</f>
        <v>5</v>
      </c>
      <c r="H94" s="22">
        <f>FIND(".",F94,G94+1)</f>
        <v>21</v>
      </c>
      <c r="I94" s="22" t="str">
        <f>MID(F94,1,G94-1)</f>
        <v>Code</v>
      </c>
      <c r="J94" s="22" t="str">
        <f>IF(ISNUMBER(H94),
  MID(F94,G94+2,H94-G94-2),
  MID(F94,G94+2,LEN(F94)-G94-1))</f>
        <v>Identification</v>
      </c>
      <c r="K94" s="22" t="str">
        <f>IF(ISNUMBER(H94),MID(F94,H94+2,LEN(F94)-H94-1),"")</f>
        <v>Identifier</v>
      </c>
      <c r="L94" s="22" t="str">
        <f>IF("ASCC"=B94,IF(ISNUMBER(H94),MID(F94,H94+2,LEN(F94)-H94-1),""),"")</f>
        <v/>
      </c>
      <c r="M94" s="22" t="str">
        <f>IF("RLCC"=B94,IF(ISNUMBER(H94),MID(F94,H94+2,LEN(F94)-H94-1),""),"")</f>
        <v/>
      </c>
    </row>
    <row r="95" spans="1:13" x14ac:dyDescent="0.4">
      <c r="A95" s="30">
        <v>3</v>
      </c>
      <c r="B95" s="30" t="s">
        <v>719</v>
      </c>
      <c r="C95" s="31" t="s">
        <v>724</v>
      </c>
      <c r="D95" s="31" t="s">
        <v>746</v>
      </c>
      <c r="E95" s="31" t="s">
        <v>747</v>
      </c>
      <c r="F95" s="31" t="s">
        <v>748</v>
      </c>
      <c r="G95" s="22">
        <f>FIND(".",F95)</f>
        <v>5</v>
      </c>
      <c r="H95" s="22">
        <f>FIND(".",F95,G95+1)</f>
        <v>11</v>
      </c>
      <c r="I95" s="22" t="str">
        <f>MID(F95,1,G95-1)</f>
        <v>Code</v>
      </c>
      <c r="J95" s="22" t="str">
        <f>IF(ISNUMBER(H95),
  MID(F95,G95+2,H95-G95-2),
  MID(F95,G95+2,LEN(F95)-G95-1))</f>
        <v>Name</v>
      </c>
      <c r="K95" s="22" t="str">
        <f>IF(ISNUMBER(H95),MID(F95,H95+2,LEN(F95)-H95-1),"")</f>
        <v>Text</v>
      </c>
      <c r="L95" s="22" t="str">
        <f>IF("ASCC"=B95,IF(ISNUMBER(H95),MID(F95,H95+2,LEN(F95)-H95-1),""),"")</f>
        <v/>
      </c>
      <c r="M95" s="22" t="str">
        <f>IF("RLCC"=B95,IF(ISNUMBER(H95),MID(F95,H95+2,LEN(F95)-H95-1),""),"")</f>
        <v/>
      </c>
    </row>
    <row r="96" spans="1:13" x14ac:dyDescent="0.4">
      <c r="A96" s="30">
        <v>4</v>
      </c>
      <c r="B96" s="30" t="s">
        <v>719</v>
      </c>
      <c r="C96" s="31" t="s">
        <v>728</v>
      </c>
      <c r="D96" s="31" t="s">
        <v>749</v>
      </c>
      <c r="E96" s="31" t="s">
        <v>750</v>
      </c>
      <c r="F96" s="31" t="s">
        <v>751</v>
      </c>
      <c r="G96" s="22">
        <f>FIND(".",F96)</f>
        <v>5</v>
      </c>
      <c r="H96" s="22">
        <f>FIND(".",F96,G96+1)</f>
        <v>18</v>
      </c>
      <c r="I96" s="22" t="str">
        <f>MID(F96,1,G96-1)</f>
        <v>Code</v>
      </c>
      <c r="J96" s="22" t="str">
        <f>IF(ISNUMBER(H96),
  MID(F96,G96+2,H96-G96-2),
  MID(F96,G96+2,LEN(F96)-G96-1))</f>
        <v>Description</v>
      </c>
      <c r="K96" s="22" t="str">
        <f>IF(ISNUMBER(H96),MID(F96,H96+2,LEN(F96)-H96-1),"")</f>
        <v>Text</v>
      </c>
      <c r="L96" s="22" t="str">
        <f>IF("ASCC"=B96,IF(ISNUMBER(H96),MID(F96,H96+2,LEN(F96)-H96-1),""),"")</f>
        <v/>
      </c>
      <c r="M96" s="22" t="str">
        <f>IF("RLCC"=B96,IF(ISNUMBER(H96),MID(F96,H96+2,LEN(F96)-H96-1),""),"")</f>
        <v/>
      </c>
    </row>
    <row r="97" spans="1:13" x14ac:dyDescent="0.4">
      <c r="A97" s="30">
        <v>5</v>
      </c>
      <c r="B97" s="30" t="s">
        <v>719</v>
      </c>
      <c r="C97" s="31" t="s">
        <v>752</v>
      </c>
      <c r="D97" s="31" t="s">
        <v>753</v>
      </c>
      <c r="E97" s="31" t="s">
        <v>754</v>
      </c>
      <c r="F97" s="31" t="s">
        <v>755</v>
      </c>
      <c r="G97" s="22">
        <f>FIND(".",F97)</f>
        <v>5</v>
      </c>
      <c r="H97" s="22">
        <f>FIND(".",F97,G97+1)</f>
        <v>18</v>
      </c>
      <c r="I97" s="22" t="str">
        <f>MID(F97,1,G97-1)</f>
        <v>Code</v>
      </c>
      <c r="J97" s="22" t="str">
        <f>IF(ISNUMBER(H97),
  MID(F97,G97+2,H97-G97-2),
  MID(F97,G97+2,LEN(F97)-G97-1))</f>
        <v>[Specified]</v>
      </c>
      <c r="K97" s="22" t="str">
        <f>IF(ISNUMBER(H97),MID(F97,H97+2,LEN(F97)-H97-1),"")</f>
        <v>Code</v>
      </c>
      <c r="L97" s="22" t="str">
        <f>IF("ASCC"=B97,IF(ISNUMBER(H97),MID(F97,H97+2,LEN(F97)-H97-1),""),"")</f>
        <v/>
      </c>
      <c r="M97" s="22" t="str">
        <f>IF("RLCC"=B97,IF(ISNUMBER(H97),MID(F97,H97+2,LEN(F97)-H97-1),""),"")</f>
        <v/>
      </c>
    </row>
    <row r="98" spans="1:13" x14ac:dyDescent="0.4">
      <c r="A98" s="30">
        <v>6</v>
      </c>
      <c r="B98" s="30" t="s">
        <v>719</v>
      </c>
      <c r="C98" s="31" t="s">
        <v>756</v>
      </c>
      <c r="D98" s="31" t="s">
        <v>757</v>
      </c>
      <c r="E98" s="31" t="s">
        <v>758</v>
      </c>
      <c r="F98" s="31" t="s">
        <v>759</v>
      </c>
      <c r="G98" s="22">
        <f>FIND(".",F98)</f>
        <v>5</v>
      </c>
      <c r="H98" s="22">
        <f>FIND(".",F98,G98+1)</f>
        <v>18</v>
      </c>
      <c r="I98" s="22" t="str">
        <f>MID(F98,1,G98-1)</f>
        <v>Code</v>
      </c>
      <c r="J98" s="22" t="str">
        <f>IF(ISNUMBER(H98),
  MID(F98,G98+2,H98-G98-2),
  MID(F98,G98+2,LEN(F98)-G98-1))</f>
        <v>[Specified]</v>
      </c>
      <c r="K98" s="22" t="str">
        <f>IF(ISNUMBER(H98),MID(F98,H98+2,LEN(F98)-H98-1),"")</f>
        <v>Numeric</v>
      </c>
      <c r="L98" s="22" t="str">
        <f>IF("ASCC"=B98,IF(ISNUMBER(H98),MID(F98,H98+2,LEN(F98)-H98-1),""),"")</f>
        <v/>
      </c>
      <c r="M98" s="22" t="str">
        <f>IF("RLCC"=B98,IF(ISNUMBER(H98),MID(F98,H98+2,LEN(F98)-H98-1),""),"")</f>
        <v/>
      </c>
    </row>
    <row r="99" spans="1:13" x14ac:dyDescent="0.4">
      <c r="A99" s="24">
        <v>0</v>
      </c>
      <c r="B99" s="24" t="s">
        <v>705</v>
      </c>
      <c r="C99" s="25" t="s">
        <v>891</v>
      </c>
      <c r="D99" s="25" t="s">
        <v>981</v>
      </c>
      <c r="E99" s="25" t="s">
        <v>982</v>
      </c>
      <c r="F99" s="25" t="s">
        <v>983</v>
      </c>
      <c r="G99" s="22">
        <f>FIND(".",F99)</f>
        <v>8</v>
      </c>
      <c r="H99" s="22" t="e">
        <f>FIND(".",F99,G99+1)</f>
        <v>#VALUE!</v>
      </c>
      <c r="I99" s="22" t="str">
        <f>MID(F99,1,G99-1)</f>
        <v>Contact</v>
      </c>
      <c r="J99" s="22" t="str">
        <f>IF(ISNUMBER(H99),
  MID(F99,G99+2,H99-G99-2),
  MID(F99,G99+2,LEN(F99)-G99-1))</f>
        <v>Details</v>
      </c>
      <c r="K99" s="22" t="str">
        <f>IF(ISNUMBER(H99),MID(F99,H99+2,LEN(F99)-H99-1),"")</f>
        <v/>
      </c>
      <c r="L99" s="22" t="str">
        <f>IF("ASCC"=B99,IF(ISNUMBER(H99),MID(F99,H99+2,LEN(F99)-H99-1),""),"")</f>
        <v/>
      </c>
      <c r="M99" s="22" t="str">
        <f>IF("RLCC"=B99,IF(ISNUMBER(H99),MID(F99,H99+2,LEN(F99)-H99-1),""),"")</f>
        <v/>
      </c>
    </row>
    <row r="100" spans="1:13" x14ac:dyDescent="0.4">
      <c r="A100" s="28">
        <v>1</v>
      </c>
      <c r="B100" s="28" t="s">
        <v>714</v>
      </c>
      <c r="C100" s="29" t="s">
        <v>984</v>
      </c>
      <c r="D100" s="29" t="s">
        <v>985</v>
      </c>
      <c r="E100" s="29" t="s">
        <v>986</v>
      </c>
      <c r="F100" s="29" t="s">
        <v>987</v>
      </c>
      <c r="G100" s="22">
        <f>FIND(".",F100)</f>
        <v>8</v>
      </c>
      <c r="H100" s="22">
        <f>FIND(".",F100,G100+1)</f>
        <v>24</v>
      </c>
      <c r="I100" s="22" t="str">
        <f>MID(F100,1,G100-1)</f>
        <v>Contact</v>
      </c>
      <c r="J100" s="22" t="str">
        <f>IF(ISNUMBER(H100),
  MID(F100,G100+2,H100-G100-2),
  MID(F100,G100+2,LEN(F100)-G100-1))</f>
        <v>Identification</v>
      </c>
      <c r="K100" s="22" t="str">
        <f>IF(ISNUMBER(H100),MID(F100,H100+2,LEN(F100)-H100-1),"")</f>
        <v>Identifier</v>
      </c>
      <c r="L100" s="22" t="str">
        <f>IF("ASCC"=B100,IF(ISNUMBER(H100),MID(F100,H100+2,LEN(F100)-H100-1),""),"")</f>
        <v/>
      </c>
      <c r="M100" s="22" t="str">
        <f>IF("RLCC"=B100,IF(ISNUMBER(H100),MID(F100,H100+2,LEN(F100)-H100-1),""),"")</f>
        <v/>
      </c>
    </row>
    <row r="101" spans="1:13" x14ac:dyDescent="0.4">
      <c r="A101" s="30">
        <v>2</v>
      </c>
      <c r="B101" s="30" t="s">
        <v>719</v>
      </c>
      <c r="C101" s="31" t="s">
        <v>724</v>
      </c>
      <c r="D101" s="31" t="s">
        <v>988</v>
      </c>
      <c r="E101" s="31" t="s">
        <v>989</v>
      </c>
      <c r="F101" s="31" t="s">
        <v>990</v>
      </c>
      <c r="G101" s="22">
        <f>FIND(".",F101)</f>
        <v>8</v>
      </c>
      <c r="H101" s="22">
        <f>FIND(".",F101,G101+1)</f>
        <v>21</v>
      </c>
      <c r="I101" s="22" t="str">
        <f>MID(F101,1,G101-1)</f>
        <v>Contact</v>
      </c>
      <c r="J101" s="22" t="str">
        <f>IF(ISNUMBER(H101),
  MID(F101,G101+2,H101-G101-2),
  MID(F101,G101+2,LEN(F101)-G101-1))</f>
        <v>Person Name</v>
      </c>
      <c r="K101" s="22" t="str">
        <f>IF(ISNUMBER(H101),MID(F101,H101+2,LEN(F101)-H101-1),"")</f>
        <v>Text</v>
      </c>
      <c r="L101" s="22" t="str">
        <f>IF("ASCC"=B101,IF(ISNUMBER(H101),MID(F101,H101+2,LEN(F101)-H101-1),""),"")</f>
        <v/>
      </c>
      <c r="M101" s="22" t="str">
        <f>IF("RLCC"=B101,IF(ISNUMBER(H101),MID(F101,H101+2,LEN(F101)-H101-1),""),"")</f>
        <v/>
      </c>
    </row>
    <row r="102" spans="1:13" x14ac:dyDescent="0.4">
      <c r="A102" s="30">
        <v>3</v>
      </c>
      <c r="B102" s="30" t="s">
        <v>719</v>
      </c>
      <c r="C102" s="31" t="s">
        <v>991</v>
      </c>
      <c r="D102" s="31" t="s">
        <v>992</v>
      </c>
      <c r="E102" s="31" t="s">
        <v>993</v>
      </c>
      <c r="F102" s="31" t="s">
        <v>994</v>
      </c>
      <c r="G102" s="22">
        <f>FIND(".",F102)</f>
        <v>8</v>
      </c>
      <c r="H102" s="22">
        <f>FIND(".",F102,G102+1)</f>
        <v>19</v>
      </c>
      <c r="I102" s="22" t="str">
        <f>MID(F102,1,G102-1)</f>
        <v>Contact</v>
      </c>
      <c r="J102" s="22" t="str">
        <f>IF(ISNUMBER(H102),
  MID(F102,G102+2,H102-G102-2),
  MID(F102,G102+2,LEN(F102)-G102-1))</f>
        <v>Telephone</v>
      </c>
      <c r="K102" s="22" t="str">
        <f>IF(ISNUMBER(H102),MID(F102,H102+2,LEN(F102)-H102-1),"")</f>
        <v>Code</v>
      </c>
      <c r="L102" s="22" t="str">
        <f>IF("ASCC"=B102,IF(ISNUMBER(H102),MID(F102,H102+2,LEN(F102)-H102-1),""),"")</f>
        <v/>
      </c>
      <c r="M102" s="22" t="str">
        <f>IF("RLCC"=B102,IF(ISNUMBER(H102),MID(F102,H102+2,LEN(F102)-H102-1),""),"")</f>
        <v/>
      </c>
    </row>
    <row r="103" spans="1:13" x14ac:dyDescent="0.4">
      <c r="A103" s="30">
        <v>4</v>
      </c>
      <c r="B103" s="30" t="s">
        <v>719</v>
      </c>
      <c r="C103" s="31" t="s">
        <v>995</v>
      </c>
      <c r="D103" s="31" t="s">
        <v>996</v>
      </c>
      <c r="E103" s="31" t="s">
        <v>997</v>
      </c>
      <c r="F103" s="31" t="s">
        <v>998</v>
      </c>
      <c r="G103" s="22">
        <f>FIND(".",F103)</f>
        <v>8</v>
      </c>
      <c r="H103" s="22">
        <f>FIND(".",F103,G103+1)</f>
        <v>13</v>
      </c>
      <c r="I103" s="22" t="str">
        <f>MID(F103,1,G103-1)</f>
        <v>Contact</v>
      </c>
      <c r="J103" s="22" t="str">
        <f>IF(ISNUMBER(H103),
  MID(F103,G103+2,H103-G103-2),
  MID(F103,G103+2,LEN(F103)-G103-1))</f>
        <v>Fax</v>
      </c>
      <c r="K103" s="22" t="str">
        <f>IF(ISNUMBER(H103),MID(F103,H103+2,LEN(F103)-H103-1),"")</f>
        <v>Code</v>
      </c>
      <c r="L103" s="22" t="str">
        <f>IF("ASCC"=B103,IF(ISNUMBER(H103),MID(F103,H103+2,LEN(F103)-H103-1),""),"")</f>
        <v/>
      </c>
      <c r="M103" s="22" t="str">
        <f>IF("RLCC"=B103,IF(ISNUMBER(H103),MID(F103,H103+2,LEN(F103)-H103-1),""),"")</f>
        <v/>
      </c>
    </row>
    <row r="104" spans="1:13" x14ac:dyDescent="0.4">
      <c r="A104" s="30">
        <v>5</v>
      </c>
      <c r="B104" s="30" t="s">
        <v>719</v>
      </c>
      <c r="C104" s="31" t="s">
        <v>999</v>
      </c>
      <c r="D104" s="31" t="s">
        <v>1000</v>
      </c>
      <c r="E104" s="31" t="s">
        <v>1001</v>
      </c>
      <c r="F104" s="31" t="s">
        <v>1002</v>
      </c>
      <c r="G104" s="22">
        <f>FIND(".",F104)</f>
        <v>8</v>
      </c>
      <c r="H104" s="22">
        <f>FIND(".",F104,G104+1)</f>
        <v>13</v>
      </c>
      <c r="I104" s="22" t="str">
        <f>MID(F104,1,G104-1)</f>
        <v>Contact</v>
      </c>
      <c r="J104" s="22" t="str">
        <f>IF(ISNUMBER(H104),
  MID(F104,G104+2,H104-G104-2),
  MID(F104,G104+2,LEN(F104)-G104-1))</f>
        <v>URI</v>
      </c>
      <c r="K104" s="22" t="str">
        <f>IF(ISNUMBER(H104),MID(F104,H104+2,LEN(F104)-H104-1),"")</f>
        <v>Code</v>
      </c>
      <c r="L104" s="22" t="str">
        <f>IF("ASCC"=B104,IF(ISNUMBER(H104),MID(F104,H104+2,LEN(F104)-H104-1),""),"")</f>
        <v/>
      </c>
      <c r="M104" s="22" t="str">
        <f>IF("RLCC"=B104,IF(ISNUMBER(H104),MID(F104,H104+2,LEN(F104)-H104-1),""),"")</f>
        <v/>
      </c>
    </row>
    <row r="105" spans="1:13" x14ac:dyDescent="0.4">
      <c r="A105" s="24">
        <v>0</v>
      </c>
      <c r="B105" s="24" t="s">
        <v>705</v>
      </c>
      <c r="C105" s="25" t="s">
        <v>1838</v>
      </c>
      <c r="D105" s="25" t="s">
        <v>1839</v>
      </c>
      <c r="E105" s="25" t="s">
        <v>1840</v>
      </c>
      <c r="F105" s="25" t="s">
        <v>1841</v>
      </c>
      <c r="G105" s="22">
        <f>FIND(".",F105)</f>
        <v>9</v>
      </c>
      <c r="H105" s="22" t="e">
        <f>FIND(".",F105,G105+1)</f>
        <v>#VALUE!</v>
      </c>
      <c r="I105" s="22" t="str">
        <f>MID(F105,1,G105-1)</f>
        <v>Contract</v>
      </c>
      <c r="J105" s="22" t="str">
        <f>IF(ISNUMBER(H105),
  MID(F105,G105+2,H105-G105-2),
  MID(F105,G105+2,LEN(F105)-G105-1))</f>
        <v>Details</v>
      </c>
      <c r="K105" s="22" t="str">
        <f>IF(ISNUMBER(H105),MID(F105,H105+2,LEN(F105)-H105-1),"")</f>
        <v/>
      </c>
      <c r="L105" s="22" t="str">
        <f>IF("ASCC"=B105,IF(ISNUMBER(H105),MID(F105,H105+2,LEN(F105)-H105-1),""),"")</f>
        <v/>
      </c>
      <c r="M105" s="22" t="str">
        <f>IF("RLCC"=B105,IF(ISNUMBER(H105),MID(F105,H105+2,LEN(F105)-H105-1),""),"")</f>
        <v/>
      </c>
    </row>
    <row r="106" spans="1:13" x14ac:dyDescent="0.4">
      <c r="A106" s="28">
        <v>1</v>
      </c>
      <c r="B106" s="28" t="s">
        <v>714</v>
      </c>
      <c r="C106" s="29" t="s">
        <v>1842</v>
      </c>
      <c r="D106" s="29" t="s">
        <v>1843</v>
      </c>
      <c r="E106" s="29" t="s">
        <v>1844</v>
      </c>
      <c r="F106" s="29" t="s">
        <v>1845</v>
      </c>
      <c r="G106" s="22">
        <f>FIND(".",F106)</f>
        <v>9</v>
      </c>
      <c r="H106" s="22">
        <f>FIND(".",F106,G106+1)</f>
        <v>25</v>
      </c>
      <c r="I106" s="22" t="str">
        <f>MID(F106,1,G106-1)</f>
        <v>Contract</v>
      </c>
      <c r="J106" s="22" t="str">
        <f>IF(ISNUMBER(H106),
  MID(F106,G106+2,H106-G106-2),
  MID(F106,G106+2,LEN(F106)-G106-1))</f>
        <v>Identification</v>
      </c>
      <c r="K106" s="22" t="str">
        <f>IF(ISNUMBER(H106),MID(F106,H106+2,LEN(F106)-H106-1),"")</f>
        <v>Identifier</v>
      </c>
      <c r="L106" s="22" t="str">
        <f>IF("ASCC"=B106,IF(ISNUMBER(H106),MID(F106,H106+2,LEN(F106)-H106-1),""),"")</f>
        <v/>
      </c>
      <c r="M106" s="22" t="str">
        <f>IF("RLCC"=B106,IF(ISNUMBER(H106),MID(F106,H106+2,LEN(F106)-H106-1),""),"")</f>
        <v/>
      </c>
    </row>
    <row r="107" spans="1:13" x14ac:dyDescent="0.4">
      <c r="A107" s="30">
        <v>2</v>
      </c>
      <c r="B107" s="30" t="s">
        <v>719</v>
      </c>
      <c r="C107" s="31" t="s">
        <v>720</v>
      </c>
      <c r="D107" s="31" t="s">
        <v>1846</v>
      </c>
      <c r="E107" s="31" t="s">
        <v>1847</v>
      </c>
      <c r="F107" s="31" t="s">
        <v>1848</v>
      </c>
      <c r="G107" s="22">
        <f>FIND(".",F107)</f>
        <v>9</v>
      </c>
      <c r="H107" s="22">
        <f>FIND(".",F107,G107+1)</f>
        <v>15</v>
      </c>
      <c r="I107" s="22" t="str">
        <f>MID(F107,1,G107-1)</f>
        <v>Contract</v>
      </c>
      <c r="J107" s="22" t="str">
        <f>IF(ISNUMBER(H107),
  MID(F107,G107+2,H107-G107-2),
  MID(F107,G107+2,LEN(F107)-G107-1))</f>
        <v>Type</v>
      </c>
      <c r="K107" s="22" t="str">
        <f>IF(ISNUMBER(H107),MID(F107,H107+2,LEN(F107)-H107-1),"")</f>
        <v>Code</v>
      </c>
      <c r="L107" s="22" t="str">
        <f>IF("ASCC"=B107,IF(ISNUMBER(H107),MID(F107,H107+2,LEN(F107)-H107-1),""),"")</f>
        <v/>
      </c>
      <c r="M107" s="22" t="str">
        <f>IF("RLCC"=B107,IF(ISNUMBER(H107),MID(F107,H107+2,LEN(F107)-H107-1),""),"")</f>
        <v/>
      </c>
    </row>
    <row r="108" spans="1:13" x14ac:dyDescent="0.4">
      <c r="A108" s="30">
        <v>4</v>
      </c>
      <c r="B108" s="30" t="s">
        <v>719</v>
      </c>
      <c r="C108" s="31" t="s">
        <v>724</v>
      </c>
      <c r="D108" s="31" t="s">
        <v>1849</v>
      </c>
      <c r="E108" s="31" t="s">
        <v>1850</v>
      </c>
      <c r="F108" s="31" t="s">
        <v>1851</v>
      </c>
      <c r="G108" s="22">
        <f>FIND(".",F108)</f>
        <v>9</v>
      </c>
      <c r="H108" s="22">
        <f>FIND(".",F108,G108+1)</f>
        <v>15</v>
      </c>
      <c r="I108" s="22" t="str">
        <f>MID(F108,1,G108-1)</f>
        <v>Contract</v>
      </c>
      <c r="J108" s="22" t="str">
        <f>IF(ISNUMBER(H108),
  MID(F108,G108+2,H108-G108-2),
  MID(F108,G108+2,LEN(F108)-G108-1))</f>
        <v>Name</v>
      </c>
      <c r="K108" s="22" t="str">
        <f>IF(ISNUMBER(H108),MID(F108,H108+2,LEN(F108)-H108-1),"")</f>
        <v>Text</v>
      </c>
      <c r="L108" s="22" t="str">
        <f>IF("ASCC"=B108,IF(ISNUMBER(H108),MID(F108,H108+2,LEN(F108)-H108-1),""),"")</f>
        <v/>
      </c>
      <c r="M108" s="22" t="str">
        <f>IF("RLCC"=B108,IF(ISNUMBER(H108),MID(F108,H108+2,LEN(F108)-H108-1),""),"")</f>
        <v/>
      </c>
    </row>
    <row r="109" spans="1:13" x14ac:dyDescent="0.4">
      <c r="A109" s="30">
        <v>5</v>
      </c>
      <c r="B109" s="30" t="s">
        <v>719</v>
      </c>
      <c r="C109" s="31" t="s">
        <v>728</v>
      </c>
      <c r="D109" s="31" t="s">
        <v>1852</v>
      </c>
      <c r="E109" s="31" t="s">
        <v>1853</v>
      </c>
      <c r="F109" s="31" t="s">
        <v>1854</v>
      </c>
      <c r="G109" s="22">
        <f>FIND(".",F109)</f>
        <v>9</v>
      </c>
      <c r="H109" s="22">
        <f>FIND(".",F109,G109+1)</f>
        <v>22</v>
      </c>
      <c r="I109" s="22" t="str">
        <f>MID(F109,1,G109-1)</f>
        <v>Contract</v>
      </c>
      <c r="J109" s="22" t="str">
        <f>IF(ISNUMBER(H109),
  MID(F109,G109+2,H109-G109-2),
  MID(F109,G109+2,LEN(F109)-G109-1))</f>
        <v>Description</v>
      </c>
      <c r="K109" s="22" t="str">
        <f>IF(ISNUMBER(H109),MID(F109,H109+2,LEN(F109)-H109-1),"")</f>
        <v>Text</v>
      </c>
      <c r="L109" s="22" t="str">
        <f>IF("ASCC"=B109,IF(ISNUMBER(H109),MID(F109,H109+2,LEN(F109)-H109-1),""),"")</f>
        <v/>
      </c>
      <c r="M109" s="22" t="str">
        <f>IF("RLCC"=B109,IF(ISNUMBER(H109),MID(F109,H109+2,LEN(F109)-H109-1),""),"")</f>
        <v/>
      </c>
    </row>
    <row r="110" spans="1:13" x14ac:dyDescent="0.4">
      <c r="A110" s="30">
        <v>6</v>
      </c>
      <c r="B110" s="30" t="s">
        <v>719</v>
      </c>
      <c r="C110" s="31" t="s">
        <v>1654</v>
      </c>
      <c r="D110" s="31" t="s">
        <v>1855</v>
      </c>
      <c r="E110" s="31" t="s">
        <v>1856</v>
      </c>
      <c r="F110" s="31" t="s">
        <v>1857</v>
      </c>
      <c r="G110" s="22">
        <f>FIND(".",F110)</f>
        <v>9</v>
      </c>
      <c r="H110" s="22">
        <f>FIND(".",F110,G110+1)</f>
        <v>16</v>
      </c>
      <c r="I110" s="22" t="str">
        <f>MID(F110,1,G110-1)</f>
        <v>Contract</v>
      </c>
      <c r="J110" s="22" t="str">
        <f>IF(ISNUMBER(H110),
  MID(F110,G110+2,H110-G110-2),
  MID(F110,G110+2,LEN(F110)-G110-1))</f>
        <v>Issue</v>
      </c>
      <c r="K110" s="22" t="str">
        <f>IF(ISNUMBER(H110),MID(F110,H110+2,LEN(F110)-H110-1),"")</f>
        <v>Date Time</v>
      </c>
      <c r="L110" s="22" t="str">
        <f>IF("ASCC"=B110,IF(ISNUMBER(H110),MID(F110,H110+2,LEN(F110)-H110-1),""),"")</f>
        <v/>
      </c>
      <c r="M110" s="22" t="str">
        <f>IF("RLCC"=B110,IF(ISNUMBER(H110),MID(F110,H110+2,LEN(F110)-H110-1),""),"")</f>
        <v/>
      </c>
    </row>
    <row r="111" spans="1:13" x14ac:dyDescent="0.4">
      <c r="A111" s="30">
        <v>7</v>
      </c>
      <c r="B111" s="30" t="s">
        <v>719</v>
      </c>
      <c r="C111" s="31" t="s">
        <v>1858</v>
      </c>
      <c r="D111" s="31" t="s">
        <v>1859</v>
      </c>
      <c r="E111" s="31" t="s">
        <v>1860</v>
      </c>
      <c r="F111" s="31" t="s">
        <v>1861</v>
      </c>
      <c r="G111" s="22">
        <f>FIND(".",F111)</f>
        <v>9</v>
      </c>
      <c r="H111" s="22">
        <f>FIND(".",F111,G111+1)</f>
        <v>16</v>
      </c>
      <c r="I111" s="22" t="str">
        <f>MID(F111,1,G111-1)</f>
        <v>Contract</v>
      </c>
      <c r="J111" s="22" t="str">
        <f>IF(ISNUMBER(H111),
  MID(F111,G111+2,H111-G111-2),
  MID(F111,G111+2,LEN(F111)-G111-1))</f>
        <v>Price</v>
      </c>
      <c r="K111" s="22" t="str">
        <f>IF(ISNUMBER(H111),MID(F111,H111+2,LEN(F111)-H111-1),"")</f>
        <v>Amount</v>
      </c>
      <c r="L111" s="22" t="str">
        <f>IF("ASCC"=B111,IF(ISNUMBER(H111),MID(F111,H111+2,LEN(F111)-H111-1),""),"")</f>
        <v/>
      </c>
      <c r="M111" s="22" t="str">
        <f>IF("RLCC"=B111,IF(ISNUMBER(H111),MID(F111,H111+2,LEN(F111)-H111-1),""),"")</f>
        <v/>
      </c>
    </row>
    <row r="112" spans="1:13" x14ac:dyDescent="0.4">
      <c r="A112" s="30">
        <v>9</v>
      </c>
      <c r="B112" s="30" t="s">
        <v>719</v>
      </c>
      <c r="C112" s="31" t="s">
        <v>1684</v>
      </c>
      <c r="D112" s="31" t="s">
        <v>1862</v>
      </c>
      <c r="E112" s="31" t="s">
        <v>1863</v>
      </c>
      <c r="F112" s="31" t="s">
        <v>1864</v>
      </c>
      <c r="G112" s="22">
        <f>FIND(".",F112)</f>
        <v>9</v>
      </c>
      <c r="H112" s="22">
        <f>FIND(".",F112,G112+1)</f>
        <v>15</v>
      </c>
      <c r="I112" s="22" t="str">
        <f>MID(F112,1,G112-1)</f>
        <v>Contract</v>
      </c>
      <c r="J112" s="22" t="str">
        <f>IF(ISNUMBER(H112),
  MID(F112,G112+2,H112-G112-2),
  MID(F112,G112+2,LEN(F112)-G112-1))</f>
        <v>Item</v>
      </c>
      <c r="K112" s="22" t="str">
        <f>IF(ISNUMBER(H112),MID(F112,H112+2,LEN(F112)-H112-1),"")</f>
        <v>Identifier</v>
      </c>
      <c r="L112" s="22" t="str">
        <f>IF("ASCC"=B112,IF(ISNUMBER(H112),MID(F112,H112+2,LEN(F112)-H112-1),""),"")</f>
        <v/>
      </c>
      <c r="M112" s="22" t="str">
        <f>IF("RLCC"=B112,IF(ISNUMBER(H112),MID(F112,H112+2,LEN(F112)-H112-1),""),"")</f>
        <v/>
      </c>
    </row>
    <row r="113" spans="1:13" x14ac:dyDescent="0.4">
      <c r="A113" s="30">
        <v>10</v>
      </c>
      <c r="B113" s="30" t="s">
        <v>719</v>
      </c>
      <c r="C113" s="31" t="s">
        <v>1405</v>
      </c>
      <c r="D113" s="31" t="s">
        <v>1865</v>
      </c>
      <c r="E113" s="31" t="s">
        <v>1866</v>
      </c>
      <c r="F113" s="31" t="s">
        <v>1867</v>
      </c>
      <c r="G113" s="22">
        <f>FIND(".",F113)</f>
        <v>9</v>
      </c>
      <c r="H113" s="22">
        <f>FIND(".",F113,G113+1)</f>
        <v>16</v>
      </c>
      <c r="I113" s="22" t="str">
        <f>MID(F113,1,G113-1)</f>
        <v>Contract</v>
      </c>
      <c r="J113" s="22" t="str">
        <f>IF(ISNUMBER(H113),
  MID(F113,G113+2,H113-G113-2),
  MID(F113,G113+2,LEN(F113)-G113-1))</f>
        <v>Start</v>
      </c>
      <c r="K113" s="22" t="str">
        <f>IF(ISNUMBER(H113),MID(F113,H113+2,LEN(F113)-H113-1),"")</f>
        <v>Date</v>
      </c>
      <c r="L113" s="22" t="str">
        <f>IF("ASCC"=B113,IF(ISNUMBER(H113),MID(F113,H113+2,LEN(F113)-H113-1),""),"")</f>
        <v/>
      </c>
      <c r="M113" s="22" t="str">
        <f>IF("RLCC"=B113,IF(ISNUMBER(H113),MID(F113,H113+2,LEN(F113)-H113-1),""),"")</f>
        <v/>
      </c>
    </row>
    <row r="114" spans="1:13" x14ac:dyDescent="0.4">
      <c r="A114" s="30">
        <v>11</v>
      </c>
      <c r="B114" s="30" t="s">
        <v>719</v>
      </c>
      <c r="C114" s="31" t="s">
        <v>1700</v>
      </c>
      <c r="D114" s="31" t="s">
        <v>1868</v>
      </c>
      <c r="E114" s="31" t="s">
        <v>1869</v>
      </c>
      <c r="F114" s="31" t="s">
        <v>1870</v>
      </c>
      <c r="G114" s="22">
        <f>FIND(".",F114)</f>
        <v>9</v>
      </c>
      <c r="H114" s="22">
        <f>FIND(".",F114,G114+1)</f>
        <v>15</v>
      </c>
      <c r="I114" s="22" t="str">
        <f>MID(F114,1,G114-1)</f>
        <v>Contract</v>
      </c>
      <c r="J114" s="22" t="str">
        <f>IF(ISNUMBER(H114),
  MID(F114,G114+2,H114-G114-2),
  MID(F114,G114+2,LEN(F114)-G114-1))</f>
        <v>Item</v>
      </c>
      <c r="K114" s="22" t="str">
        <f>IF(ISNUMBER(H114),MID(F114,H114+2,LEN(F114)-H114-1),"")</f>
        <v>Quantity</v>
      </c>
      <c r="L114" s="22" t="str">
        <f>IF("ASCC"=B114,IF(ISNUMBER(H114),MID(F114,H114+2,LEN(F114)-H114-1),""),"")</f>
        <v/>
      </c>
      <c r="M114" s="22" t="str">
        <f>IF("RLCC"=B114,IF(ISNUMBER(H114),MID(F114,H114+2,LEN(F114)-H114-1),""),"")</f>
        <v/>
      </c>
    </row>
    <row r="115" spans="1:13" x14ac:dyDescent="0.4">
      <c r="A115" s="30">
        <v>13</v>
      </c>
      <c r="B115" s="30" t="s">
        <v>719</v>
      </c>
      <c r="C115" s="31" t="s">
        <v>1407</v>
      </c>
      <c r="D115" s="31" t="s">
        <v>1871</v>
      </c>
      <c r="E115" s="31" t="s">
        <v>1872</v>
      </c>
      <c r="F115" s="31" t="s">
        <v>1873</v>
      </c>
      <c r="G115" s="22">
        <f>FIND(".",F115)</f>
        <v>9</v>
      </c>
      <c r="H115" s="22">
        <f>FIND(".",F115,G115+1)</f>
        <v>14</v>
      </c>
      <c r="I115" s="22" t="str">
        <f>MID(F115,1,G115-1)</f>
        <v>Contract</v>
      </c>
      <c r="J115" s="22" t="str">
        <f>IF(ISNUMBER(H115),
  MID(F115,G115+2,H115-G115-2),
  MID(F115,G115+2,LEN(F115)-G115-1))</f>
        <v>End</v>
      </c>
      <c r="K115" s="22" t="str">
        <f>IF(ISNUMBER(H115),MID(F115,H115+2,LEN(F115)-H115-1),"")</f>
        <v>Date</v>
      </c>
      <c r="L115" s="22" t="str">
        <f>IF("ASCC"=B115,IF(ISNUMBER(H115),MID(F115,H115+2,LEN(F115)-H115-1),""),"")</f>
        <v/>
      </c>
      <c r="M115" s="22" t="str">
        <f>IF("RLCC"=B115,IF(ISNUMBER(H115),MID(F115,H115+2,LEN(F115)-H115-1),""),"")</f>
        <v/>
      </c>
    </row>
    <row r="116" spans="1:13" x14ac:dyDescent="0.4">
      <c r="A116" s="26">
        <v>14</v>
      </c>
      <c r="B116" s="26" t="s">
        <v>709</v>
      </c>
      <c r="C116" s="27" t="s">
        <v>1529</v>
      </c>
      <c r="D116" s="27" t="s">
        <v>1968</v>
      </c>
      <c r="E116" s="27" t="s">
        <v>1969</v>
      </c>
      <c r="F116" s="27" t="s">
        <v>1970</v>
      </c>
      <c r="G116" s="22">
        <f>FIND(".",F116)</f>
        <v>9</v>
      </c>
      <c r="H116" s="22">
        <f>FIND(".",F116,G116+1)</f>
        <v>18</v>
      </c>
      <c r="I116" s="22" t="str">
        <f>MID(F116,1,G116-1)</f>
        <v>Contract</v>
      </c>
      <c r="J116" s="22" t="str">
        <f>IF(ISNUMBER(H116),
  MID(F116,G116+2,H116-G116-2),
  MID(F116,G116+2,LEN(F116)-G116-1))</f>
        <v>Defined</v>
      </c>
      <c r="K116" s="22" t="str">
        <f>IF(ISNUMBER(H116),MID(F116,H116+2,LEN(F116)-H116-1),"")</f>
        <v>[Specified Class]</v>
      </c>
      <c r="L116" s="22" t="str">
        <f>IF("ASCC"=B116,IF(ISNUMBER(H116),MID(F116,H116+2,LEN(F116)-H116-1),""),"")</f>
        <v/>
      </c>
      <c r="M116" s="22" t="str">
        <f>IF("RLCC"=B116,IF(ISNUMBER(H116),MID(F116,H116+2,LEN(F116)-H116-1),""),"")</f>
        <v>[Specified Class]</v>
      </c>
    </row>
    <row r="117" spans="1:13" x14ac:dyDescent="0.4">
      <c r="A117" s="30">
        <v>17</v>
      </c>
      <c r="B117" s="30" t="s">
        <v>719</v>
      </c>
      <c r="C117" s="31" t="s">
        <v>1874</v>
      </c>
      <c r="D117" s="31" t="s">
        <v>1875</v>
      </c>
      <c r="E117" s="31" t="s">
        <v>1876</v>
      </c>
      <c r="F117" s="31" t="s">
        <v>1877</v>
      </c>
      <c r="G117" s="22">
        <f>FIND(".",F117)</f>
        <v>9</v>
      </c>
      <c r="H117" s="22">
        <f>FIND(".",F117,G117+1)</f>
        <v>15</v>
      </c>
      <c r="I117" s="22" t="str">
        <f>MID(F117,1,G117-1)</f>
        <v>Contract</v>
      </c>
      <c r="J117" s="22" t="str">
        <f>IF(ISNUMBER(H117),
  MID(F117,G117+2,H117-G117-2),
  MID(F117,G117+2,LEN(F117)-G117-1))</f>
        <v>Cost</v>
      </c>
      <c r="K117" s="22" t="str">
        <f>IF(ISNUMBER(H117),MID(F117,H117+2,LEN(F117)-H117-1),"")</f>
        <v>Amount</v>
      </c>
      <c r="L117" s="22" t="str">
        <f>IF("ASCC"=B117,IF(ISNUMBER(H117),MID(F117,H117+2,LEN(F117)-H117-1),""),"")</f>
        <v/>
      </c>
      <c r="M117" s="22" t="str">
        <f>IF("RLCC"=B117,IF(ISNUMBER(H117),MID(F117,H117+2,LEN(F117)-H117-1),""),"")</f>
        <v/>
      </c>
    </row>
    <row r="118" spans="1:13" x14ac:dyDescent="0.4">
      <c r="A118" s="30">
        <v>20</v>
      </c>
      <c r="B118" s="30" t="s">
        <v>719</v>
      </c>
      <c r="C118" s="31" t="s">
        <v>1878</v>
      </c>
      <c r="D118" s="31" t="s">
        <v>1879</v>
      </c>
      <c r="E118" s="31" t="s">
        <v>1880</v>
      </c>
      <c r="F118" s="31" t="s">
        <v>1881</v>
      </c>
      <c r="G118" s="22">
        <f>FIND(".",F118)</f>
        <v>9</v>
      </c>
      <c r="H118" s="22">
        <f>FIND(".",F118,G118+1)</f>
        <v>17</v>
      </c>
      <c r="I118" s="22" t="str">
        <f>MID(F118,1,G118-1)</f>
        <v>Contract</v>
      </c>
      <c r="J118" s="22" t="str">
        <f>IF(ISNUMBER(H118),
  MID(F118,G118+2,H118-G118-2),
  MID(F118,G118+2,LEN(F118)-G118-1))</f>
        <v>Signed</v>
      </c>
      <c r="K118" s="22" t="str">
        <f>IF(ISNUMBER(H118),MID(F118,H118+2,LEN(F118)-H118-1),"")</f>
        <v>Date Time</v>
      </c>
      <c r="L118" s="22" t="str">
        <f>IF("ASCC"=B118,IF(ISNUMBER(H118),MID(F118,H118+2,LEN(F118)-H118-1),""),"")</f>
        <v/>
      </c>
      <c r="M118" s="22" t="str">
        <f>IF("RLCC"=B118,IF(ISNUMBER(H118),MID(F118,H118+2,LEN(F118)-H118-1),""),"")</f>
        <v/>
      </c>
    </row>
    <row r="119" spans="1:13" x14ac:dyDescent="0.4">
      <c r="A119" s="30">
        <v>33</v>
      </c>
      <c r="B119" s="30" t="s">
        <v>719</v>
      </c>
      <c r="C119" s="31" t="s">
        <v>1882</v>
      </c>
      <c r="D119" s="31" t="s">
        <v>1883</v>
      </c>
      <c r="E119" s="31" t="s">
        <v>1884</v>
      </c>
      <c r="F119" s="31" t="s">
        <v>1885</v>
      </c>
      <c r="G119" s="22">
        <f>FIND(".",F119)</f>
        <v>9</v>
      </c>
      <c r="H119" s="22">
        <f>FIND(".",F119,G119+1)</f>
        <v>17</v>
      </c>
      <c r="I119" s="22" t="str">
        <f>MID(F119,1,G119-1)</f>
        <v>Contract</v>
      </c>
      <c r="J119" s="22" t="str">
        <f>IF(ISNUMBER(H119),
  MID(F119,G119+2,H119-G119-2),
  MID(F119,G119+2,LEN(F119)-G119-1))</f>
        <v>Clause</v>
      </c>
      <c r="K119" s="22" t="str">
        <f>IF(ISNUMBER(H119),MID(F119,H119+2,LEN(F119)-H119-1),"")</f>
        <v>Text</v>
      </c>
      <c r="L119" s="22" t="str">
        <f>IF("ASCC"=B119,IF(ISNUMBER(H119),MID(F119,H119+2,LEN(F119)-H119-1),""),"")</f>
        <v/>
      </c>
      <c r="M119" s="22" t="str">
        <f>IF("RLCC"=B119,IF(ISNUMBER(H119),MID(F119,H119+2,LEN(F119)-H119-1),""),"")</f>
        <v/>
      </c>
    </row>
    <row r="120" spans="1:13" x14ac:dyDescent="0.4">
      <c r="A120" s="30">
        <v>38</v>
      </c>
      <c r="B120" s="30" t="s">
        <v>719</v>
      </c>
      <c r="C120" s="31" t="s">
        <v>1886</v>
      </c>
      <c r="D120" s="31" t="s">
        <v>1887</v>
      </c>
      <c r="E120" s="31" t="s">
        <v>1888</v>
      </c>
      <c r="F120" s="31" t="s">
        <v>1889</v>
      </c>
      <c r="G120" s="22">
        <f>FIND(".",F120)</f>
        <v>9</v>
      </c>
      <c r="H120" s="22">
        <f>FIND(".",F120,G120+1)</f>
        <v>24</v>
      </c>
      <c r="I120" s="22" t="str">
        <f>MID(F120,1,G120-1)</f>
        <v>Contract</v>
      </c>
      <c r="J120" s="22" t="str">
        <f>IF(ISNUMBER(H120),
  MID(F120,G120+2,H120-G120-2),
  MID(F120,G120+2,LEN(F120)-G120-1))</f>
        <v>Final Payment</v>
      </c>
      <c r="K120" s="22" t="str">
        <f>IF(ISNUMBER(H120),MID(F120,H120+2,LEN(F120)-H120-1),"")</f>
        <v>Date Time</v>
      </c>
      <c r="L120" s="22" t="str">
        <f>IF("ASCC"=B120,IF(ISNUMBER(H120),MID(F120,H120+2,LEN(F120)-H120-1),""),"")</f>
        <v/>
      </c>
      <c r="M120" s="22" t="str">
        <f>IF("RLCC"=B120,IF(ISNUMBER(H120),MID(F120,H120+2,LEN(F120)-H120-1),""),"")</f>
        <v/>
      </c>
    </row>
    <row r="121" spans="1:13" x14ac:dyDescent="0.4">
      <c r="A121" s="30">
        <v>42</v>
      </c>
      <c r="B121" s="30" t="s">
        <v>719</v>
      </c>
      <c r="C121" s="31" t="s">
        <v>1035</v>
      </c>
      <c r="D121" s="31" t="s">
        <v>1890</v>
      </c>
      <c r="E121" s="31" t="s">
        <v>1891</v>
      </c>
      <c r="F121" s="31" t="s">
        <v>1892</v>
      </c>
      <c r="G121" s="22">
        <f>FIND(".",F121)</f>
        <v>9</v>
      </c>
      <c r="H121" s="22">
        <f>FIND(".",F121,G121+1)</f>
        <v>17</v>
      </c>
      <c r="I121" s="22" t="str">
        <f>MID(F121,1,G121-1)</f>
        <v>Contract</v>
      </c>
      <c r="J121" s="22" t="str">
        <f>IF(ISNUMBER(H121),
  MID(F121,G121+2,H121-G121-2),
  MID(F121,G121+2,LEN(F121)-G121-1))</f>
        <v>Status</v>
      </c>
      <c r="K121" s="22" t="str">
        <f>IF(ISNUMBER(H121),MID(F121,H121+2,LEN(F121)-H121-1),"")</f>
        <v>Code</v>
      </c>
      <c r="L121" s="22" t="str">
        <f>IF("ASCC"=B121,IF(ISNUMBER(H121),MID(F121,H121+2,LEN(F121)-H121-1),""),"")</f>
        <v/>
      </c>
      <c r="M121" s="22" t="str">
        <f>IF("RLCC"=B121,IF(ISNUMBER(H121),MID(F121,H121+2,LEN(F121)-H121-1),""),"")</f>
        <v/>
      </c>
    </row>
    <row r="122" spans="1:13" x14ac:dyDescent="0.4">
      <c r="A122" s="30">
        <v>43</v>
      </c>
      <c r="B122" s="30" t="s">
        <v>719</v>
      </c>
      <c r="C122" s="31" t="s">
        <v>218</v>
      </c>
      <c r="D122" s="31" t="s">
        <v>1893</v>
      </c>
      <c r="E122" s="31" t="s">
        <v>1894</v>
      </c>
      <c r="F122" s="31" t="s">
        <v>1895</v>
      </c>
      <c r="G122" s="22">
        <f>FIND(".",F122)</f>
        <v>9</v>
      </c>
      <c r="H122" s="22">
        <f>FIND(".",F122,G122+1)</f>
        <v>18</v>
      </c>
      <c r="I122" s="22" t="str">
        <f>MID(F122,1,G122-1)</f>
        <v>Contract</v>
      </c>
      <c r="J122" s="22" t="str">
        <f>IF(ISNUMBER(H122),
  MID(F122,G122+2,H122-G122-2),
  MID(F122,G122+2,LEN(F122)-G122-1))</f>
        <v>Project</v>
      </c>
      <c r="K122" s="22" t="str">
        <f>IF(ISNUMBER(H122),MID(F122,H122+2,LEN(F122)-H122-1),"")</f>
        <v>Identifier</v>
      </c>
      <c r="L122" s="22" t="str">
        <f>IF("ASCC"=B122,IF(ISNUMBER(H122),MID(F122,H122+2,LEN(F122)-H122-1),""),"")</f>
        <v/>
      </c>
      <c r="M122" s="22" t="str">
        <f>IF("RLCC"=B122,IF(ISNUMBER(H122),MID(F122,H122+2,LEN(F122)-H122-1),""),"")</f>
        <v/>
      </c>
    </row>
    <row r="123" spans="1:13" x14ac:dyDescent="0.4">
      <c r="A123" s="30">
        <v>44</v>
      </c>
      <c r="B123" s="30" t="s">
        <v>719</v>
      </c>
      <c r="C123" s="31" t="s">
        <v>1896</v>
      </c>
      <c r="D123" s="31" t="s">
        <v>1897</v>
      </c>
      <c r="E123" s="31" t="s">
        <v>1898</v>
      </c>
      <c r="F123" s="31" t="s">
        <v>1899</v>
      </c>
      <c r="G123" s="22">
        <f>FIND(".",F123)</f>
        <v>9</v>
      </c>
      <c r="H123" s="22">
        <f>FIND(".",F123,G123+1)</f>
        <v>22</v>
      </c>
      <c r="I123" s="22" t="str">
        <f>MID(F123,1,G123-1)</f>
        <v>Contract</v>
      </c>
      <c r="J123" s="22" t="str">
        <f>IF(ISNUMBER(H123),
  MID(F123,G123+2,H123-G123-2),
  MID(F123,G123+2,LEN(F123)-G123-1))</f>
        <v>Information</v>
      </c>
      <c r="K123" s="22" t="str">
        <f>IF(ISNUMBER(H123),MID(F123,H123+2,LEN(F123)-H123-1),"")</f>
        <v>Text</v>
      </c>
      <c r="L123" s="22" t="str">
        <f>IF("ASCC"=B123,IF(ISNUMBER(H123),MID(F123,H123+2,LEN(F123)-H123-1),""),"")</f>
        <v/>
      </c>
      <c r="M123" s="22" t="str">
        <f>IF("RLCC"=B123,IF(ISNUMBER(H123),MID(F123,H123+2,LEN(F123)-H123-1),""),"")</f>
        <v/>
      </c>
    </row>
    <row r="124" spans="1:13" x14ac:dyDescent="0.4">
      <c r="A124" s="32">
        <v>66</v>
      </c>
      <c r="B124" s="32" t="s">
        <v>890</v>
      </c>
      <c r="C124" s="33" t="s">
        <v>1900</v>
      </c>
      <c r="D124" s="33" t="s">
        <v>1901</v>
      </c>
      <c r="E124" s="33" t="s">
        <v>1902</v>
      </c>
      <c r="F124" s="33" t="s">
        <v>1903</v>
      </c>
      <c r="G124" s="22">
        <f>FIND(".",F124)</f>
        <v>9</v>
      </c>
      <c r="H124" s="22">
        <f>FIND(".",F124,G124+1)</f>
        <v>20</v>
      </c>
      <c r="I124" s="22" t="str">
        <f>MID(F124,1,G124-1)</f>
        <v>Contract</v>
      </c>
      <c r="J124" s="22" t="str">
        <f>IF(ISNUMBER(H124),
  MID(F124,G124+2,H124-G124-2),
  MID(F124,G124+2,LEN(F124)-G124-1))</f>
        <v>Specified</v>
      </c>
      <c r="K124" s="22" t="str">
        <f>IF(ISNUMBER(H124),MID(F124,H124+2,LEN(F124)-H124-1),"")</f>
        <v>Contract Line Item</v>
      </c>
      <c r="L124" s="22" t="str">
        <f>IF("ASCC"=B124,IF(ISNUMBER(H124),MID(F124,H124+2,LEN(F124)-H124-1),""),"")</f>
        <v>Contract Line Item</v>
      </c>
      <c r="M124" s="22" t="str">
        <f>IF("RLCC"=B124,IF(ISNUMBER(H124),MID(F124,H124+2,LEN(F124)-H124-1),""),"")</f>
        <v/>
      </c>
    </row>
    <row r="125" spans="1:13" x14ac:dyDescent="0.4">
      <c r="A125" s="32">
        <v>75</v>
      </c>
      <c r="B125" s="32" t="s">
        <v>890</v>
      </c>
      <c r="C125" s="33" t="s">
        <v>53</v>
      </c>
      <c r="D125" s="33" t="s">
        <v>1904</v>
      </c>
      <c r="E125" s="33" t="s">
        <v>1905</v>
      </c>
      <c r="F125" s="33" t="s">
        <v>1906</v>
      </c>
      <c r="G125" s="22">
        <f>FIND(".",F125)</f>
        <v>9</v>
      </c>
      <c r="H125" s="22">
        <f>FIND(".",F125,G125+1)</f>
        <v>20</v>
      </c>
      <c r="I125" s="22" t="str">
        <f>MID(F125,1,G125-1)</f>
        <v>Contract</v>
      </c>
      <c r="J125" s="22" t="str">
        <f>IF(ISNUMBER(H125),
  MID(F125,G125+2,H125-G125-2),
  MID(F125,G125+2,LEN(F125)-G125-1))</f>
        <v>Specified</v>
      </c>
      <c r="K125" s="22" t="str">
        <f>IF(ISNUMBER(H125),MID(F125,H125+2,LEN(F125)-H125-1),"")</f>
        <v>Status</v>
      </c>
      <c r="L125" s="22" t="str">
        <f>IF("ASCC"=B125,IF(ISNUMBER(H125),MID(F125,H125+2,LEN(F125)-H125-1),""),"")</f>
        <v>Status</v>
      </c>
      <c r="M125" s="22" t="str">
        <f>IF("RLCC"=B125,IF(ISNUMBER(H125),MID(F125,H125+2,LEN(F125)-H125-1),""),"")</f>
        <v/>
      </c>
    </row>
    <row r="126" spans="1:13" x14ac:dyDescent="0.4">
      <c r="A126" s="32">
        <v>76</v>
      </c>
      <c r="B126" s="32" t="s">
        <v>890</v>
      </c>
      <c r="C126" s="33" t="s">
        <v>1907</v>
      </c>
      <c r="D126" s="33" t="s">
        <v>1908</v>
      </c>
      <c r="E126" s="33" t="s">
        <v>1909</v>
      </c>
      <c r="F126" s="33" t="s">
        <v>1910</v>
      </c>
      <c r="G126" s="22">
        <f>FIND(".",F126)</f>
        <v>9</v>
      </c>
      <c r="H126" s="22">
        <f>FIND(".",F126,G126+1)</f>
        <v>20</v>
      </c>
      <c r="I126" s="22" t="str">
        <f>MID(F126,1,G126-1)</f>
        <v>Contract</v>
      </c>
      <c r="J126" s="22" t="str">
        <f>IF(ISNUMBER(H126),
  MID(F126,G126+2,H126-G126-2),
  MID(F126,G126+2,LEN(F126)-G126-1))</f>
        <v>Specified</v>
      </c>
      <c r="K126" s="22" t="str">
        <f>IF(ISNUMBER(H126),MID(F126,H126+2,LEN(F126)-H126-1),"")</f>
        <v>Note</v>
      </c>
      <c r="L126" s="22" t="str">
        <f>IF("ASCC"=B126,IF(ISNUMBER(H126),MID(F126,H126+2,LEN(F126)-H126-1),""),"")</f>
        <v>Note</v>
      </c>
      <c r="M126" s="22" t="str">
        <f>IF("RLCC"=B126,IF(ISNUMBER(H126),MID(F126,H126+2,LEN(F126)-H126-1),""),"")</f>
        <v/>
      </c>
    </row>
    <row r="127" spans="1:13" x14ac:dyDescent="0.4">
      <c r="A127" s="32">
        <v>84</v>
      </c>
      <c r="B127" s="32" t="s">
        <v>890</v>
      </c>
      <c r="C127" s="33" t="s">
        <v>1911</v>
      </c>
      <c r="D127" s="33" t="s">
        <v>1912</v>
      </c>
      <c r="E127" s="33" t="s">
        <v>1913</v>
      </c>
      <c r="F127" s="33" t="s">
        <v>1914</v>
      </c>
      <c r="G127" s="22">
        <f>FIND(".",F127)</f>
        <v>9</v>
      </c>
      <c r="H127" s="22">
        <f>FIND(".",F127,G127+1)</f>
        <v>16</v>
      </c>
      <c r="I127" s="22" t="str">
        <f>MID(F127,1,G127-1)</f>
        <v>Contract</v>
      </c>
      <c r="J127" s="22" t="str">
        <f>IF(ISNUMBER(H127),
  MID(F127,G127+2,H127-G127-2),
  MID(F127,G127+2,LEN(F127)-G127-1))</f>
        <v>Buyer</v>
      </c>
      <c r="K127" s="22" t="str">
        <f>IF(ISNUMBER(H127),MID(F127,H127+2,LEN(F127)-H127-1),"")</f>
        <v>Party</v>
      </c>
      <c r="L127" s="22" t="str">
        <f>IF("ASCC"=B127,IF(ISNUMBER(H127),MID(F127,H127+2,LEN(F127)-H127-1),""),"")</f>
        <v>Party</v>
      </c>
      <c r="M127" s="22" t="str">
        <f>IF("RLCC"=B127,IF(ISNUMBER(H127),MID(F127,H127+2,LEN(F127)-H127-1),""),"")</f>
        <v/>
      </c>
    </row>
    <row r="128" spans="1:13" x14ac:dyDescent="0.4">
      <c r="A128" s="32">
        <v>85</v>
      </c>
      <c r="B128" s="32" t="s">
        <v>890</v>
      </c>
      <c r="C128" s="33" t="s">
        <v>1915</v>
      </c>
      <c r="D128" s="33" t="s">
        <v>1916</v>
      </c>
      <c r="E128" s="33" t="s">
        <v>1917</v>
      </c>
      <c r="F128" s="33" t="s">
        <v>1918</v>
      </c>
      <c r="G128" s="22">
        <f>FIND(".",F128)</f>
        <v>9</v>
      </c>
      <c r="H128" s="22">
        <f>FIND(".",F128,G128+1)</f>
        <v>17</v>
      </c>
      <c r="I128" s="22" t="str">
        <f>MID(F128,1,G128-1)</f>
        <v>Contract</v>
      </c>
      <c r="J128" s="22" t="str">
        <f>IF(ISNUMBER(H128),
  MID(F128,G128+2,H128-G128-2),
  MID(F128,G128+2,LEN(F128)-G128-1))</f>
        <v>Seller</v>
      </c>
      <c r="K128" s="22" t="str">
        <f>IF(ISNUMBER(H128),MID(F128,H128+2,LEN(F128)-H128-1),"")</f>
        <v>Party</v>
      </c>
      <c r="L128" s="22" t="str">
        <f>IF("ASCC"=B128,IF(ISNUMBER(H128),MID(F128,H128+2,LEN(F128)-H128-1),""),"")</f>
        <v>Party</v>
      </c>
      <c r="M128" s="22" t="str">
        <f>IF("RLCC"=B128,IF(ISNUMBER(H128),MID(F128,H128+2,LEN(F128)-H128-1),""),"")</f>
        <v/>
      </c>
    </row>
    <row r="129" spans="1:13" x14ac:dyDescent="0.4">
      <c r="A129" s="32">
        <v>86</v>
      </c>
      <c r="B129" s="32" t="s">
        <v>890</v>
      </c>
      <c r="C129" s="33" t="s">
        <v>673</v>
      </c>
      <c r="D129" s="33" t="s">
        <v>1919</v>
      </c>
      <c r="E129" s="33" t="s">
        <v>1920</v>
      </c>
      <c r="F129" s="33" t="s">
        <v>1921</v>
      </c>
      <c r="G129" s="22">
        <f>FIND(".",F129)</f>
        <v>9</v>
      </c>
      <c r="H129" s="22">
        <f>FIND(".",F129,G129+1)</f>
        <v>16</v>
      </c>
      <c r="I129" s="22" t="str">
        <f>MID(F129,1,G129-1)</f>
        <v>Contract</v>
      </c>
      <c r="J129" s="22" t="str">
        <f>IF(ISNUMBER(H129),
  MID(F129,G129+2,H129-G129-2),
  MID(F129,G129+2,LEN(F129)-G129-1))</f>
        <v>Total</v>
      </c>
      <c r="K129" s="22" t="str">
        <f>IF(ISNUMBER(H129),MID(F129,H129+2,LEN(F129)-H129-1),"")</f>
        <v>Price</v>
      </c>
      <c r="L129" s="22" t="str">
        <f>IF("ASCC"=B129,IF(ISNUMBER(H129),MID(F129,H129+2,LEN(F129)-H129-1),""),"")</f>
        <v>Price</v>
      </c>
      <c r="M129" s="22" t="str">
        <f>IF("RLCC"=B129,IF(ISNUMBER(H129),MID(F129,H129+2,LEN(F129)-H129-1),""),"")</f>
        <v/>
      </c>
    </row>
    <row r="130" spans="1:13" x14ac:dyDescent="0.4">
      <c r="A130" s="32">
        <v>91</v>
      </c>
      <c r="B130" s="32" t="s">
        <v>890</v>
      </c>
      <c r="C130" s="33" t="s">
        <v>1922</v>
      </c>
      <c r="D130" s="33" t="s">
        <v>1923</v>
      </c>
      <c r="E130" s="33" t="s">
        <v>1924</v>
      </c>
      <c r="F130" s="33" t="s">
        <v>1925</v>
      </c>
      <c r="G130" s="22">
        <f>FIND(".",F130)</f>
        <v>9</v>
      </c>
      <c r="H130" s="22">
        <f>FIND(".",F130,G130+1)</f>
        <v>20</v>
      </c>
      <c r="I130" s="22" t="str">
        <f>MID(F130,1,G130-1)</f>
        <v>Contract</v>
      </c>
      <c r="J130" s="22" t="str">
        <f>IF(ISNUMBER(H130),
  MID(F130,G130+2,H130-G130-2),
  MID(F130,G130+2,LEN(F130)-G130-1))</f>
        <v>Specified</v>
      </c>
      <c r="K130" s="22" t="str">
        <f>IF(ISNUMBER(H130),MID(F130,H130+2,LEN(F130)-H130-1),"")</f>
        <v>Payment Terms</v>
      </c>
      <c r="L130" s="22" t="str">
        <f>IF("ASCC"=B130,IF(ISNUMBER(H130),MID(F130,H130+2,LEN(F130)-H130-1),""),"")</f>
        <v>Payment Terms</v>
      </c>
      <c r="M130" s="22" t="str">
        <f>IF("RLCC"=B130,IF(ISNUMBER(H130),MID(F130,H130+2,LEN(F130)-H130-1),""),"")</f>
        <v/>
      </c>
    </row>
    <row r="131" spans="1:13" x14ac:dyDescent="0.4">
      <c r="A131" s="32">
        <v>92</v>
      </c>
      <c r="B131" s="32" t="s">
        <v>890</v>
      </c>
      <c r="C131" s="33" t="s">
        <v>1900</v>
      </c>
      <c r="D131" s="33" t="s">
        <v>1926</v>
      </c>
      <c r="E131" s="33" t="s">
        <v>1927</v>
      </c>
      <c r="F131" s="33" t="s">
        <v>1928</v>
      </c>
      <c r="G131" s="22">
        <f>FIND(".",F131)</f>
        <v>9</v>
      </c>
      <c r="H131" s="22">
        <f>FIND(".",F131,G131+1)</f>
        <v>18</v>
      </c>
      <c r="I131" s="22" t="str">
        <f>MID(F131,1,G131-1)</f>
        <v>Contract</v>
      </c>
      <c r="J131" s="22" t="str">
        <f>IF(ISNUMBER(H131),
  MID(F131,G131+2,H131-G131-2),
  MID(F131,G131+2,LEN(F131)-G131-1))</f>
        <v>Defined</v>
      </c>
      <c r="K131" s="22" t="str">
        <f>IF(ISNUMBER(H131),MID(F131,H131+2,LEN(F131)-H131-1),"")</f>
        <v>Contract Line Item</v>
      </c>
      <c r="L131" s="22" t="str">
        <f>IF("ASCC"=B131,IF(ISNUMBER(H131),MID(F131,H131+2,LEN(F131)-H131-1),""),"")</f>
        <v>Contract Line Item</v>
      </c>
      <c r="M131" s="22" t="str">
        <f>IF("RLCC"=B131,IF(ISNUMBER(H131),MID(F131,H131+2,LEN(F131)-H131-1),""),"")</f>
        <v/>
      </c>
    </row>
    <row r="132" spans="1:13" x14ac:dyDescent="0.4">
      <c r="A132" s="24">
        <v>0</v>
      </c>
      <c r="B132" s="24" t="s">
        <v>705</v>
      </c>
      <c r="C132" s="25" t="s">
        <v>1900</v>
      </c>
      <c r="D132" s="25" t="s">
        <v>1926</v>
      </c>
      <c r="E132" s="25" t="s">
        <v>1827</v>
      </c>
      <c r="F132" s="25" t="s">
        <v>1929</v>
      </c>
      <c r="G132" s="22">
        <f>FIND(".",F132)</f>
        <v>19</v>
      </c>
      <c r="H132" s="22" t="e">
        <f>FIND(".",F132,G132+1)</f>
        <v>#VALUE!</v>
      </c>
      <c r="I132" s="22" t="str">
        <f>MID(F132,1,G132-1)</f>
        <v>Contract Line Item</v>
      </c>
      <c r="J132" s="22" t="str">
        <f>IF(ISNUMBER(H132),
  MID(F132,G132+2,H132-G132-2),
  MID(F132,G132+2,LEN(F132)-G132-1))</f>
        <v>Details</v>
      </c>
      <c r="K132" s="22" t="str">
        <f>IF(ISNUMBER(H132),MID(F132,H132+2,LEN(F132)-H132-1),"")</f>
        <v/>
      </c>
      <c r="L132" s="22" t="str">
        <f>IF("ASCC"=B132,IF(ISNUMBER(H132),MID(F132,H132+2,LEN(F132)-H132-1),""),"")</f>
        <v/>
      </c>
      <c r="M132" s="22" t="str">
        <f>IF("RLCC"=B132,IF(ISNUMBER(H132),MID(F132,H132+2,LEN(F132)-H132-1),""),"")</f>
        <v/>
      </c>
    </row>
    <row r="133" spans="1:13" x14ac:dyDescent="0.4">
      <c r="A133" s="26">
        <v>1</v>
      </c>
      <c r="B133" s="26" t="s">
        <v>709</v>
      </c>
      <c r="C133" s="27" t="s">
        <v>1842</v>
      </c>
      <c r="D133" s="27" t="s">
        <v>1930</v>
      </c>
      <c r="E133" s="27" t="s">
        <v>1931</v>
      </c>
      <c r="F133" s="27" t="s">
        <v>1932</v>
      </c>
      <c r="G133" s="22">
        <f>FIND(".",F133)</f>
        <v>19</v>
      </c>
      <c r="H133" s="22">
        <f>FIND(".",F133,G133+1)</f>
        <v>26</v>
      </c>
      <c r="I133" s="22" t="str">
        <f>MID(F133,1,G133-1)</f>
        <v>Contract Line Item</v>
      </c>
      <c r="J133" s="22" t="str">
        <f>IF(ISNUMBER(H133),
  MID(F133,G133+2,H133-G133-2),
  MID(F133,G133+2,LEN(F133)-G133-1))</f>
        <v>eader</v>
      </c>
      <c r="K133" s="22" t="str">
        <f>IF(ISNUMBER(H133),MID(F133,H133+2,LEN(F133)-H133-1),"")</f>
        <v>Contract</v>
      </c>
      <c r="L133" s="22" t="str">
        <f>IF("ASCC"=B133,IF(ISNUMBER(H133),MID(F133,H133+2,LEN(F133)-H133-1),""),"")</f>
        <v/>
      </c>
      <c r="M133" s="22" t="str">
        <f>IF("RLCC"=B133,IF(ISNUMBER(H133),MID(F133,H133+2,LEN(F133)-H133-1),""),"")</f>
        <v>Contract</v>
      </c>
    </row>
    <row r="134" spans="1:13" x14ac:dyDescent="0.4">
      <c r="A134" s="28">
        <v>2</v>
      </c>
      <c r="B134" s="28" t="s">
        <v>714</v>
      </c>
      <c r="C134" s="29" t="s">
        <v>1933</v>
      </c>
      <c r="D134" s="29" t="s">
        <v>1934</v>
      </c>
      <c r="E134" s="29" t="s">
        <v>1935</v>
      </c>
      <c r="F134" s="29" t="s">
        <v>1936</v>
      </c>
      <c r="G134" s="22">
        <f>FIND(".",F134)</f>
        <v>19</v>
      </c>
      <c r="H134" s="22">
        <f>FIND(".",F134,G134+1)</f>
        <v>35</v>
      </c>
      <c r="I134" s="22" t="str">
        <f>MID(F134,1,G134-1)</f>
        <v>Contract Line Item</v>
      </c>
      <c r="J134" s="22" t="str">
        <f>IF(ISNUMBER(H134),
  MID(F134,G134+2,H134-G134-2),
  MID(F134,G134+2,LEN(F134)-G134-1))</f>
        <v>Identification</v>
      </c>
      <c r="K134" s="22" t="str">
        <f>IF(ISNUMBER(H134),MID(F134,H134+2,LEN(F134)-H134-1),"")</f>
        <v>Identifier</v>
      </c>
      <c r="L134" s="22" t="str">
        <f>IF("ASCC"=B134,IF(ISNUMBER(H134),MID(F134,H134+2,LEN(F134)-H134-1),""),"")</f>
        <v/>
      </c>
      <c r="M134" s="22" t="str">
        <f>IF("RLCC"=B134,IF(ISNUMBER(H134),MID(F134,H134+2,LEN(F134)-H134-1),""),"")</f>
        <v/>
      </c>
    </row>
    <row r="135" spans="1:13" x14ac:dyDescent="0.4">
      <c r="A135" s="30">
        <v>3</v>
      </c>
      <c r="B135" s="30" t="s">
        <v>719</v>
      </c>
      <c r="C135" s="31" t="s">
        <v>724</v>
      </c>
      <c r="D135" s="31" t="s">
        <v>1937</v>
      </c>
      <c r="E135" s="31" t="s">
        <v>1938</v>
      </c>
      <c r="F135" s="31" t="s">
        <v>1939</v>
      </c>
      <c r="G135" s="22">
        <f>FIND(".",F135)</f>
        <v>19</v>
      </c>
      <c r="H135" s="22">
        <f>FIND(".",F135,G135+1)</f>
        <v>25</v>
      </c>
      <c r="I135" s="22" t="str">
        <f>MID(F135,1,G135-1)</f>
        <v>Contract Line Item</v>
      </c>
      <c r="J135" s="22" t="str">
        <f>IF(ISNUMBER(H135),
  MID(F135,G135+2,H135-G135-2),
  MID(F135,G135+2,LEN(F135)-G135-1))</f>
        <v>Name</v>
      </c>
      <c r="K135" s="22" t="str">
        <f>IF(ISNUMBER(H135),MID(F135,H135+2,LEN(F135)-H135-1),"")</f>
        <v>Text</v>
      </c>
      <c r="L135" s="22" t="str">
        <f>IF("ASCC"=B135,IF(ISNUMBER(H135),MID(F135,H135+2,LEN(F135)-H135-1),""),"")</f>
        <v/>
      </c>
      <c r="M135" s="22" t="str">
        <f>IF("RLCC"=B135,IF(ISNUMBER(H135),MID(F135,H135+2,LEN(F135)-H135-1),""),"")</f>
        <v/>
      </c>
    </row>
    <row r="136" spans="1:13" x14ac:dyDescent="0.4">
      <c r="A136" s="30">
        <v>4</v>
      </c>
      <c r="B136" s="30" t="s">
        <v>719</v>
      </c>
      <c r="C136" s="31" t="s">
        <v>728</v>
      </c>
      <c r="D136" s="31" t="s">
        <v>1940</v>
      </c>
      <c r="E136" s="31" t="s">
        <v>1941</v>
      </c>
      <c r="F136" s="31" t="s">
        <v>1942</v>
      </c>
      <c r="G136" s="22">
        <f>FIND(".",F136)</f>
        <v>19</v>
      </c>
      <c r="H136" s="22">
        <f>FIND(".",F136,G136+1)</f>
        <v>32</v>
      </c>
      <c r="I136" s="22" t="str">
        <f>MID(F136,1,G136-1)</f>
        <v>Contract Line Item</v>
      </c>
      <c r="J136" s="22" t="str">
        <f>IF(ISNUMBER(H136),
  MID(F136,G136+2,H136-G136-2),
  MID(F136,G136+2,LEN(F136)-G136-1))</f>
        <v>Description</v>
      </c>
      <c r="K136" s="22" t="str">
        <f>IF(ISNUMBER(H136),MID(F136,H136+2,LEN(F136)-H136-1),"")</f>
        <v>Text</v>
      </c>
      <c r="L136" s="22" t="str">
        <f>IF("ASCC"=B136,IF(ISNUMBER(H136),MID(F136,H136+2,LEN(F136)-H136-1),""),"")</f>
        <v/>
      </c>
      <c r="M136" s="22" t="str">
        <f>IF("RLCC"=B136,IF(ISNUMBER(H136),MID(F136,H136+2,LEN(F136)-H136-1),""),"")</f>
        <v/>
      </c>
    </row>
    <row r="137" spans="1:13" x14ac:dyDescent="0.4">
      <c r="A137" s="30">
        <v>5</v>
      </c>
      <c r="B137" s="30" t="s">
        <v>719</v>
      </c>
      <c r="C137" s="31" t="s">
        <v>1943</v>
      </c>
      <c r="D137" s="31" t="s">
        <v>1944</v>
      </c>
      <c r="E137" s="31" t="s">
        <v>1945</v>
      </c>
      <c r="F137" s="31" t="s">
        <v>1946</v>
      </c>
      <c r="G137" s="22">
        <f>FIND(".",F137)</f>
        <v>19</v>
      </c>
      <c r="H137" s="22">
        <f>FIND(".",F137,G137+1)</f>
        <v>26</v>
      </c>
      <c r="I137" s="22" t="str">
        <f>MID(F137,1,G137-1)</f>
        <v>Contract Line Item</v>
      </c>
      <c r="J137" s="22" t="str">
        <f>IF(ISNUMBER(H137),
  MID(F137,G137+2,H137-G137-2),
  MID(F137,G137+2,LEN(F137)-G137-1))</f>
        <v>Total</v>
      </c>
      <c r="K137" s="22" t="str">
        <f>IF(ISNUMBER(H137),MID(F137,H137+2,LEN(F137)-H137-1),"")</f>
        <v>Quantity</v>
      </c>
      <c r="L137" s="22" t="str">
        <f>IF("ASCC"=B137,IF(ISNUMBER(H137),MID(F137,H137+2,LEN(F137)-H137-1),""),"")</f>
        <v/>
      </c>
      <c r="M137" s="22" t="str">
        <f>IF("RLCC"=B137,IF(ISNUMBER(H137),MID(F137,H137+2,LEN(F137)-H137-1),""),"")</f>
        <v/>
      </c>
    </row>
    <row r="138" spans="1:13" x14ac:dyDescent="0.4">
      <c r="A138" s="30">
        <v>6</v>
      </c>
      <c r="B138" s="30" t="s">
        <v>719</v>
      </c>
      <c r="C138" s="31" t="s">
        <v>1947</v>
      </c>
      <c r="D138" s="31" t="s">
        <v>1948</v>
      </c>
      <c r="E138" s="31" t="s">
        <v>1949</v>
      </c>
      <c r="F138" s="31" t="s">
        <v>1950</v>
      </c>
      <c r="G138" s="22">
        <f>FIND(".",F138)</f>
        <v>19</v>
      </c>
      <c r="H138" s="22">
        <f>FIND(".",F138,G138+1)</f>
        <v>27</v>
      </c>
      <c r="I138" s="22" t="str">
        <f>MID(F138,1,G138-1)</f>
        <v>Contract Line Item</v>
      </c>
      <c r="J138" s="22" t="str">
        <f>IF(ISNUMBER(H138),
  MID(F138,G138+2,H138-G138-2),
  MID(F138,G138+2,LEN(F138)-G138-1))</f>
        <v>Actual</v>
      </c>
      <c r="K138" s="22" t="str">
        <f>IF(ISNUMBER(H138),MID(F138,H138+2,LEN(F138)-H138-1),"")</f>
        <v>Amount</v>
      </c>
      <c r="L138" s="22" t="str">
        <f>IF("ASCC"=B138,IF(ISNUMBER(H138),MID(F138,H138+2,LEN(F138)-H138-1),""),"")</f>
        <v/>
      </c>
      <c r="M138" s="22" t="str">
        <f>IF("RLCC"=B138,IF(ISNUMBER(H138),MID(F138,H138+2,LEN(F138)-H138-1),""),"")</f>
        <v/>
      </c>
    </row>
    <row r="139" spans="1:13" x14ac:dyDescent="0.4">
      <c r="A139" s="30">
        <v>7</v>
      </c>
      <c r="B139" s="30" t="s">
        <v>719</v>
      </c>
      <c r="C139" s="31" t="s">
        <v>1951</v>
      </c>
      <c r="D139" s="31" t="s">
        <v>1952</v>
      </c>
      <c r="E139" s="31" t="s">
        <v>1953</v>
      </c>
      <c r="F139" s="31" t="s">
        <v>1954</v>
      </c>
      <c r="G139" s="22">
        <f>FIND(".",F139)</f>
        <v>19</v>
      </c>
      <c r="H139" s="22">
        <f>FIND(".",F139,G139+1)</f>
        <v>31</v>
      </c>
      <c r="I139" s="22" t="str">
        <f>MID(F139,1,G139-1)</f>
        <v>Contract Line Item</v>
      </c>
      <c r="J139" s="22" t="str">
        <f>IF(ISNUMBER(H139),
  MID(F139,G139+2,H139-G139-2),
  MID(F139,G139+2,LEN(F139)-G139-1))</f>
        <v>Identified</v>
      </c>
      <c r="K139" s="22" t="str">
        <f>IF(ISNUMBER(H139),MID(F139,H139+2,LEN(F139)-H139-1),"")</f>
        <v>Amount</v>
      </c>
      <c r="L139" s="22" t="str">
        <f>IF("ASCC"=B139,IF(ISNUMBER(H139),MID(F139,H139+2,LEN(F139)-H139-1),""),"")</f>
        <v/>
      </c>
      <c r="M139" s="22" t="str">
        <f>IF("RLCC"=B139,IF(ISNUMBER(H139),MID(F139,H139+2,LEN(F139)-H139-1),""),"")</f>
        <v/>
      </c>
    </row>
    <row r="140" spans="1:13" x14ac:dyDescent="0.4">
      <c r="A140" s="30">
        <v>8</v>
      </c>
      <c r="B140" s="30" t="s">
        <v>719</v>
      </c>
      <c r="C140" s="31" t="s">
        <v>1955</v>
      </c>
      <c r="D140" s="31" t="s">
        <v>1956</v>
      </c>
      <c r="E140" s="31" t="s">
        <v>1957</v>
      </c>
      <c r="F140" s="31" t="s">
        <v>1958</v>
      </c>
      <c r="G140" s="22">
        <f>FIND(".",F140)</f>
        <v>19</v>
      </c>
      <c r="H140" s="22">
        <f>FIND(".",F140,G140+1)</f>
        <v>35</v>
      </c>
      <c r="I140" s="22" t="str">
        <f>MID(F140,1,G140-1)</f>
        <v>Contract Line Item</v>
      </c>
      <c r="J140" s="22" t="str">
        <f>IF(ISNUMBER(H140),
  MID(F140,G140+2,H140-G140-2),
  MID(F140,G140+2,LEN(F140)-G140-1))</f>
        <v>Payment Status</v>
      </c>
      <c r="K140" s="22" t="str">
        <f>IF(ISNUMBER(H140),MID(F140,H140+2,LEN(F140)-H140-1),"")</f>
        <v>Code</v>
      </c>
      <c r="L140" s="22" t="str">
        <f>IF("ASCC"=B140,IF(ISNUMBER(H140),MID(F140,H140+2,LEN(F140)-H140-1),""),"")</f>
        <v/>
      </c>
      <c r="M140" s="22" t="str">
        <f>IF("RLCC"=B140,IF(ISNUMBER(H140),MID(F140,H140+2,LEN(F140)-H140-1),""),"")</f>
        <v/>
      </c>
    </row>
    <row r="141" spans="1:13" x14ac:dyDescent="0.4">
      <c r="A141" s="30">
        <v>11</v>
      </c>
      <c r="B141" s="30" t="s">
        <v>719</v>
      </c>
      <c r="C141" s="31" t="s">
        <v>103</v>
      </c>
      <c r="D141" s="31" t="s">
        <v>1959</v>
      </c>
      <c r="E141" s="31" t="s">
        <v>1960</v>
      </c>
      <c r="F141" s="31" t="s">
        <v>1961</v>
      </c>
      <c r="G141" s="22">
        <f>FIND(".",F141)</f>
        <v>19</v>
      </c>
      <c r="H141" s="22">
        <f>FIND(".",F141,G141+1)</f>
        <v>25</v>
      </c>
      <c r="I141" s="22" t="str">
        <f>MID(F141,1,G141-1)</f>
        <v>Contract Line Item</v>
      </c>
      <c r="J141" s="22" t="str">
        <f>IF(ISNUMBER(H141),
  MID(F141,G141+2,H141-G141-2),
  MID(F141,G141+2,LEN(F141)-G141-1))</f>
        <v>Unit</v>
      </c>
      <c r="K141" s="22" t="str">
        <f>IF(ISNUMBER(H141),MID(F141,H141+2,LEN(F141)-H141-1),"")</f>
        <v>Amount</v>
      </c>
      <c r="L141" s="22" t="str">
        <f>IF("ASCC"=B141,IF(ISNUMBER(H141),MID(F141,H141+2,LEN(F141)-H141-1),""),"")</f>
        <v/>
      </c>
      <c r="M141" s="22" t="str">
        <f>IF("RLCC"=B141,IF(ISNUMBER(H141),MID(F141,H141+2,LEN(F141)-H141-1),""),"")</f>
        <v/>
      </c>
    </row>
    <row r="142" spans="1:13" x14ac:dyDescent="0.4">
      <c r="A142" s="30">
        <v>12</v>
      </c>
      <c r="B142" s="30" t="s">
        <v>719</v>
      </c>
      <c r="C142" s="31" t="s">
        <v>315</v>
      </c>
      <c r="D142" s="31" t="s">
        <v>1962</v>
      </c>
      <c r="E142" s="31" t="s">
        <v>1963</v>
      </c>
      <c r="F142" s="31" t="s">
        <v>1964</v>
      </c>
      <c r="G142" s="22">
        <f>FIND(".",F142)</f>
        <v>19</v>
      </c>
      <c r="H142" s="22">
        <f>FIND(".",F142,G142+1)</f>
        <v>32</v>
      </c>
      <c r="I142" s="22" t="str">
        <f>MID(F142,1,G142-1)</f>
        <v>Contract Line Item</v>
      </c>
      <c r="J142" s="22" t="str">
        <f>IF(ISNUMBER(H142),
  MID(F142,G142+2,H142-G142-2),
  MID(F142,G142+2,LEN(F142)-G142-1))</f>
        <v>Measurement</v>
      </c>
      <c r="K142" s="22" t="str">
        <f>IF(ISNUMBER(H142),MID(F142,H142+2,LEN(F142)-H142-1),"")</f>
        <v>Code</v>
      </c>
      <c r="L142" s="22" t="str">
        <f>IF("ASCC"=B142,IF(ISNUMBER(H142),MID(F142,H142+2,LEN(F142)-H142-1),""),"")</f>
        <v/>
      </c>
      <c r="M142" s="22" t="str">
        <f>IF("RLCC"=B142,IF(ISNUMBER(H142),MID(F142,H142+2,LEN(F142)-H142-1),""),"")</f>
        <v/>
      </c>
    </row>
    <row r="143" spans="1:13" x14ac:dyDescent="0.4">
      <c r="A143" s="30">
        <v>13</v>
      </c>
      <c r="B143" s="30" t="s">
        <v>719</v>
      </c>
      <c r="C143" s="31" t="s">
        <v>784</v>
      </c>
      <c r="D143" s="31" t="s">
        <v>1965</v>
      </c>
      <c r="E143" s="31" t="s">
        <v>1966</v>
      </c>
      <c r="F143" s="31" t="s">
        <v>1967</v>
      </c>
      <c r="G143" s="22">
        <f>FIND(".",F143)</f>
        <v>19</v>
      </c>
      <c r="H143" s="22">
        <f>FIND(".",F143,G143+1)</f>
        <v>33</v>
      </c>
      <c r="I143" s="22" t="str">
        <f>MID(F143,1,G143-1)</f>
        <v>Contract Line Item</v>
      </c>
      <c r="J143" s="22" t="str">
        <f>IF(ISNUMBER(H143),
  MID(F143,G143+2,H143-G143-2),
  MID(F143,G143+2,LEN(F143)-G143-1))</f>
        <v>[Sppecified]</v>
      </c>
      <c r="K143" s="22" t="str">
        <f>IF(ISNUMBER(H143),MID(F143,H143+2,LEN(F143)-H143-1),"")</f>
        <v>Date</v>
      </c>
      <c r="L143" s="22" t="str">
        <f>IF("ASCC"=B143,IF(ISNUMBER(H143),MID(F143,H143+2,LEN(F143)-H143-1),""),"")</f>
        <v/>
      </c>
      <c r="M143" s="22" t="str">
        <f>IF("RLCC"=B143,IF(ISNUMBER(H143),MID(F143,H143+2,LEN(F143)-H143-1),""),"")</f>
        <v/>
      </c>
    </row>
    <row r="144" spans="1:13" x14ac:dyDescent="0.4">
      <c r="A144" s="32">
        <v>15</v>
      </c>
      <c r="B144" s="32" t="s">
        <v>890</v>
      </c>
      <c r="C144" s="33" t="s">
        <v>1971</v>
      </c>
      <c r="D144" s="33" t="s">
        <v>1972</v>
      </c>
      <c r="E144" s="33" t="s">
        <v>1973</v>
      </c>
      <c r="F144" s="33" t="s">
        <v>1974</v>
      </c>
      <c r="G144" s="22">
        <f>FIND(".",F144)</f>
        <v>19</v>
      </c>
      <c r="H144" s="22">
        <f>FIND(".",F144,G144+1)</f>
        <v>31</v>
      </c>
      <c r="I144" s="22" t="str">
        <f>MID(F144,1,G144-1)</f>
        <v>Contract Line Item</v>
      </c>
      <c r="J144" s="22" t="str">
        <f>IF(ISNUMBER(H144),
  MID(F144,G144+2,H144-G144-2),
  MID(F144,G144+2,LEN(F144)-G144-1))</f>
        <v>Associated</v>
      </c>
      <c r="K144" s="22" t="str">
        <f>IF(ISNUMBER(H144),MID(F144,H144+2,LEN(F144)-H144-1),"")</f>
        <v>Contract Line Item</v>
      </c>
      <c r="L144" s="22" t="str">
        <f>IF("ASCC"=B144,IF(ISNUMBER(H144),MID(F144,H144+2,LEN(F144)-H144-1),""),"")</f>
        <v>Contract Line Item</v>
      </c>
      <c r="M144" s="22" t="str">
        <f>IF("RLCC"=B144,IF(ISNUMBER(H144),MID(F144,H144+2,LEN(F144)-H144-1),""),"")</f>
        <v/>
      </c>
    </row>
    <row r="145" spans="1:13" x14ac:dyDescent="0.4">
      <c r="A145" s="24">
        <v>0</v>
      </c>
      <c r="B145" s="24" t="s">
        <v>705</v>
      </c>
      <c r="C145" s="25" t="s">
        <v>63</v>
      </c>
      <c r="D145" s="25" t="s">
        <v>1196</v>
      </c>
      <c r="E145" s="25" t="s">
        <v>1197</v>
      </c>
      <c r="F145" s="25" t="s">
        <v>1198</v>
      </c>
      <c r="G145" s="22">
        <f>FIND(".",F145)</f>
        <v>18</v>
      </c>
      <c r="H145" s="22" t="e">
        <f>FIND(".",F145,G145+1)</f>
        <v>#VALUE!</v>
      </c>
      <c r="I145" s="22" t="str">
        <f>MID(F145,1,G145-1)</f>
        <v>Created_ Activity</v>
      </c>
      <c r="J145" s="22" t="str">
        <f>IF(ISNUMBER(H145),
  MID(F145,G145+2,H145-G145-2),
  MID(F145,G145+2,LEN(F145)-G145-1))</f>
        <v>Details</v>
      </c>
      <c r="K145" s="22" t="str">
        <f>IF(ISNUMBER(H145),MID(F145,H145+2,LEN(F145)-H145-1),"")</f>
        <v/>
      </c>
      <c r="L145" s="22" t="str">
        <f>IF("ASCC"=B145,IF(ISNUMBER(H145),MID(F145,H145+2,LEN(F145)-H145-1),""),"")</f>
        <v/>
      </c>
      <c r="M145" s="22" t="str">
        <f>IF("RLCC"=B145,IF(ISNUMBER(H145),MID(F145,H145+2,LEN(F145)-H145-1),""),"")</f>
        <v/>
      </c>
    </row>
    <row r="146" spans="1:13" x14ac:dyDescent="0.4">
      <c r="A146" s="26">
        <v>1</v>
      </c>
      <c r="B146" s="26" t="s">
        <v>709</v>
      </c>
      <c r="C146" s="27" t="s">
        <v>66</v>
      </c>
      <c r="D146" s="27" t="s">
        <v>1199</v>
      </c>
      <c r="E146" s="27" t="s">
        <v>1200</v>
      </c>
      <c r="F146" s="27" t="s">
        <v>1201</v>
      </c>
      <c r="G146" s="22">
        <f>FIND(".",F146)</f>
        <v>18</v>
      </c>
      <c r="H146" s="22">
        <f>FIND(".",F146,G146+1)</f>
        <v>32</v>
      </c>
      <c r="I146" s="22" t="str">
        <f>MID(F146,1,G146-1)</f>
        <v>Created_ Activity</v>
      </c>
      <c r="J146" s="22" t="str">
        <f>IF(ISNUMBER(H146),
  MID(F146,G146+2,H146-G146-2),
  MID(F146,G146+2,LEN(F146)-G146-1))</f>
        <v>Performed By</v>
      </c>
      <c r="K146" s="22" t="str">
        <f>IF(ISNUMBER(H146),MID(F146,H146+2,LEN(F146)-H146-1),"")</f>
        <v>System User</v>
      </c>
      <c r="L146" s="22" t="str">
        <f>IF("ASCC"=B146,IF(ISNUMBER(H146),MID(F146,H146+2,LEN(F146)-H146-1),""),"")</f>
        <v/>
      </c>
      <c r="M146" s="22" t="str">
        <f>IF("RLCC"=B146,IF(ISNUMBER(H146),MID(F146,H146+2,LEN(F146)-H146-1),""),"")</f>
        <v>System User</v>
      </c>
    </row>
    <row r="147" spans="1:13" x14ac:dyDescent="0.4">
      <c r="A147" s="30">
        <v>2</v>
      </c>
      <c r="B147" s="30" t="s">
        <v>719</v>
      </c>
      <c r="C147" s="31" t="s">
        <v>69</v>
      </c>
      <c r="D147" s="31" t="s">
        <v>1157</v>
      </c>
      <c r="E147" s="31" t="s">
        <v>1202</v>
      </c>
      <c r="F147" s="31" t="s">
        <v>1203</v>
      </c>
      <c r="G147" s="22">
        <f>FIND(".",F147)</f>
        <v>18</v>
      </c>
      <c r="H147" s="22">
        <f>FIND(".",F147,G147+1)</f>
        <v>28</v>
      </c>
      <c r="I147" s="22" t="str">
        <f>MID(F147,1,G147-1)</f>
        <v>Created_ Activity</v>
      </c>
      <c r="J147" s="22" t="str">
        <f>IF(ISNUMBER(H147),
  MID(F147,G147+2,H147-G147-2),
  MID(F147,G147+2,LEN(F147)-G147-1))</f>
        <v>Occurred</v>
      </c>
      <c r="K147" s="22" t="str">
        <f>IF(ISNUMBER(H147),MID(F147,H147+2,LEN(F147)-H147-1),"")</f>
        <v>Date</v>
      </c>
      <c r="L147" s="22" t="str">
        <f>IF("ASCC"=B147,IF(ISNUMBER(H147),MID(F147,H147+2,LEN(F147)-H147-1),""),"")</f>
        <v/>
      </c>
      <c r="M147" s="22" t="str">
        <f>IF("RLCC"=B147,IF(ISNUMBER(H147),MID(F147,H147+2,LEN(F147)-H147-1),""),"")</f>
        <v/>
      </c>
    </row>
    <row r="148" spans="1:13" x14ac:dyDescent="0.4">
      <c r="A148" s="30">
        <v>3</v>
      </c>
      <c r="B148" s="30" t="s">
        <v>719</v>
      </c>
      <c r="C148" s="31" t="s">
        <v>169</v>
      </c>
      <c r="D148" s="31" t="s">
        <v>1161</v>
      </c>
      <c r="E148" s="31" t="s">
        <v>1204</v>
      </c>
      <c r="F148" s="31" t="s">
        <v>1205</v>
      </c>
      <c r="G148" s="22">
        <f>FIND(".",F148)</f>
        <v>18</v>
      </c>
      <c r="H148" s="22">
        <f>FIND(".",F148,G148+1)</f>
        <v>28</v>
      </c>
      <c r="I148" s="22" t="str">
        <f>MID(F148,1,G148-1)</f>
        <v>Created_ Activity</v>
      </c>
      <c r="J148" s="22" t="str">
        <f>IF(ISNUMBER(H148),
  MID(F148,G148+2,H148-G148-2),
  MID(F148,G148+2,LEN(F148)-G148-1))</f>
        <v>Occurred</v>
      </c>
      <c r="K148" s="22" t="str">
        <f>IF(ISNUMBER(H148),MID(F148,H148+2,LEN(F148)-H148-1),"")</f>
        <v>Time</v>
      </c>
      <c r="L148" s="22" t="str">
        <f>IF("ASCC"=B148,IF(ISNUMBER(H148),MID(F148,H148+2,LEN(F148)-H148-1),""),"")</f>
        <v/>
      </c>
      <c r="M148" s="22" t="str">
        <f>IF("RLCC"=B148,IF(ISNUMBER(H148),MID(F148,H148+2,LEN(F148)-H148-1),""),"")</f>
        <v/>
      </c>
    </row>
    <row r="149" spans="1:13" x14ac:dyDescent="0.4">
      <c r="A149" s="24">
        <v>0</v>
      </c>
      <c r="B149" s="24" t="s">
        <v>705</v>
      </c>
      <c r="C149" s="25" t="s">
        <v>1613</v>
      </c>
      <c r="D149" s="25" t="s">
        <v>1614</v>
      </c>
      <c r="E149" s="25" t="s">
        <v>1615</v>
      </c>
      <c r="F149" s="25" t="s">
        <v>1616</v>
      </c>
      <c r="G149" s="22">
        <f>FIND(".",F149)</f>
        <v>9</v>
      </c>
      <c r="H149" s="22" t="e">
        <f>FIND(".",F149,G149+1)</f>
        <v>#VALUE!</v>
      </c>
      <c r="I149" s="22" t="str">
        <f>MID(F149,1,G149-1)</f>
        <v>Document</v>
      </c>
      <c r="J149" s="22" t="str">
        <f>IF(ISNUMBER(H149),
  MID(F149,G149+2,H149-G149-2),
  MID(F149,G149+2,LEN(F149)-G149-1))</f>
        <v>Details</v>
      </c>
      <c r="K149" s="22" t="str">
        <f>IF(ISNUMBER(H149),MID(F149,H149+2,LEN(F149)-H149-1),"")</f>
        <v/>
      </c>
      <c r="L149" s="22" t="str">
        <f>IF("ASCC"=B149,IF(ISNUMBER(H149),MID(F149,H149+2,LEN(F149)-H149-1),""),"")</f>
        <v/>
      </c>
      <c r="M149" s="22" t="str">
        <f>IF("RLCC"=B149,IF(ISNUMBER(H149),MID(F149,H149+2,LEN(F149)-H149-1),""),"")</f>
        <v/>
      </c>
    </row>
    <row r="150" spans="1:13" x14ac:dyDescent="0.4">
      <c r="A150" s="28">
        <v>1</v>
      </c>
      <c r="B150" s="28" t="s">
        <v>714</v>
      </c>
      <c r="C150" s="29" t="s">
        <v>1617</v>
      </c>
      <c r="D150" s="29" t="s">
        <v>1618</v>
      </c>
      <c r="E150" s="29" t="s">
        <v>1619</v>
      </c>
      <c r="F150" s="29" t="s">
        <v>1620</v>
      </c>
      <c r="G150" s="22">
        <f>FIND(".",F150)</f>
        <v>9</v>
      </c>
      <c r="H150" s="22">
        <f>FIND(".",F150,G150+1)</f>
        <v>25</v>
      </c>
      <c r="I150" s="22" t="str">
        <f>MID(F150,1,G150-1)</f>
        <v>Document</v>
      </c>
      <c r="J150" s="22" t="str">
        <f>IF(ISNUMBER(H150),
  MID(F150,G150+2,H150-G150-2),
  MID(F150,G150+2,LEN(F150)-G150-1))</f>
        <v>Identification</v>
      </c>
      <c r="K150" s="22" t="str">
        <f>IF(ISNUMBER(H150),MID(F150,H150+2,LEN(F150)-H150-1),"")</f>
        <v>Identifier</v>
      </c>
      <c r="L150" s="22" t="str">
        <f>IF("ASCC"=B150,IF(ISNUMBER(H150),MID(F150,H150+2,LEN(F150)-H150-1),""),"")</f>
        <v/>
      </c>
      <c r="M150" s="22" t="str">
        <f>IF("RLCC"=B150,IF(ISNUMBER(H150),MID(F150,H150+2,LEN(F150)-H150-1),""),"")</f>
        <v/>
      </c>
    </row>
    <row r="151" spans="1:13" x14ac:dyDescent="0.4">
      <c r="A151" s="30">
        <v>2</v>
      </c>
      <c r="B151" s="30" t="s">
        <v>719</v>
      </c>
      <c r="C151" s="31" t="s">
        <v>724</v>
      </c>
      <c r="D151" s="31" t="s">
        <v>1621</v>
      </c>
      <c r="E151" s="31" t="s">
        <v>1622</v>
      </c>
      <c r="F151" s="31" t="s">
        <v>1623</v>
      </c>
      <c r="G151" s="22">
        <f>FIND(".",F151)</f>
        <v>9</v>
      </c>
      <c r="H151" s="22">
        <f>FIND(".",F151,G151+1)</f>
        <v>15</v>
      </c>
      <c r="I151" s="22" t="str">
        <f>MID(F151,1,G151-1)</f>
        <v>Document</v>
      </c>
      <c r="J151" s="22" t="str">
        <f>IF(ISNUMBER(H151),
  MID(F151,G151+2,H151-G151-2),
  MID(F151,G151+2,LEN(F151)-G151-1))</f>
        <v>Name</v>
      </c>
      <c r="K151" s="22" t="str">
        <f>IF(ISNUMBER(H151),MID(F151,H151+2,LEN(F151)-H151-1),"")</f>
        <v>Text</v>
      </c>
      <c r="L151" s="22" t="str">
        <f>IF("ASCC"=B151,IF(ISNUMBER(H151),MID(F151,H151+2,LEN(F151)-H151-1),""),"")</f>
        <v/>
      </c>
      <c r="M151" s="22" t="str">
        <f>IF("RLCC"=B151,IF(ISNUMBER(H151),MID(F151,H151+2,LEN(F151)-H151-1),""),"")</f>
        <v/>
      </c>
    </row>
    <row r="152" spans="1:13" x14ac:dyDescent="0.4">
      <c r="A152" s="30">
        <v>3</v>
      </c>
      <c r="B152" s="30" t="s">
        <v>719</v>
      </c>
      <c r="C152" s="31" t="s">
        <v>728</v>
      </c>
      <c r="D152" s="31" t="s">
        <v>1624</v>
      </c>
      <c r="E152" s="31" t="s">
        <v>1625</v>
      </c>
      <c r="F152" s="31" t="s">
        <v>1626</v>
      </c>
      <c r="G152" s="22">
        <f>FIND(".",F152)</f>
        <v>9</v>
      </c>
      <c r="H152" s="22">
        <f>FIND(".",F152,G152+1)</f>
        <v>22</v>
      </c>
      <c r="I152" s="22" t="str">
        <f>MID(F152,1,G152-1)</f>
        <v>Document</v>
      </c>
      <c r="J152" s="22" t="str">
        <f>IF(ISNUMBER(H152),
  MID(F152,G152+2,H152-G152-2),
  MID(F152,G152+2,LEN(F152)-G152-1))</f>
        <v>Description</v>
      </c>
      <c r="K152" s="22" t="str">
        <f>IF(ISNUMBER(H152),MID(F152,H152+2,LEN(F152)-H152-1),"")</f>
        <v>Text</v>
      </c>
      <c r="L152" s="22" t="str">
        <f>IF("ASCC"=B152,IF(ISNUMBER(H152),MID(F152,H152+2,LEN(F152)-H152-1),""),"")</f>
        <v/>
      </c>
      <c r="M152" s="22" t="str">
        <f>IF("RLCC"=B152,IF(ISNUMBER(H152),MID(F152,H152+2,LEN(F152)-H152-1),""),"")</f>
        <v/>
      </c>
    </row>
    <row r="153" spans="1:13" x14ac:dyDescent="0.4">
      <c r="A153" s="30">
        <v>4</v>
      </c>
      <c r="B153" s="30" t="s">
        <v>719</v>
      </c>
      <c r="C153" s="31" t="s">
        <v>1627</v>
      </c>
      <c r="D153" s="31" t="s">
        <v>1628</v>
      </c>
      <c r="E153" s="31" t="s">
        <v>1629</v>
      </c>
      <c r="F153" s="31" t="s">
        <v>1630</v>
      </c>
      <c r="G153" s="22">
        <f>FIND(".",F153)</f>
        <v>9</v>
      </c>
      <c r="H153" s="22">
        <f>FIND(".",F153,G153+1)</f>
        <v>18</v>
      </c>
      <c r="I153" s="22" t="str">
        <f>MID(F153,1,G153-1)</f>
        <v>Document</v>
      </c>
      <c r="J153" s="22" t="str">
        <f>IF(ISNUMBER(H153),
  MID(F153,G153+2,H153-G153-2),
  MID(F153,G153+2,LEN(F153)-G153-1))</f>
        <v>Remarks</v>
      </c>
      <c r="K153" s="22" t="str">
        <f>IF(ISNUMBER(H153),MID(F153,H153+2,LEN(F153)-H153-1),"")</f>
        <v>Text</v>
      </c>
      <c r="L153" s="22" t="str">
        <f>IF("ASCC"=B153,IF(ISNUMBER(H153),MID(F153,H153+2,LEN(F153)-H153-1),""),"")</f>
        <v/>
      </c>
      <c r="M153" s="22" t="str">
        <f>IF("RLCC"=B153,IF(ISNUMBER(H153),MID(F153,H153+2,LEN(F153)-H153-1),""),"")</f>
        <v/>
      </c>
    </row>
    <row r="154" spans="1:13" x14ac:dyDescent="0.4">
      <c r="A154" s="30">
        <v>5</v>
      </c>
      <c r="B154" s="30" t="s">
        <v>719</v>
      </c>
      <c r="C154" s="31" t="s">
        <v>1631</v>
      </c>
      <c r="D154" s="31" t="s">
        <v>1632</v>
      </c>
      <c r="E154" s="31" t="s">
        <v>1633</v>
      </c>
      <c r="F154" s="31" t="s">
        <v>1634</v>
      </c>
      <c r="G154" s="22">
        <f>FIND(".",F154)</f>
        <v>9</v>
      </c>
      <c r="H154" s="22">
        <f>FIND(".",F154,G154+1)</f>
        <v>19</v>
      </c>
      <c r="I154" s="22" t="str">
        <f>MID(F154,1,G154-1)</f>
        <v>Document</v>
      </c>
      <c r="J154" s="22" t="str">
        <f>IF(ISNUMBER(H154),
  MID(F154,G154+2,H154-G154-2),
  MID(F154,G154+2,LEN(F154)-G154-1))</f>
        <v>Language</v>
      </c>
      <c r="K154" s="22" t="str">
        <f>IF(ISNUMBER(H154),MID(F154,H154+2,LEN(F154)-H154-1),"")</f>
        <v>Identifier</v>
      </c>
      <c r="L154" s="22" t="str">
        <f>IF("ASCC"=B154,IF(ISNUMBER(H154),MID(F154,H154+2,LEN(F154)-H154-1),""),"")</f>
        <v/>
      </c>
      <c r="M154" s="22" t="str">
        <f>IF("RLCC"=B154,IF(ISNUMBER(H154),MID(F154,H154+2,LEN(F154)-H154-1),""),"")</f>
        <v/>
      </c>
    </row>
    <row r="155" spans="1:13" x14ac:dyDescent="0.4">
      <c r="A155" s="30">
        <v>6</v>
      </c>
      <c r="B155" s="30" t="s">
        <v>719</v>
      </c>
      <c r="C155" s="31" t="s">
        <v>720</v>
      </c>
      <c r="D155" s="31" t="s">
        <v>1635</v>
      </c>
      <c r="E155" s="31" t="s">
        <v>1636</v>
      </c>
      <c r="F155" s="31" t="s">
        <v>1637</v>
      </c>
      <c r="G155" s="22">
        <f>FIND(".",F155)</f>
        <v>9</v>
      </c>
      <c r="H155" s="22">
        <f>FIND(".",F155,G155+1)</f>
        <v>15</v>
      </c>
      <c r="I155" s="22" t="str">
        <f>MID(F155,1,G155-1)</f>
        <v>Document</v>
      </c>
      <c r="J155" s="22" t="str">
        <f>IF(ISNUMBER(H155),
  MID(F155,G155+2,H155-G155-2),
  MID(F155,G155+2,LEN(F155)-G155-1))</f>
        <v>Type</v>
      </c>
      <c r="K155" s="22" t="str">
        <f>IF(ISNUMBER(H155),MID(F155,H155+2,LEN(F155)-H155-1),"")</f>
        <v>Code</v>
      </c>
      <c r="L155" s="22" t="str">
        <f>IF("ASCC"=B155,IF(ISNUMBER(H155),MID(F155,H155+2,LEN(F155)-H155-1),""),"")</f>
        <v/>
      </c>
      <c r="M155" s="22" t="str">
        <f>IF("RLCC"=B155,IF(ISNUMBER(H155),MID(F155,H155+2,LEN(F155)-H155-1),""),"")</f>
        <v/>
      </c>
    </row>
    <row r="156" spans="1:13" x14ac:dyDescent="0.4">
      <c r="A156" s="30">
        <v>7</v>
      </c>
      <c r="B156" s="30" t="s">
        <v>719</v>
      </c>
      <c r="C156" s="31" t="s">
        <v>665</v>
      </c>
      <c r="D156" s="31" t="s">
        <v>1638</v>
      </c>
      <c r="E156" s="31" t="s">
        <v>1639</v>
      </c>
      <c r="F156" s="31" t="s">
        <v>1640</v>
      </c>
      <c r="G156" s="22">
        <f>FIND(".",F156)</f>
        <v>9</v>
      </c>
      <c r="H156" s="22">
        <f>FIND(".",F156,G156+1)</f>
        <v>15</v>
      </c>
      <c r="I156" s="22" t="str">
        <f>MID(F156,1,G156-1)</f>
        <v>Document</v>
      </c>
      <c r="J156" s="22" t="str">
        <f>IF(ISNUMBER(H156),
  MID(F156,G156+2,H156-G156-2),
  MID(F156,G156+2,LEN(F156)-G156-1))</f>
        <v>Type</v>
      </c>
      <c r="K156" s="22" t="str">
        <f>IF(ISNUMBER(H156),MID(F156,H156+2,LEN(F156)-H156-1),"")</f>
        <v>Text</v>
      </c>
      <c r="L156" s="22" t="str">
        <f>IF("ASCC"=B156,IF(ISNUMBER(H156),MID(F156,H156+2,LEN(F156)-H156-1),""),"")</f>
        <v/>
      </c>
      <c r="M156" s="22" t="str">
        <f>IF("RLCC"=B156,IF(ISNUMBER(H156),MID(F156,H156+2,LEN(F156)-H156-1),""),"")</f>
        <v/>
      </c>
    </row>
    <row r="157" spans="1:13" x14ac:dyDescent="0.4">
      <c r="A157" s="30">
        <v>8</v>
      </c>
      <c r="B157" s="30" t="s">
        <v>719</v>
      </c>
      <c r="C157" s="31" t="s">
        <v>1641</v>
      </c>
      <c r="D157" s="31" t="s">
        <v>1642</v>
      </c>
      <c r="E157" s="31" t="s">
        <v>1643</v>
      </c>
      <c r="F157" s="31" t="s">
        <v>1644</v>
      </c>
      <c r="G157" s="22">
        <f>FIND(".",F157)</f>
        <v>9</v>
      </c>
      <c r="H157" s="22">
        <f>FIND(".",F157,G157+1)</f>
        <v>39</v>
      </c>
      <c r="I157" s="22" t="str">
        <f>MID(F157,1,G157-1)</f>
        <v>Document</v>
      </c>
      <c r="J157" s="22" t="str">
        <f>IF(ISNUMBER(H157),
  MID(F157,G157+2,H157-G157-2),
  MID(F157,G157+2,LEN(F157)-G157-1))</f>
        <v>Proprietary Information Type</v>
      </c>
      <c r="K157" s="22" t="str">
        <f>IF(ISNUMBER(H157),MID(F157,H157+2,LEN(F157)-H157-1),"")</f>
        <v>Code</v>
      </c>
      <c r="L157" s="22" t="str">
        <f>IF("ASCC"=B157,IF(ISNUMBER(H157),MID(F157,H157+2,LEN(F157)-H157-1),""),"")</f>
        <v/>
      </c>
      <c r="M157" s="22" t="str">
        <f>IF("RLCC"=B157,IF(ISNUMBER(H157),MID(F157,H157+2,LEN(F157)-H157-1),""),"")</f>
        <v/>
      </c>
    </row>
    <row r="158" spans="1:13" x14ac:dyDescent="0.4">
      <c r="A158" s="30">
        <v>9</v>
      </c>
      <c r="B158" s="30" t="s">
        <v>719</v>
      </c>
      <c r="C158" s="31" t="s">
        <v>1035</v>
      </c>
      <c r="D158" s="31" t="s">
        <v>1645</v>
      </c>
      <c r="E158" s="31" t="s">
        <v>1646</v>
      </c>
      <c r="F158" s="31" t="s">
        <v>1647</v>
      </c>
      <c r="G158" s="22">
        <f>FIND(".",F158)</f>
        <v>9</v>
      </c>
      <c r="H158" s="22">
        <f>FIND(".",F158,G158+1)</f>
        <v>17</v>
      </c>
      <c r="I158" s="22" t="str">
        <f>MID(F158,1,G158-1)</f>
        <v>Document</v>
      </c>
      <c r="J158" s="22" t="str">
        <f>IF(ISNUMBER(H158),
  MID(F158,G158+2,H158-G158-2),
  MID(F158,G158+2,LEN(F158)-G158-1))</f>
        <v>Status</v>
      </c>
      <c r="K158" s="22" t="str">
        <f>IF(ISNUMBER(H158),MID(F158,H158+2,LEN(F158)-H158-1),"")</f>
        <v>Code</v>
      </c>
      <c r="L158" s="22" t="str">
        <f>IF("ASCC"=B158,IF(ISNUMBER(H158),MID(F158,H158+2,LEN(F158)-H158-1),""),"")</f>
        <v/>
      </c>
      <c r="M158" s="22" t="str">
        <f>IF("RLCC"=B158,IF(ISNUMBER(H158),MID(F158,H158+2,LEN(F158)-H158-1),""),"")</f>
        <v/>
      </c>
    </row>
    <row r="159" spans="1:13" x14ac:dyDescent="0.4">
      <c r="A159" s="30">
        <v>10</v>
      </c>
      <c r="B159" s="30" t="s">
        <v>719</v>
      </c>
      <c r="C159" s="31" t="s">
        <v>53</v>
      </c>
      <c r="D159" s="31" t="s">
        <v>1648</v>
      </c>
      <c r="E159" s="31" t="s">
        <v>1649</v>
      </c>
      <c r="F159" s="31" t="s">
        <v>1650</v>
      </c>
      <c r="G159" s="22">
        <f>FIND(".",F159)</f>
        <v>9</v>
      </c>
      <c r="H159" s="22">
        <f>FIND(".",F159,G159+1)</f>
        <v>17</v>
      </c>
      <c r="I159" s="22" t="str">
        <f>MID(F159,1,G159-1)</f>
        <v>Document</v>
      </c>
      <c r="J159" s="22" t="str">
        <f>IF(ISNUMBER(H159),
  MID(F159,G159+2,H159-G159-2),
  MID(F159,G159+2,LEN(F159)-G159-1))</f>
        <v>Status</v>
      </c>
      <c r="K159" s="22" t="str">
        <f>IF(ISNUMBER(H159),MID(F159,H159+2,LEN(F159)-H159-1),"")</f>
        <v>Text</v>
      </c>
      <c r="L159" s="22" t="str">
        <f>IF("ASCC"=B159,IF(ISNUMBER(H159),MID(F159,H159+2,LEN(F159)-H159-1),""),"")</f>
        <v/>
      </c>
      <c r="M159" s="22" t="str">
        <f>IF("RLCC"=B159,IF(ISNUMBER(H159),MID(F159,H159+2,LEN(F159)-H159-1),""),"")</f>
        <v/>
      </c>
    </row>
    <row r="160" spans="1:13" x14ac:dyDescent="0.4">
      <c r="A160" s="31">
        <v>11</v>
      </c>
      <c r="B160" s="31" t="s">
        <v>719</v>
      </c>
      <c r="C160" s="31" t="s">
        <v>948</v>
      </c>
      <c r="D160" s="31" t="s">
        <v>1651</v>
      </c>
      <c r="E160" s="31" t="s">
        <v>1652</v>
      </c>
      <c r="F160" s="31" t="s">
        <v>1653</v>
      </c>
      <c r="G160" s="22">
        <f>FIND(".",F160)</f>
        <v>9</v>
      </c>
      <c r="H160" s="22">
        <f>FIND(".",F160,G160+1)</f>
        <v>17</v>
      </c>
      <c r="I160" s="22" t="str">
        <f>MID(F160,1,G160-1)</f>
        <v>Document</v>
      </c>
      <c r="J160" s="22" t="str">
        <f>IF(ISNUMBER(H160),
  MID(F160,G160+2,H160-G160-2),
  MID(F160,G160+2,LEN(F160)-G160-1))</f>
        <v>Active</v>
      </c>
      <c r="K160" s="22" t="str">
        <f>IF(ISNUMBER(H160),MID(F160,H160+2,LEN(F160)-H160-1),"")</f>
        <v>Indicator</v>
      </c>
      <c r="L160" s="22" t="str">
        <f>IF("ASCC"=B160,IF(ISNUMBER(H160),MID(F160,H160+2,LEN(F160)-H160-1),""),"")</f>
        <v/>
      </c>
      <c r="M160" s="22" t="str">
        <f>IF("RLCC"=B160,IF(ISNUMBER(H160),MID(F160,H160+2,LEN(F160)-H160-1),""),"")</f>
        <v/>
      </c>
    </row>
    <row r="161" spans="1:13" x14ac:dyDescent="0.4">
      <c r="A161" s="30">
        <v>12</v>
      </c>
      <c r="B161" s="30" t="s">
        <v>719</v>
      </c>
      <c r="C161" s="31" t="s">
        <v>1654</v>
      </c>
      <c r="D161" s="31" t="s">
        <v>1655</v>
      </c>
      <c r="E161" s="31" t="s">
        <v>1656</v>
      </c>
      <c r="F161" s="31" t="s">
        <v>1657</v>
      </c>
      <c r="G161" s="22">
        <f>FIND(".",F161)</f>
        <v>9</v>
      </c>
      <c r="H161" s="22">
        <f>FIND(".",F161,G161+1)</f>
        <v>16</v>
      </c>
      <c r="I161" s="22" t="str">
        <f>MID(F161,1,G161-1)</f>
        <v>Document</v>
      </c>
      <c r="J161" s="22" t="str">
        <f>IF(ISNUMBER(H161),
  MID(F161,G161+2,H161-G161-2),
  MID(F161,G161+2,LEN(F161)-G161-1))</f>
        <v>Issue</v>
      </c>
      <c r="K161" s="22" t="str">
        <f>IF(ISNUMBER(H161),MID(F161,H161+2,LEN(F161)-H161-1),"")</f>
        <v>Date Time</v>
      </c>
      <c r="L161" s="22" t="str">
        <f>IF("ASCC"=B161,IF(ISNUMBER(H161),MID(F161,H161+2,LEN(F161)-H161-1),""),"")</f>
        <v/>
      </c>
      <c r="M161" s="22" t="str">
        <f>IF("RLCC"=B161,IF(ISNUMBER(H161),MID(F161,H161+2,LEN(F161)-H161-1),""),"")</f>
        <v/>
      </c>
    </row>
    <row r="162" spans="1:13" x14ac:dyDescent="0.4">
      <c r="A162" s="30">
        <v>13</v>
      </c>
      <c r="B162" s="30" t="s">
        <v>719</v>
      </c>
      <c r="C162" s="31" t="s">
        <v>265</v>
      </c>
      <c r="D162" s="31" t="s">
        <v>1658</v>
      </c>
      <c r="E162" s="31" t="s">
        <v>1659</v>
      </c>
      <c r="F162" s="31" t="s">
        <v>1660</v>
      </c>
      <c r="G162" s="22">
        <f>FIND(".",F162)</f>
        <v>9</v>
      </c>
      <c r="H162" s="22">
        <f>FIND(".",F162,G162+1)</f>
        <v>18</v>
      </c>
      <c r="I162" s="22" t="str">
        <f>MID(F162,1,G162-1)</f>
        <v>Document</v>
      </c>
      <c r="J162" s="22" t="str">
        <f>IF(ISNUMBER(H162),
  MID(F162,G162+2,H162-G162-2),
  MID(F162,G162+2,LEN(F162)-G162-1))</f>
        <v>Receipt</v>
      </c>
      <c r="K162" s="22" t="str">
        <f>IF(ISNUMBER(H162),MID(F162,H162+2,LEN(F162)-H162-1),"")</f>
        <v>Date Time</v>
      </c>
      <c r="L162" s="22" t="str">
        <f>IF("ASCC"=B162,IF(ISNUMBER(H162),MID(F162,H162+2,LEN(F162)-H162-1),""),"")</f>
        <v/>
      </c>
      <c r="M162" s="22" t="str">
        <f>IF("RLCC"=B162,IF(ISNUMBER(H162),MID(F162,H162+2,LEN(F162)-H162-1),""),"")</f>
        <v/>
      </c>
    </row>
    <row r="163" spans="1:13" x14ac:dyDescent="0.4">
      <c r="A163" s="30">
        <v>14</v>
      </c>
      <c r="B163" s="30" t="s">
        <v>719</v>
      </c>
      <c r="C163" s="31" t="s">
        <v>1661</v>
      </c>
      <c r="D163" s="31" t="s">
        <v>1662</v>
      </c>
      <c r="E163" s="31" t="s">
        <v>1663</v>
      </c>
      <c r="F163" s="31" t="s">
        <v>1664</v>
      </c>
      <c r="G163" s="22">
        <f>FIND(".",F163)</f>
        <v>9</v>
      </c>
      <c r="H163" s="22">
        <f>FIND(".",F163,G163+1)</f>
        <v>19</v>
      </c>
      <c r="I163" s="22" t="str">
        <f>MID(F163,1,G163-1)</f>
        <v>Document</v>
      </c>
      <c r="J163" s="22" t="str">
        <f>IF(ISNUMBER(H163),
  MID(F163,G163+2,H163-G163-2),
  MID(F163,G163+2,LEN(F163)-G163-1))</f>
        <v>Creation</v>
      </c>
      <c r="K163" s="22" t="str">
        <f>IF(ISNUMBER(H163),MID(F163,H163+2,LEN(F163)-H163-1),"")</f>
        <v>Date Time</v>
      </c>
      <c r="L163" s="22" t="str">
        <f>IF("ASCC"=B163,IF(ISNUMBER(H163),MID(F163,H163+2,LEN(F163)-H163-1),""),"")</f>
        <v/>
      </c>
      <c r="M163" s="22" t="str">
        <f>IF("RLCC"=B163,IF(ISNUMBER(H163),MID(F163,H163+2,LEN(F163)-H163-1),""),"")</f>
        <v/>
      </c>
    </row>
    <row r="164" spans="1:13" x14ac:dyDescent="0.4">
      <c r="A164" s="30">
        <v>15</v>
      </c>
      <c r="B164" s="30" t="s">
        <v>719</v>
      </c>
      <c r="C164" s="31" t="s">
        <v>1665</v>
      </c>
      <c r="D164" s="31" t="s">
        <v>1666</v>
      </c>
      <c r="E164" s="31" t="s">
        <v>1667</v>
      </c>
      <c r="F164" s="31" t="s">
        <v>1668</v>
      </c>
      <c r="G164" s="22">
        <f>FIND(".",F164)</f>
        <v>9</v>
      </c>
      <c r="H164" s="22">
        <f>FIND(".",F164,G164+1)</f>
        <v>22</v>
      </c>
      <c r="I164" s="22" t="str">
        <f>MID(F164,1,G164-1)</f>
        <v>Document</v>
      </c>
      <c r="J164" s="22" t="str">
        <f>IF(ISNUMBER(H164),
  MID(F164,G164+2,H164-G164-2),
  MID(F164,G164+2,LEN(F164)-G164-1))</f>
        <v>Publication</v>
      </c>
      <c r="K164" s="22" t="str">
        <f>IF(ISNUMBER(H164),MID(F164,H164+2,LEN(F164)-H164-1),"")</f>
        <v>Date Time</v>
      </c>
      <c r="L164" s="22" t="str">
        <f>IF("ASCC"=B164,IF(ISNUMBER(H164),MID(F164,H164+2,LEN(F164)-H164-1),""),"")</f>
        <v/>
      </c>
      <c r="M164" s="22" t="str">
        <f>IF("RLCC"=B164,IF(ISNUMBER(H164),MID(F164,H164+2,LEN(F164)-H164-1),""),"")</f>
        <v/>
      </c>
    </row>
    <row r="165" spans="1:13" x14ac:dyDescent="0.4">
      <c r="A165" s="30">
        <v>16</v>
      </c>
      <c r="B165" s="30" t="s">
        <v>719</v>
      </c>
      <c r="C165" s="31" t="s">
        <v>1669</v>
      </c>
      <c r="D165" s="31" t="s">
        <v>1670</v>
      </c>
      <c r="E165" s="31" t="s">
        <v>1671</v>
      </c>
      <c r="F165" s="31" t="s">
        <v>1672</v>
      </c>
      <c r="G165" s="22">
        <f>FIND(".",F165)</f>
        <v>9</v>
      </c>
      <c r="H165" s="22">
        <f>FIND(".",F165,G165+1)</f>
        <v>23</v>
      </c>
      <c r="I165" s="22" t="str">
        <f>MID(F165,1,G165-1)</f>
        <v>Document</v>
      </c>
      <c r="J165" s="22" t="str">
        <f>IF(ISNUMBER(H165),
  MID(F165,G165+2,H165-G165-2),
  MID(F165,G165+2,LEN(F165)-G165-1))</f>
        <v>Transmission</v>
      </c>
      <c r="K165" s="22" t="str">
        <f>IF(ISNUMBER(H165),MID(F165,H165+2,LEN(F165)-H165-1),"")</f>
        <v>Date Time</v>
      </c>
      <c r="L165" s="22" t="str">
        <f>IF("ASCC"=B165,IF(ISNUMBER(H165),MID(F165,H165+2,LEN(F165)-H165-1),""),"")</f>
        <v/>
      </c>
      <c r="M165" s="22" t="str">
        <f>IF("RLCC"=B165,IF(ISNUMBER(H165),MID(F165,H165+2,LEN(F165)-H165-1),""),"")</f>
        <v/>
      </c>
    </row>
    <row r="166" spans="1:13" x14ac:dyDescent="0.4">
      <c r="A166" s="30">
        <v>17</v>
      </c>
      <c r="B166" s="30" t="s">
        <v>719</v>
      </c>
      <c r="C166" s="31" t="s">
        <v>465</v>
      </c>
      <c r="D166" s="31" t="s">
        <v>1673</v>
      </c>
      <c r="E166" s="31" t="s">
        <v>1674</v>
      </c>
      <c r="F166" s="31" t="s">
        <v>1675</v>
      </c>
      <c r="G166" s="22">
        <f>FIND(".",F166)</f>
        <v>9</v>
      </c>
      <c r="H166" s="22">
        <f>FIND(".",F166,G166+1)</f>
        <v>20</v>
      </c>
      <c r="I166" s="22" t="str">
        <f>MID(F166,1,G166-1)</f>
        <v>Document</v>
      </c>
      <c r="J166" s="22" t="str">
        <f>IF(ISNUMBER(H166),
  MID(F166,G166+2,H166-G166-2),
  MID(F166,G166+2,LEN(F166)-G166-1))</f>
        <v>Reference</v>
      </c>
      <c r="K166" s="22" t="str">
        <f>IF(ISNUMBER(H166),MID(F166,H166+2,LEN(F166)-H166-1),"")</f>
        <v>Date Time</v>
      </c>
      <c r="L166" s="22" t="str">
        <f>IF("ASCC"=B166,IF(ISNUMBER(H166),MID(F166,H166+2,LEN(F166)-H166-1),""),"")</f>
        <v/>
      </c>
      <c r="M166" s="22" t="str">
        <f>IF("RLCC"=B166,IF(ISNUMBER(H166),MID(F166,H166+2,LEN(F166)-H166-1),""),"")</f>
        <v/>
      </c>
    </row>
    <row r="167" spans="1:13" x14ac:dyDescent="0.4">
      <c r="A167" s="30">
        <v>18</v>
      </c>
      <c r="B167" s="30" t="s">
        <v>719</v>
      </c>
      <c r="C167" s="31" t="s">
        <v>1676</v>
      </c>
      <c r="D167" s="31" t="s">
        <v>1677</v>
      </c>
      <c r="E167" s="31" t="s">
        <v>1678</v>
      </c>
      <c r="F167" s="31" t="s">
        <v>1679</v>
      </c>
      <c r="G167" s="22">
        <f>FIND(".",F167)</f>
        <v>9</v>
      </c>
      <c r="H167" s="22">
        <f>FIND(".",F167,G167+1)</f>
        <v>21</v>
      </c>
      <c r="I167" s="22" t="str">
        <f>MID(F167,1,G167-1)</f>
        <v>Document</v>
      </c>
      <c r="J167" s="22" t="str">
        <f>IF(ISNUMBER(H167),
  MID(F167,G167+2,H167-G167-2),
  MID(F167,G167+2,LEN(F167)-G167-1))</f>
        <v>Line Count</v>
      </c>
      <c r="K167" s="22" t="str">
        <f>IF(ISNUMBER(H167),MID(F167,H167+2,LEN(F167)-H167-1),"")</f>
        <v>Numeric</v>
      </c>
      <c r="L167" s="22" t="str">
        <f>IF("ASCC"=B167,IF(ISNUMBER(H167),MID(F167,H167+2,LEN(F167)-H167-1),""),"")</f>
        <v/>
      </c>
      <c r="M167" s="22" t="str">
        <f>IF("RLCC"=B167,IF(ISNUMBER(H167),MID(F167,H167+2,LEN(F167)-H167-1),""),"")</f>
        <v/>
      </c>
    </row>
    <row r="168" spans="1:13" x14ac:dyDescent="0.4">
      <c r="A168" s="30">
        <v>19</v>
      </c>
      <c r="B168" s="30" t="s">
        <v>719</v>
      </c>
      <c r="C168" s="31" t="s">
        <v>1680</v>
      </c>
      <c r="D168" s="31" t="s">
        <v>1681</v>
      </c>
      <c r="E168" s="31" t="s">
        <v>1682</v>
      </c>
      <c r="F168" s="31" t="s">
        <v>1683</v>
      </c>
      <c r="G168" s="22">
        <f>FIND(".",F168)</f>
        <v>9</v>
      </c>
      <c r="H168" s="22">
        <f>FIND(".",F168,G168+1)</f>
        <v>15</v>
      </c>
      <c r="I168" s="22" t="str">
        <f>MID(F168,1,G168-1)</f>
        <v>Document</v>
      </c>
      <c r="J168" s="22" t="str">
        <f>IF(ISNUMBER(H168),
  MID(F168,G168+2,H168-G168-2),
  MID(F168,G168+2,LEN(F168)-G168-1))</f>
        <v>Line</v>
      </c>
      <c r="K168" s="22" t="str">
        <f>IF(ISNUMBER(H168),MID(F168,H168+2,LEN(F168)-H168-1),"")</f>
        <v>Identifier</v>
      </c>
      <c r="L168" s="22" t="str">
        <f>IF("ASCC"=B168,IF(ISNUMBER(H168),MID(F168,H168+2,LEN(F168)-H168-1),""),"")</f>
        <v/>
      </c>
      <c r="M168" s="22" t="str">
        <f>IF("RLCC"=B168,IF(ISNUMBER(H168),MID(F168,H168+2,LEN(F168)-H168-1),""),"")</f>
        <v/>
      </c>
    </row>
    <row r="169" spans="1:13" x14ac:dyDescent="0.4">
      <c r="A169" s="30">
        <v>20</v>
      </c>
      <c r="B169" s="30" t="s">
        <v>719</v>
      </c>
      <c r="C169" s="31" t="s">
        <v>1684</v>
      </c>
      <c r="D169" s="31" t="s">
        <v>1685</v>
      </c>
      <c r="E169" s="31" t="s">
        <v>1686</v>
      </c>
      <c r="F169" s="31" t="s">
        <v>1687</v>
      </c>
      <c r="G169" s="22">
        <f>FIND(".",F169)</f>
        <v>9</v>
      </c>
      <c r="H169" s="22">
        <f>FIND(".",F169,G169+1)</f>
        <v>30</v>
      </c>
      <c r="I169" s="22" t="str">
        <f>MID(F169,1,G169-1)</f>
        <v>Document</v>
      </c>
      <c r="J169" s="22" t="str">
        <f>IF(ISNUMBER(H169),
  MID(F169,G169+2,H169-G169-2),
  MID(F169,G169+2,LEN(F169)-G169-1))</f>
        <v>Item Identification</v>
      </c>
      <c r="K169" s="22" t="str">
        <f>IF(ISNUMBER(H169),MID(F169,H169+2,LEN(F169)-H169-1),"")</f>
        <v>Identifier</v>
      </c>
      <c r="L169" s="22" t="str">
        <f>IF("ASCC"=B169,IF(ISNUMBER(H169),MID(F169,H169+2,LEN(F169)-H169-1),""),"")</f>
        <v/>
      </c>
      <c r="M169" s="22" t="str">
        <f>IF("RLCC"=B169,IF(ISNUMBER(H169),MID(F169,H169+2,LEN(F169)-H169-1),""),"")</f>
        <v/>
      </c>
    </row>
    <row r="170" spans="1:13" x14ac:dyDescent="0.4">
      <c r="A170" s="30">
        <v>21</v>
      </c>
      <c r="B170" s="30" t="s">
        <v>719</v>
      </c>
      <c r="C170" s="31" t="s">
        <v>1688</v>
      </c>
      <c r="D170" s="31" t="s">
        <v>1689</v>
      </c>
      <c r="E170" s="31" t="s">
        <v>1690</v>
      </c>
      <c r="F170" s="31" t="s">
        <v>1691</v>
      </c>
      <c r="G170" s="22">
        <f>FIND(".",F170)</f>
        <v>9</v>
      </c>
      <c r="H170" s="22">
        <f>FIND(".",F170,G170+1)</f>
        <v>19</v>
      </c>
      <c r="I170" s="22" t="str">
        <f>MID(F170,1,G170-1)</f>
        <v>Document</v>
      </c>
      <c r="J170" s="22" t="str">
        <f>IF(ISNUMBER(H170),
  MID(F170,G170+2,H170-G170-2),
  MID(F170,G170+2,LEN(F170)-G170-1))</f>
        <v>Currency</v>
      </c>
      <c r="K170" s="22" t="str">
        <f>IF(ISNUMBER(H170),MID(F170,H170+2,LEN(F170)-H170-1),"")</f>
        <v>Code</v>
      </c>
      <c r="L170" s="22" t="str">
        <f>IF("ASCC"=B170,IF(ISNUMBER(H170),MID(F170,H170+2,LEN(F170)-H170-1),""),"")</f>
        <v/>
      </c>
      <c r="M170" s="22" t="str">
        <f>IF("RLCC"=B170,IF(ISNUMBER(H170),MID(F170,H170+2,LEN(F170)-H170-1),""),"")</f>
        <v/>
      </c>
    </row>
    <row r="171" spans="1:13" x14ac:dyDescent="0.4">
      <c r="A171" s="30">
        <v>22</v>
      </c>
      <c r="B171" s="30" t="s">
        <v>719</v>
      </c>
      <c r="C171" s="31" t="s">
        <v>1692</v>
      </c>
      <c r="D171" s="31" t="s">
        <v>1693</v>
      </c>
      <c r="E171" s="31" t="s">
        <v>1694</v>
      </c>
      <c r="F171" s="31" t="s">
        <v>1695</v>
      </c>
      <c r="G171" s="22">
        <f>FIND(".",F171)</f>
        <v>9</v>
      </c>
      <c r="H171" s="22">
        <f>FIND(".",F171,G171+1)</f>
        <v>19</v>
      </c>
      <c r="I171" s="22" t="str">
        <f>MID(F171,1,G171-1)</f>
        <v>Document</v>
      </c>
      <c r="J171" s="22" t="str">
        <f>IF(ISNUMBER(H171),
  MID(F171,G171+2,H171-G171-2),
  MID(F171,G171+2,LEN(F171)-G171-1))</f>
        <v>Included</v>
      </c>
      <c r="K171" s="22" t="str">
        <f>IF(ISNUMBER(H171),MID(F171,H171+2,LEN(F171)-H171-1),"")</f>
        <v>Amount</v>
      </c>
      <c r="L171" s="22" t="str">
        <f>IF("ASCC"=B171,IF(ISNUMBER(H171),MID(F171,H171+2,LEN(F171)-H171-1),""),"")</f>
        <v/>
      </c>
      <c r="M171" s="22" t="str">
        <f>IF("RLCC"=B171,IF(ISNUMBER(H171),MID(F171,H171+2,LEN(F171)-H171-1),""),"")</f>
        <v/>
      </c>
    </row>
    <row r="172" spans="1:13" x14ac:dyDescent="0.4">
      <c r="A172" s="30">
        <v>23</v>
      </c>
      <c r="B172" s="30" t="s">
        <v>719</v>
      </c>
      <c r="C172" s="31" t="s">
        <v>1696</v>
      </c>
      <c r="D172" s="31" t="s">
        <v>1697</v>
      </c>
      <c r="E172" s="31" t="s">
        <v>1698</v>
      </c>
      <c r="F172" s="31" t="s">
        <v>1699</v>
      </c>
      <c r="G172" s="22">
        <f>FIND(".",F172)</f>
        <v>9</v>
      </c>
      <c r="H172" s="22">
        <f>FIND(".",F172,G172+1)</f>
        <v>16</v>
      </c>
      <c r="I172" s="22" t="str">
        <f>MID(F172,1,G172-1)</f>
        <v>Document</v>
      </c>
      <c r="J172" s="22" t="str">
        <f>IF(ISNUMBER(H172),
  MID(F172,G172+2,H172-G172-2),
  MID(F172,G172+2,LEN(F172)-G172-1))</f>
        <v>Total</v>
      </c>
      <c r="K172" s="22" t="str">
        <f>IF(ISNUMBER(H172),MID(F172,H172+2,LEN(F172)-H172-1),"")</f>
        <v>Amount</v>
      </c>
      <c r="L172" s="22" t="str">
        <f>IF("ASCC"=B172,IF(ISNUMBER(H172),MID(F172,H172+2,LEN(F172)-H172-1),""),"")</f>
        <v/>
      </c>
      <c r="M172" s="22" t="str">
        <f>IF("RLCC"=B172,IF(ISNUMBER(H172),MID(F172,H172+2,LEN(F172)-H172-1),""),"")</f>
        <v/>
      </c>
    </row>
    <row r="173" spans="1:13" x14ac:dyDescent="0.4">
      <c r="A173" s="30">
        <v>24</v>
      </c>
      <c r="B173" s="30" t="s">
        <v>719</v>
      </c>
      <c r="C173" s="31" t="s">
        <v>1700</v>
      </c>
      <c r="D173" s="31" t="s">
        <v>1701</v>
      </c>
      <c r="E173" s="31" t="s">
        <v>1702</v>
      </c>
      <c r="F173" s="31" t="s">
        <v>1703</v>
      </c>
      <c r="G173" s="22">
        <f>FIND(".",F173)</f>
        <v>9</v>
      </c>
      <c r="H173" s="22">
        <f>FIND(".",F173,G173+1)</f>
        <v>15</v>
      </c>
      <c r="I173" s="22" t="str">
        <f>MID(F173,1,G173-1)</f>
        <v>Document</v>
      </c>
      <c r="J173" s="22" t="str">
        <f>IF(ISNUMBER(H173),
  MID(F173,G173+2,H173-G173-2),
  MID(F173,G173+2,LEN(F173)-G173-1))</f>
        <v>Item</v>
      </c>
      <c r="K173" s="22" t="str">
        <f>IF(ISNUMBER(H173),MID(F173,H173+2,LEN(F173)-H173-1),"")</f>
        <v>Quantity</v>
      </c>
      <c r="L173" s="22" t="str">
        <f>IF("ASCC"=B173,IF(ISNUMBER(H173),MID(F173,H173+2,LEN(F173)-H173-1),""),"")</f>
        <v/>
      </c>
      <c r="M173" s="22" t="str">
        <f>IF("RLCC"=B173,IF(ISNUMBER(H173),MID(F173,H173+2,LEN(F173)-H173-1),""),"")</f>
        <v/>
      </c>
    </row>
    <row r="174" spans="1:13" x14ac:dyDescent="0.4">
      <c r="A174" s="30">
        <v>25</v>
      </c>
      <c r="B174" s="30" t="s">
        <v>719</v>
      </c>
      <c r="C174" s="31" t="s">
        <v>1704</v>
      </c>
      <c r="D174" s="31" t="s">
        <v>1705</v>
      </c>
      <c r="E174" s="31" t="s">
        <v>1706</v>
      </c>
      <c r="F174" s="31" t="s">
        <v>1707</v>
      </c>
      <c r="G174" s="22">
        <f>FIND(".",F174)</f>
        <v>9</v>
      </c>
      <c r="H174" s="22">
        <f>FIND(".",F174,G174+1)</f>
        <v>19</v>
      </c>
      <c r="I174" s="22" t="str">
        <f>MID(F174,1,G174-1)</f>
        <v>Document</v>
      </c>
      <c r="J174" s="22" t="str">
        <f>IF(ISNUMBER(H174),
  MID(F174,G174+2,H174-G174-2),
  MID(F174,G174+2,LEN(F174)-G174-1))</f>
        <v>Included</v>
      </c>
      <c r="K174" s="22" t="str">
        <f>IF(ISNUMBER(H174),MID(F174,H174+2,LEN(F174)-H174-1),"")</f>
        <v>Quantity</v>
      </c>
      <c r="L174" s="22" t="str">
        <f>IF("ASCC"=B174,IF(ISNUMBER(H174),MID(F174,H174+2,LEN(F174)-H174-1),""),"")</f>
        <v/>
      </c>
      <c r="M174" s="22" t="str">
        <f>IF("RLCC"=B174,IF(ISNUMBER(H174),MID(F174,H174+2,LEN(F174)-H174-1),""),"")</f>
        <v/>
      </c>
    </row>
    <row r="175" spans="1:13" x14ac:dyDescent="0.4">
      <c r="A175" s="30">
        <v>26</v>
      </c>
      <c r="B175" s="30" t="s">
        <v>719</v>
      </c>
      <c r="C175" s="31" t="s">
        <v>1708</v>
      </c>
      <c r="D175" s="31" t="s">
        <v>1709</v>
      </c>
      <c r="E175" s="31" t="s">
        <v>1710</v>
      </c>
      <c r="F175" s="31" t="s">
        <v>1711</v>
      </c>
      <c r="G175" s="22">
        <f>FIND(".",F175)</f>
        <v>9</v>
      </c>
      <c r="H175" s="22">
        <f>FIND(".",F175,G175+1)</f>
        <v>20</v>
      </c>
      <c r="I175" s="22" t="str">
        <f>MID(F175,1,G175-1)</f>
        <v>Document</v>
      </c>
      <c r="J175" s="22" t="str">
        <f>IF(ISNUMBER(H175),
  MID(F175,G175+2,H175-G175-2),
  MID(F175,G175+2,LEN(F175)-G175-1))</f>
        <v>Specified</v>
      </c>
      <c r="K175" s="22" t="str">
        <f>IF(ISNUMBER(H175),MID(F175,H175+2,LEN(F175)-H175-1),"")</f>
        <v>Quantity</v>
      </c>
      <c r="L175" s="22" t="str">
        <f>IF("ASCC"=B175,IF(ISNUMBER(H175),MID(F175,H175+2,LEN(F175)-H175-1),""),"")</f>
        <v/>
      </c>
      <c r="M175" s="22" t="str">
        <f>IF("RLCC"=B175,IF(ISNUMBER(H175),MID(F175,H175+2,LEN(F175)-H175-1),""),"")</f>
        <v/>
      </c>
    </row>
    <row r="176" spans="1:13" x14ac:dyDescent="0.4">
      <c r="A176" s="30">
        <v>27</v>
      </c>
      <c r="B176" s="30" t="s">
        <v>719</v>
      </c>
      <c r="C176" s="31" t="s">
        <v>1712</v>
      </c>
      <c r="D176" s="31" t="s">
        <v>1713</v>
      </c>
      <c r="E176" s="31" t="s">
        <v>1714</v>
      </c>
      <c r="F176" s="31" t="s">
        <v>1715</v>
      </c>
      <c r="G176" s="22">
        <f>FIND(".",F176)</f>
        <v>9</v>
      </c>
      <c r="H176" s="22">
        <f>FIND(".",F176,G176+1)</f>
        <v>29</v>
      </c>
      <c r="I176" s="22" t="str">
        <f>MID(F176,1,G176-1)</f>
        <v>Document</v>
      </c>
      <c r="J176" s="22" t="str">
        <f>IF(ISNUMBER(H176),
  MID(F176,G176+2,H176-G176-2),
  MID(F176,G176+2,LEN(F176)-G176-1))</f>
        <v>Line Status Reason</v>
      </c>
      <c r="K176" s="22" t="str">
        <f>IF(ISNUMBER(H176),MID(F176,H176+2,LEN(F176)-H176-1),"")</f>
        <v>Text</v>
      </c>
      <c r="L176" s="22" t="str">
        <f>IF("ASCC"=B176,IF(ISNUMBER(H176),MID(F176,H176+2,LEN(F176)-H176-1),""),"")</f>
        <v/>
      </c>
      <c r="M176" s="22" t="str">
        <f>IF("RLCC"=B176,IF(ISNUMBER(H176),MID(F176,H176+2,LEN(F176)-H176-1),""),"")</f>
        <v/>
      </c>
    </row>
    <row r="177" spans="1:13" x14ac:dyDescent="0.4">
      <c r="A177" s="32">
        <v>28</v>
      </c>
      <c r="B177" s="32" t="s">
        <v>890</v>
      </c>
      <c r="C177" s="33" t="s">
        <v>1716</v>
      </c>
      <c r="D177" s="33" t="s">
        <v>1717</v>
      </c>
      <c r="E177" s="33" t="s">
        <v>1718</v>
      </c>
      <c r="F177" s="33" t="s">
        <v>1719</v>
      </c>
      <c r="G177" s="22">
        <f>FIND(".",F177)</f>
        <v>9</v>
      </c>
      <c r="H177" s="22">
        <f>FIND(".",F177,G177+1)</f>
        <v>21</v>
      </c>
      <c r="I177" s="22" t="str">
        <f>MID(F177,1,G177-1)</f>
        <v>Document</v>
      </c>
      <c r="J177" s="22" t="str">
        <f>IF(ISNUMBER(H177),
  MID(F177,G177+2,H177-G177-2),
  MID(F177,G177+2,LEN(F177)-G177-1))</f>
        <v>Applicable</v>
      </c>
      <c r="K177" s="22" t="str">
        <f>IF(ISNUMBER(H177),MID(F177,H177+2,LEN(F177)-H177-1),"")</f>
        <v>Period</v>
      </c>
      <c r="L177" s="22" t="str">
        <f>IF("ASCC"=B177,IF(ISNUMBER(H177),MID(F177,H177+2,LEN(F177)-H177-1),""),"")</f>
        <v>Period</v>
      </c>
      <c r="M177" s="22" t="str">
        <f>IF("RLCC"=B177,IF(ISNUMBER(H177),MID(F177,H177+2,LEN(F177)-H177-1),""),"")</f>
        <v/>
      </c>
    </row>
    <row r="178" spans="1:13" x14ac:dyDescent="0.4">
      <c r="A178" s="32">
        <v>29</v>
      </c>
      <c r="B178" s="32" t="s">
        <v>890</v>
      </c>
      <c r="C178" s="33" t="s">
        <v>1720</v>
      </c>
      <c r="D178" s="33" t="s">
        <v>1721</v>
      </c>
      <c r="E178" s="33" t="s">
        <v>1722</v>
      </c>
      <c r="F178" s="33" t="s">
        <v>1723</v>
      </c>
      <c r="G178" s="22">
        <f>FIND(".",F178)</f>
        <v>9</v>
      </c>
      <c r="H178" s="22">
        <f>FIND(".",F178,G178+1)</f>
        <v>20</v>
      </c>
      <c r="I178" s="22" t="str">
        <f>MID(F178,1,G178-1)</f>
        <v>Document</v>
      </c>
      <c r="J178" s="22" t="str">
        <f>IF(ISNUMBER(H178),
  MID(F178,G178+2,H178-G178-2),
  MID(F178,G178+2,LEN(F178)-G178-1))</f>
        <v>Reference</v>
      </c>
      <c r="K178" s="22" t="str">
        <f>IF(ISNUMBER(H178),MID(F178,H178+2,LEN(F178)-H178-1),"")</f>
        <v>Document</v>
      </c>
      <c r="L178" s="22" t="str">
        <f>IF("ASCC"=B178,IF(ISNUMBER(H178),MID(F178,H178+2,LEN(F178)-H178-1),""),"")</f>
        <v>Document</v>
      </c>
      <c r="M178" s="22" t="str">
        <f>IF("RLCC"=B178,IF(ISNUMBER(H178),MID(F178,H178+2,LEN(F178)-H178-1),""),"")</f>
        <v/>
      </c>
    </row>
    <row r="179" spans="1:13" x14ac:dyDescent="0.4">
      <c r="A179" s="32">
        <v>30</v>
      </c>
      <c r="B179" s="32" t="s">
        <v>890</v>
      </c>
      <c r="C179" s="33" t="s">
        <v>1724</v>
      </c>
      <c r="D179" s="33" t="s">
        <v>1725</v>
      </c>
      <c r="E179" s="33" t="s">
        <v>1726</v>
      </c>
      <c r="F179" s="33" t="s">
        <v>1727</v>
      </c>
      <c r="G179" s="22">
        <f>FIND(".",F179)</f>
        <v>9</v>
      </c>
      <c r="H179" s="22">
        <f>FIND(".",F179,G179+1)</f>
        <v>18</v>
      </c>
      <c r="I179" s="22" t="str">
        <f>MID(F179,1,G179-1)</f>
        <v>Document</v>
      </c>
      <c r="J179" s="22" t="str">
        <f>IF(ISNUMBER(H179),
  MID(F179,G179+2,H179-G179-2),
  MID(F179,G179+2,LEN(F179)-G179-1))</f>
        <v>Related</v>
      </c>
      <c r="K179" s="22" t="str">
        <f>IF(ISNUMBER(H179),MID(F179,H179+2,LEN(F179)-H179-1),"")</f>
        <v>Document</v>
      </c>
      <c r="L179" s="22" t="str">
        <f>IF("ASCC"=B179,IF(ISNUMBER(H179),MID(F179,H179+2,LEN(F179)-H179-1),""),"")</f>
        <v>Document</v>
      </c>
      <c r="M179" s="22" t="str">
        <f>IF("RLCC"=B179,IF(ISNUMBER(H179),MID(F179,H179+2,LEN(F179)-H179-1),""),"")</f>
        <v/>
      </c>
    </row>
    <row r="180" spans="1:13" x14ac:dyDescent="0.4">
      <c r="A180" s="32">
        <v>31</v>
      </c>
      <c r="B180" s="32" t="s">
        <v>890</v>
      </c>
      <c r="C180" s="33" t="s">
        <v>1728</v>
      </c>
      <c r="D180" s="33" t="s">
        <v>1729</v>
      </c>
      <c r="E180" s="33" t="s">
        <v>1730</v>
      </c>
      <c r="F180" s="33" t="s">
        <v>1731</v>
      </c>
      <c r="G180" s="22">
        <f>FIND(".",F180)</f>
        <v>9</v>
      </c>
      <c r="H180" s="22">
        <f>FIND(".",F180,G180+1)</f>
        <v>21</v>
      </c>
      <c r="I180" s="22" t="str">
        <f>MID(F180,1,G180-1)</f>
        <v>Document</v>
      </c>
      <c r="J180" s="22" t="str">
        <f>IF(ISNUMBER(H180),
  MID(F180,G180+2,H180-G180-2),
  MID(F180,G180+2,LEN(F180)-G180-1))</f>
        <v>Referenced</v>
      </c>
      <c r="K180" s="22" t="str">
        <f>IF(ISNUMBER(H180),MID(F180,H180+2,LEN(F180)-H180-1),"")</f>
        <v>Accounting Voucher</v>
      </c>
      <c r="L180" s="22" t="str">
        <f>IF("ASCC"=B180,IF(ISNUMBER(H180),MID(F180,H180+2,LEN(F180)-H180-1),""),"")</f>
        <v>Accounting Voucher</v>
      </c>
      <c r="M180" s="22" t="str">
        <f>IF("RLCC"=B180,IF(ISNUMBER(H180),MID(F180,H180+2,LEN(F180)-H180-1),""),"")</f>
        <v/>
      </c>
    </row>
    <row r="181" spans="1:13" x14ac:dyDescent="0.4">
      <c r="A181" s="32">
        <v>32</v>
      </c>
      <c r="B181" s="32" t="s">
        <v>890</v>
      </c>
      <c r="C181" s="33" t="s">
        <v>1732</v>
      </c>
      <c r="D181" s="33" t="s">
        <v>1733</v>
      </c>
      <c r="E181" s="33" t="s">
        <v>1734</v>
      </c>
      <c r="F181" s="33" t="s">
        <v>1735</v>
      </c>
      <c r="G181" s="22">
        <f>FIND(".",F181)</f>
        <v>9</v>
      </c>
      <c r="H181" s="22">
        <f>FIND(".",F181,G181+1)</f>
        <v>17</v>
      </c>
      <c r="I181" s="22" t="str">
        <f>MID(F181,1,G181-1)</f>
        <v>Document</v>
      </c>
      <c r="J181" s="22" t="str">
        <f>IF(ISNUMBER(H181),
  MID(F181,G181+2,H181-G181-2),
  MID(F181,G181+2,LEN(F181)-G181-1))</f>
        <v>Issuer</v>
      </c>
      <c r="K181" s="22" t="str">
        <f>IF(ISNUMBER(H181),MID(F181,H181+2,LEN(F181)-H181-1),"")</f>
        <v>Party</v>
      </c>
      <c r="L181" s="22" t="str">
        <f>IF("ASCC"=B181,IF(ISNUMBER(H181),MID(F181,H181+2,LEN(F181)-H181-1),""),"")</f>
        <v>Party</v>
      </c>
      <c r="M181" s="22" t="str">
        <f>IF("RLCC"=B181,IF(ISNUMBER(H181),MID(F181,H181+2,LEN(F181)-H181-1),""),"")</f>
        <v/>
      </c>
    </row>
    <row r="182" spans="1:13" x14ac:dyDescent="0.4">
      <c r="A182" s="32">
        <v>33</v>
      </c>
      <c r="B182" s="32" t="s">
        <v>890</v>
      </c>
      <c r="C182" s="33" t="s">
        <v>1736</v>
      </c>
      <c r="D182" s="33" t="s">
        <v>1737</v>
      </c>
      <c r="E182" s="33" t="s">
        <v>1738</v>
      </c>
      <c r="F182" s="33" t="s">
        <v>1739</v>
      </c>
      <c r="G182" s="22">
        <f>FIND(".",F182)</f>
        <v>9</v>
      </c>
      <c r="H182" s="22">
        <f>FIND(".",F182,G182+1)</f>
        <v>16</v>
      </c>
      <c r="I182" s="22" t="str">
        <f>MID(F182,1,G182-1)</f>
        <v>Document</v>
      </c>
      <c r="J182" s="22" t="str">
        <f>IF(ISNUMBER(H182),
  MID(F182,G182+2,H182-G182-2),
  MID(F182,G182+2,LEN(F182)-G182-1))</f>
        <v>Owner</v>
      </c>
      <c r="K182" s="22" t="str">
        <f>IF(ISNUMBER(H182),MID(F182,H182+2,LEN(F182)-H182-1),"")</f>
        <v>Party</v>
      </c>
      <c r="L182" s="22" t="str">
        <f>IF("ASCC"=B182,IF(ISNUMBER(H182),MID(F182,H182+2,LEN(F182)-H182-1),""),"")</f>
        <v>Party</v>
      </c>
      <c r="M182" s="22" t="str">
        <f>IF("RLCC"=B182,IF(ISNUMBER(H182),MID(F182,H182+2,LEN(F182)-H182-1),""),"")</f>
        <v/>
      </c>
    </row>
    <row r="183" spans="1:13" x14ac:dyDescent="0.4">
      <c r="A183" s="32">
        <v>34</v>
      </c>
      <c r="B183" s="32" t="s">
        <v>890</v>
      </c>
      <c r="C183" s="33" t="s">
        <v>1740</v>
      </c>
      <c r="D183" s="33" t="s">
        <v>1741</v>
      </c>
      <c r="E183" s="33" t="s">
        <v>1742</v>
      </c>
      <c r="F183" s="33" t="s">
        <v>1743</v>
      </c>
      <c r="G183" s="22">
        <f>FIND(".",F183)</f>
        <v>9</v>
      </c>
      <c r="H183" s="22">
        <f>FIND(".",F183,G183+1)</f>
        <v>17</v>
      </c>
      <c r="I183" s="22" t="str">
        <f>MID(F183,1,G183-1)</f>
        <v>Document</v>
      </c>
      <c r="J183" s="22" t="str">
        <f>IF(ISNUMBER(H183),
  MID(F183,G183+2,H183-G183-2),
  MID(F183,G183+2,LEN(F183)-G183-1))</f>
        <v>Sender</v>
      </c>
      <c r="K183" s="22" t="str">
        <f>IF(ISNUMBER(H183),MID(F183,H183+2,LEN(F183)-H183-1),"")</f>
        <v>Party</v>
      </c>
      <c r="L183" s="22" t="str">
        <f>IF("ASCC"=B183,IF(ISNUMBER(H183),MID(F183,H183+2,LEN(F183)-H183-1),""),"")</f>
        <v>Party</v>
      </c>
      <c r="M183" s="22" t="str">
        <f>IF("RLCC"=B183,IF(ISNUMBER(H183),MID(F183,H183+2,LEN(F183)-H183-1),""),"")</f>
        <v/>
      </c>
    </row>
    <row r="184" spans="1:13" x14ac:dyDescent="0.4">
      <c r="A184" s="32">
        <v>35</v>
      </c>
      <c r="B184" s="32" t="s">
        <v>890</v>
      </c>
      <c r="C184" s="33" t="s">
        <v>1744</v>
      </c>
      <c r="D184" s="33" t="s">
        <v>1745</v>
      </c>
      <c r="E184" s="33" t="s">
        <v>1746</v>
      </c>
      <c r="F184" s="33" t="s">
        <v>1747</v>
      </c>
      <c r="G184" s="22">
        <f>FIND(".",F184)</f>
        <v>9</v>
      </c>
      <c r="H184" s="22">
        <f>FIND(".",F184,G184+1)</f>
        <v>20</v>
      </c>
      <c r="I184" s="22" t="str">
        <f>MID(F184,1,G184-1)</f>
        <v>Document</v>
      </c>
      <c r="J184" s="22" t="str">
        <f>IF(ISNUMBER(H184),
  MID(F184,G184+2,H184-G184-2),
  MID(F184,G184+2,LEN(F184)-G184-1))</f>
        <v>Recipient</v>
      </c>
      <c r="K184" s="22" t="str">
        <f>IF(ISNUMBER(H184),MID(F184,H184+2,LEN(F184)-H184-1),"")</f>
        <v>Party</v>
      </c>
      <c r="L184" s="22" t="str">
        <f>IF("ASCC"=B184,IF(ISNUMBER(H184),MID(F184,H184+2,LEN(F184)-H184-1),""),"")</f>
        <v>Party</v>
      </c>
      <c r="M184" s="22" t="str">
        <f>IF("RLCC"=B184,IF(ISNUMBER(H184),MID(F184,H184+2,LEN(F184)-H184-1),""),"")</f>
        <v/>
      </c>
    </row>
    <row r="185" spans="1:13" x14ac:dyDescent="0.4">
      <c r="A185" s="32">
        <v>36</v>
      </c>
      <c r="B185" s="32" t="s">
        <v>890</v>
      </c>
      <c r="C185" s="33" t="s">
        <v>1748</v>
      </c>
      <c r="D185" s="33" t="s">
        <v>1749</v>
      </c>
      <c r="E185" s="33" t="s">
        <v>1750</v>
      </c>
      <c r="F185" s="33" t="s">
        <v>1751</v>
      </c>
      <c r="G185" s="22">
        <f>FIND(".",F185)</f>
        <v>9</v>
      </c>
      <c r="H185" s="22">
        <f>FIND(".",F185,G185+1)</f>
        <v>16</v>
      </c>
      <c r="I185" s="22" t="str">
        <f>MID(F185,1,G185-1)</f>
        <v>Document</v>
      </c>
      <c r="J185" s="22" t="str">
        <f>IF(ISNUMBER(H185),
  MID(F185,G185+2,H185-G185-2),
  MID(F185,G185+2,LEN(F185)-G185-1))</f>
        <v>Agent</v>
      </c>
      <c r="K185" s="22" t="str">
        <f>IF(ISNUMBER(H185),MID(F185,H185+2,LEN(F185)-H185-1),"")</f>
        <v>Party</v>
      </c>
      <c r="L185" s="22" t="str">
        <f>IF("ASCC"=B185,IF(ISNUMBER(H185),MID(F185,H185+2,LEN(F185)-H185-1),""),"")</f>
        <v>Party</v>
      </c>
      <c r="M185" s="22" t="str">
        <f>IF("RLCC"=B185,IF(ISNUMBER(H185),MID(F185,H185+2,LEN(F185)-H185-1),""),"")</f>
        <v/>
      </c>
    </row>
    <row r="186" spans="1:13" x14ac:dyDescent="0.4">
      <c r="A186" s="32">
        <v>37</v>
      </c>
      <c r="B186" s="32" t="s">
        <v>890</v>
      </c>
      <c r="C186" s="33" t="s">
        <v>1752</v>
      </c>
      <c r="D186" s="33" t="s">
        <v>1753</v>
      </c>
      <c r="E186" s="33" t="s">
        <v>1754</v>
      </c>
      <c r="F186" s="33" t="s">
        <v>1755</v>
      </c>
      <c r="G186" s="22">
        <f>FIND(".",F186)</f>
        <v>9</v>
      </c>
      <c r="H186" s="22">
        <f>FIND(".",F186,G186+1)</f>
        <v>20</v>
      </c>
      <c r="I186" s="22" t="str">
        <f>MID(F186,1,G186-1)</f>
        <v>Document</v>
      </c>
      <c r="J186" s="22" t="str">
        <f>IF(ISNUMBER(H186),
  MID(F186,G186+2,H186-G186-2),
  MID(F186,G186+2,LEN(F186)-G186-1))</f>
        <v>Submitter</v>
      </c>
      <c r="K186" s="22" t="str">
        <f>IF(ISNUMBER(H186),MID(F186,H186+2,LEN(F186)-H186-1),"")</f>
        <v>Party</v>
      </c>
      <c r="L186" s="22" t="str">
        <f>IF("ASCC"=B186,IF(ISNUMBER(H186),MID(F186,H186+2,LEN(F186)-H186-1),""),"")</f>
        <v>Party</v>
      </c>
      <c r="M186" s="22" t="str">
        <f>IF("RLCC"=B186,IF(ISNUMBER(H186),MID(F186,H186+2,LEN(F186)-H186-1),""),"")</f>
        <v/>
      </c>
    </row>
    <row r="187" spans="1:13" x14ac:dyDescent="0.4">
      <c r="A187" s="32">
        <v>38</v>
      </c>
      <c r="B187" s="32" t="s">
        <v>890</v>
      </c>
      <c r="C187" s="33" t="s">
        <v>1756</v>
      </c>
      <c r="D187" s="33" t="s">
        <v>1757</v>
      </c>
      <c r="E187" s="33" t="s">
        <v>1758</v>
      </c>
      <c r="F187" s="33" t="s">
        <v>1759</v>
      </c>
      <c r="G187" s="22">
        <f>FIND(".",F187)</f>
        <v>9</v>
      </c>
      <c r="H187" s="22">
        <f>FIND(".",F187,G187+1)</f>
        <v>21</v>
      </c>
      <c r="I187" s="22" t="str">
        <f>MID(F187,1,G187-1)</f>
        <v>Document</v>
      </c>
      <c r="J187" s="22" t="str">
        <f>IF(ISNUMBER(H187),
  MID(F187,G187+2,H187-G187-2),
  MID(F187,G187+2,LEN(F187)-G187-1))</f>
        <v>Authorized</v>
      </c>
      <c r="K187" s="22" t="str">
        <f>IF(ISNUMBER(H187),MID(F187,H187+2,LEN(F187)-H187-1),"")</f>
        <v>Party</v>
      </c>
      <c r="L187" s="22" t="str">
        <f>IF("ASCC"=B187,IF(ISNUMBER(H187),MID(F187,H187+2,LEN(F187)-H187-1),""),"")</f>
        <v>Party</v>
      </c>
      <c r="M187" s="22" t="str">
        <f>IF("RLCC"=B187,IF(ISNUMBER(H187),MID(F187,H187+2,LEN(F187)-H187-1),""),"")</f>
        <v/>
      </c>
    </row>
    <row r="188" spans="1:13" x14ac:dyDescent="0.4">
      <c r="A188" s="32">
        <v>39</v>
      </c>
      <c r="B188" s="32" t="s">
        <v>890</v>
      </c>
      <c r="C188" s="33" t="s">
        <v>1760</v>
      </c>
      <c r="D188" s="33" t="s">
        <v>1761</v>
      </c>
      <c r="E188" s="33" t="s">
        <v>1762</v>
      </c>
      <c r="F188" s="33" t="s">
        <v>1763</v>
      </c>
      <c r="G188" s="22">
        <f>FIND(".",F188)</f>
        <v>9</v>
      </c>
      <c r="H188" s="22">
        <f>FIND(".",F188,G188+1)</f>
        <v>20</v>
      </c>
      <c r="I188" s="22" t="str">
        <f>MID(F188,1,G188-1)</f>
        <v>Document</v>
      </c>
      <c r="J188" s="22" t="str">
        <f>IF(ISNUMBER(H188),
  MID(F188,G188+2,H188-G188-2),
  MID(F188,G188+2,LEN(F188)-G188-1))</f>
        <v>Specified</v>
      </c>
      <c r="K188" s="22" t="str">
        <f>IF(ISNUMBER(H188),MID(F188,H188+2,LEN(F188)-H188-1),"")</f>
        <v>Party</v>
      </c>
      <c r="L188" s="22" t="str">
        <f>IF("ASCC"=B188,IF(ISNUMBER(H188),MID(F188,H188+2,LEN(F188)-H188-1),""),"")</f>
        <v>Party</v>
      </c>
      <c r="M188" s="22" t="str">
        <f>IF("RLCC"=B188,IF(ISNUMBER(H188),MID(F188,H188+2,LEN(F188)-H188-1),""),"")</f>
        <v/>
      </c>
    </row>
    <row r="189" spans="1:13" x14ac:dyDescent="0.4">
      <c r="A189" s="32">
        <v>40</v>
      </c>
      <c r="B189" s="32" t="s">
        <v>890</v>
      </c>
      <c r="C189" s="33" t="s">
        <v>1764</v>
      </c>
      <c r="D189" s="33" t="s">
        <v>1765</v>
      </c>
      <c r="E189" s="33" t="s">
        <v>1766</v>
      </c>
      <c r="F189" s="33" t="s">
        <v>1767</v>
      </c>
      <c r="G189" s="22">
        <f>FIND(".",F189)</f>
        <v>9</v>
      </c>
      <c r="H189" s="22">
        <f>FIND(".",F189,G189+1)</f>
        <v>21</v>
      </c>
      <c r="I189" s="22" t="str">
        <f>MID(F189,1,G189-1)</f>
        <v>Document</v>
      </c>
      <c r="J189" s="22" t="str">
        <f>IF(ISNUMBER(H189),
  MID(F189,G189+2,H189-G189-2),
  MID(F189,G189+2,LEN(F189)-G189-1))</f>
        <v>Respondent</v>
      </c>
      <c r="K189" s="22" t="str">
        <f>IF(ISNUMBER(H189),MID(F189,H189+2,LEN(F189)-H189-1),"")</f>
        <v>Party</v>
      </c>
      <c r="L189" s="22" t="str">
        <f>IF("ASCC"=B189,IF(ISNUMBER(H189),MID(F189,H189+2,LEN(F189)-H189-1),""),"")</f>
        <v>Party</v>
      </c>
      <c r="M189" s="22" t="str">
        <f>IF("RLCC"=B189,IF(ISNUMBER(H189),MID(F189,H189+2,LEN(F189)-H189-1),""),"")</f>
        <v/>
      </c>
    </row>
    <row r="190" spans="1:13" x14ac:dyDescent="0.4">
      <c r="A190" s="32">
        <v>41</v>
      </c>
      <c r="B190" s="32" t="s">
        <v>890</v>
      </c>
      <c r="C190" s="33" t="s">
        <v>1768</v>
      </c>
      <c r="D190" s="33" t="s">
        <v>1765</v>
      </c>
      <c r="E190" s="36"/>
      <c r="F190" s="33" t="s">
        <v>1769</v>
      </c>
      <c r="G190" s="22">
        <f>FIND(".",F190)</f>
        <v>9</v>
      </c>
      <c r="H190" s="22">
        <f>FIND(".",F190,G190+1)</f>
        <v>18</v>
      </c>
      <c r="I190" s="22" t="str">
        <f>MID(F190,1,G190-1)</f>
        <v>Document</v>
      </c>
      <c r="J190" s="22" t="str">
        <f>IF(ISNUMBER(H190),
  MID(F190,G190+2,H190-G190-2),
  MID(F190,G190+2,LEN(F190)-G190-1))</f>
        <v>Related</v>
      </c>
      <c r="K190" s="22" t="str">
        <f>IF(ISNUMBER(H190),MID(F190,H190+2,LEN(F190)-H190-1),"")</f>
        <v>Party</v>
      </c>
      <c r="L190" s="22" t="str">
        <f>IF("ASCC"=B190,IF(ISNUMBER(H190),MID(F190,H190+2,LEN(F190)-H190-1),""),"")</f>
        <v>Party</v>
      </c>
      <c r="M190" s="22" t="str">
        <f>IF("RLCC"=B190,IF(ISNUMBER(H190),MID(F190,H190+2,LEN(F190)-H190-1),""),"")</f>
        <v/>
      </c>
    </row>
    <row r="191" spans="1:13" x14ac:dyDescent="0.4">
      <c r="A191" s="32">
        <v>42</v>
      </c>
      <c r="B191" s="32" t="s">
        <v>890</v>
      </c>
      <c r="C191" s="33" t="s">
        <v>1770</v>
      </c>
      <c r="D191" s="33" t="s">
        <v>1771</v>
      </c>
      <c r="E191" s="33" t="s">
        <v>1772</v>
      </c>
      <c r="F191" s="33" t="s">
        <v>1773</v>
      </c>
      <c r="G191" s="22">
        <f>FIND(".",F191)</f>
        <v>9</v>
      </c>
      <c r="H191" s="22">
        <f>FIND(".",F191,G191+1)</f>
        <v>20</v>
      </c>
      <c r="I191" s="22" t="str">
        <f>MID(F191,1,G191-1)</f>
        <v>Document</v>
      </c>
      <c r="J191" s="22" t="str">
        <f>IF(ISNUMBER(H191),
  MID(F191,G191+2,H191-G191-2),
  MID(F191,G191+2,LEN(F191)-G191-1))</f>
        <v>Lodgement</v>
      </c>
      <c r="K191" s="22" t="str">
        <f>IF(ISNUMBER(H191),MID(F191,H191+2,LEN(F191)-H191-1),"")</f>
        <v>Location</v>
      </c>
      <c r="L191" s="22" t="str">
        <f>IF("ASCC"=B191,IF(ISNUMBER(H191),MID(F191,H191+2,LEN(F191)-H191-1),""),"")</f>
        <v>Location</v>
      </c>
      <c r="M191" s="22" t="str">
        <f>IF("RLCC"=B191,IF(ISNUMBER(H191),MID(F191,H191+2,LEN(F191)-H191-1),""),"")</f>
        <v/>
      </c>
    </row>
    <row r="192" spans="1:13" x14ac:dyDescent="0.4">
      <c r="A192" s="32">
        <v>43</v>
      </c>
      <c r="B192" s="32" t="s">
        <v>890</v>
      </c>
      <c r="C192" s="33" t="s">
        <v>1774</v>
      </c>
      <c r="D192" s="33" t="s">
        <v>1775</v>
      </c>
      <c r="E192" s="33" t="s">
        <v>1776</v>
      </c>
      <c r="F192" s="33" t="s">
        <v>1777</v>
      </c>
      <c r="G192" s="22">
        <f>FIND(".",F192)</f>
        <v>9</v>
      </c>
      <c r="H192" s="22">
        <f>FIND(".",F192,G192+1)</f>
        <v>20</v>
      </c>
      <c r="I192" s="22" t="str">
        <f>MID(F192,1,G192-1)</f>
        <v>Document</v>
      </c>
      <c r="J192" s="22" t="str">
        <f>IF(ISNUMBER(H192),
  MID(F192,G192+2,H192-G192-2),
  MID(F192,G192+2,LEN(F192)-G192-1))</f>
        <v>Specified</v>
      </c>
      <c r="K192" s="22" t="str">
        <f>IF(ISNUMBER(H192),MID(F192,H192+2,LEN(F192)-H192-1),"")</f>
        <v>Location</v>
      </c>
      <c r="L192" s="22" t="str">
        <f>IF("ASCC"=B192,IF(ISNUMBER(H192),MID(F192,H192+2,LEN(F192)-H192-1),""),"")</f>
        <v>Location</v>
      </c>
      <c r="M192" s="22" t="str">
        <f>IF("RLCC"=B192,IF(ISNUMBER(H192),MID(F192,H192+2,LEN(F192)-H192-1),""),"")</f>
        <v/>
      </c>
    </row>
    <row r="193" spans="1:13" x14ac:dyDescent="0.4">
      <c r="A193" s="32">
        <v>44</v>
      </c>
      <c r="B193" s="32" t="s">
        <v>890</v>
      </c>
      <c r="C193" s="33" t="s">
        <v>1778</v>
      </c>
      <c r="D193" s="33" t="s">
        <v>1779</v>
      </c>
      <c r="E193" s="33" t="s">
        <v>1780</v>
      </c>
      <c r="F193" s="33" t="s">
        <v>1781</v>
      </c>
      <c r="G193" s="22">
        <f>FIND(".",F193)</f>
        <v>9</v>
      </c>
      <c r="H193" s="22">
        <f>FIND(".",F193,G193+1)</f>
        <v>20</v>
      </c>
      <c r="I193" s="22" t="str">
        <f>MID(F193,1,G193-1)</f>
        <v>Document</v>
      </c>
      <c r="J193" s="22" t="str">
        <f>IF(ISNUMBER(H193),
  MID(F193,G193+2,H193-G193-2),
  MID(F193,G193+2,LEN(F193)-G193-1))</f>
        <v>Specified</v>
      </c>
      <c r="K193" s="22" t="str">
        <f>IF(ISNUMBER(H193),MID(F193,H193+2,LEN(F193)-H193-1),"")</f>
        <v>Quota</v>
      </c>
      <c r="L193" s="22" t="str">
        <f>IF("ASCC"=B193,IF(ISNUMBER(H193),MID(F193,H193+2,LEN(F193)-H193-1),""),"")</f>
        <v>Quota</v>
      </c>
      <c r="M193" s="22" t="str">
        <f>IF("RLCC"=B193,IF(ISNUMBER(H193),MID(F193,H193+2,LEN(F193)-H193-1),""),"")</f>
        <v/>
      </c>
    </row>
    <row r="194" spans="1:13" x14ac:dyDescent="0.4">
      <c r="A194" s="32">
        <v>45</v>
      </c>
      <c r="B194" s="32" t="s">
        <v>890</v>
      </c>
      <c r="C194" s="33" t="s">
        <v>1782</v>
      </c>
      <c r="D194" s="33" t="s">
        <v>1783</v>
      </c>
      <c r="E194" s="33" t="s">
        <v>1784</v>
      </c>
      <c r="F194" s="33" t="s">
        <v>1785</v>
      </c>
      <c r="G194" s="22">
        <f>FIND(".",F194)</f>
        <v>9</v>
      </c>
      <c r="H194" s="22">
        <f>FIND(".",F194,G194+1)</f>
        <v>20</v>
      </c>
      <c r="I194" s="22" t="str">
        <f>MID(F194,1,G194-1)</f>
        <v>Document</v>
      </c>
      <c r="J194" s="22" t="str">
        <f>IF(ISNUMBER(H194),
  MID(F194,G194+2,H194-G194-2),
  MID(F194,G194+2,LEN(F194)-G194-1))</f>
        <v>Specified</v>
      </c>
      <c r="K194" s="22" t="str">
        <f>IF(ISNUMBER(H194),MID(F194,H194+2,LEN(F194)-H194-1),"")</f>
        <v>Batch</v>
      </c>
      <c r="L194" s="22" t="str">
        <f>IF("ASCC"=B194,IF(ISNUMBER(H194),MID(F194,H194+2,LEN(F194)-H194-1),""),"")</f>
        <v>Batch</v>
      </c>
      <c r="M194" s="22" t="str">
        <f>IF("RLCC"=B194,IF(ISNUMBER(H194),MID(F194,H194+2,LEN(F194)-H194-1),""),"")</f>
        <v/>
      </c>
    </row>
    <row r="195" spans="1:13" x14ac:dyDescent="0.4">
      <c r="A195" s="32">
        <v>46</v>
      </c>
      <c r="B195" s="32" t="s">
        <v>890</v>
      </c>
      <c r="C195" s="33" t="s">
        <v>1786</v>
      </c>
      <c r="D195" s="33" t="s">
        <v>1787</v>
      </c>
      <c r="E195" s="33" t="s">
        <v>1788</v>
      </c>
      <c r="F195" s="33" t="s">
        <v>1789</v>
      </c>
      <c r="G195" s="22">
        <f>FIND(".",F195)</f>
        <v>9</v>
      </c>
      <c r="H195" s="22">
        <f>FIND(".",F195,G195+1)</f>
        <v>20</v>
      </c>
      <c r="I195" s="22" t="str">
        <f>MID(F195,1,G195-1)</f>
        <v>Document</v>
      </c>
      <c r="J195" s="22" t="str">
        <f>IF(ISNUMBER(H195),
  MID(F195,G195+2,H195-G195-2),
  MID(F195,G195+2,LEN(F195)-G195-1))</f>
        <v>Specified</v>
      </c>
      <c r="K195" s="22" t="str">
        <f>IF(ISNUMBER(H195),MID(F195,H195+2,LEN(F195)-H195-1),"")</f>
        <v>Status</v>
      </c>
      <c r="L195" s="22" t="str">
        <f>IF("ASCC"=B195,IF(ISNUMBER(H195),MID(F195,H195+2,LEN(F195)-H195-1),""),"")</f>
        <v>Status</v>
      </c>
      <c r="M195" s="22" t="str">
        <f>IF("RLCC"=B195,IF(ISNUMBER(H195),MID(F195,H195+2,LEN(F195)-H195-1),""),"")</f>
        <v/>
      </c>
    </row>
    <row r="196" spans="1:13" x14ac:dyDescent="0.4">
      <c r="A196" s="32">
        <v>47</v>
      </c>
      <c r="B196" s="32" t="s">
        <v>890</v>
      </c>
      <c r="C196" s="33" t="s">
        <v>1790</v>
      </c>
      <c r="D196" s="33" t="s">
        <v>1791</v>
      </c>
      <c r="E196" s="33" t="s">
        <v>1792</v>
      </c>
      <c r="F196" s="33" t="s">
        <v>1793</v>
      </c>
      <c r="G196" s="22">
        <f>FIND(".",F196)</f>
        <v>9</v>
      </c>
      <c r="H196" s="22">
        <f>FIND(".",F196,G196+1)</f>
        <v>20</v>
      </c>
      <c r="I196" s="22" t="str">
        <f>MID(F196,1,G196-1)</f>
        <v>Document</v>
      </c>
      <c r="J196" s="22" t="str">
        <f>IF(ISNUMBER(H196),
  MID(F196,G196+2,H196-G196-2),
  MID(F196,G196+2,LEN(F196)-G196-1))</f>
        <v>Specified</v>
      </c>
      <c r="K196" s="22" t="str">
        <f>IF(ISNUMBER(H196),MID(F196,H196+2,LEN(F196)-H196-1),"")</f>
        <v>Activity</v>
      </c>
      <c r="L196" s="22" t="str">
        <f>IF("ASCC"=B196,IF(ISNUMBER(H196),MID(F196,H196+2,LEN(F196)-H196-1),""),"")</f>
        <v>Activity</v>
      </c>
      <c r="M196" s="22" t="str">
        <f>IF("RLCC"=B196,IF(ISNUMBER(H196),MID(F196,H196+2,LEN(F196)-H196-1),""),"")</f>
        <v/>
      </c>
    </row>
    <row r="197" spans="1:13" x14ac:dyDescent="0.4">
      <c r="A197" s="32">
        <v>48</v>
      </c>
      <c r="B197" s="32" t="s">
        <v>890</v>
      </c>
      <c r="C197" s="33" t="s">
        <v>673</v>
      </c>
      <c r="D197" s="33" t="s">
        <v>1794</v>
      </c>
      <c r="E197" s="33" t="s">
        <v>1795</v>
      </c>
      <c r="F197" s="33" t="s">
        <v>1796</v>
      </c>
      <c r="G197" s="22">
        <f>FIND(".",F197)</f>
        <v>9</v>
      </c>
      <c r="H197" s="22">
        <f>FIND(".",F197,G197+1)</f>
        <v>16</v>
      </c>
      <c r="I197" s="22" t="str">
        <f>MID(F197,1,G197-1)</f>
        <v>Document</v>
      </c>
      <c r="J197" s="22" t="str">
        <f>IF(ISNUMBER(H197),
  MID(F197,G197+2,H197-G197-2),
  MID(F197,G197+2,LEN(F197)-G197-1))</f>
        <v>Total</v>
      </c>
      <c r="K197" s="22" t="str">
        <f>IF(ISNUMBER(H197),MID(F197,H197+2,LEN(F197)-H197-1),"")</f>
        <v>Price</v>
      </c>
      <c r="L197" s="22" t="str">
        <f>IF("ASCC"=B197,IF(ISNUMBER(H197),MID(F197,H197+2,LEN(F197)-H197-1),""),"")</f>
        <v>Price</v>
      </c>
      <c r="M197" s="22" t="str">
        <f>IF("RLCC"=B197,IF(ISNUMBER(H197),MID(F197,H197+2,LEN(F197)-H197-1),""),"")</f>
        <v/>
      </c>
    </row>
    <row r="198" spans="1:13" x14ac:dyDescent="0.4">
      <c r="A198" s="32">
        <v>49</v>
      </c>
      <c r="B198" s="32" t="s">
        <v>890</v>
      </c>
      <c r="C198" s="33" t="s">
        <v>1797</v>
      </c>
      <c r="D198" s="33" t="s">
        <v>1798</v>
      </c>
      <c r="E198" s="33" t="s">
        <v>1799</v>
      </c>
      <c r="F198" s="33" t="s">
        <v>1800</v>
      </c>
      <c r="G198" s="22">
        <f>FIND(".",F198)</f>
        <v>9</v>
      </c>
      <c r="H198" s="22">
        <f>FIND(".",F198,G198+1)</f>
        <v>20</v>
      </c>
      <c r="I198" s="22" t="str">
        <f>MID(F198,1,G198-1)</f>
        <v>Document</v>
      </c>
      <c r="J198" s="22" t="str">
        <f>IF(ISNUMBER(H198),
  MID(F198,G198+2,H198-G198-2),
  MID(F198,G198+2,LEN(F198)-G198-1))</f>
        <v>Specified</v>
      </c>
      <c r="K198" s="22" t="str">
        <f>IF(ISNUMBER(H198),MID(F198,H198+2,LEN(F198)-H198-1),"")</f>
        <v>Financial Account</v>
      </c>
      <c r="L198" s="22" t="str">
        <f>IF("ASCC"=B198,IF(ISNUMBER(H198),MID(F198,H198+2,LEN(F198)-H198-1),""),"")</f>
        <v>Financial Account</v>
      </c>
      <c r="M198" s="22" t="str">
        <f>IF("RLCC"=B198,IF(ISNUMBER(H198),MID(F198,H198+2,LEN(F198)-H198-1),""),"")</f>
        <v/>
      </c>
    </row>
    <row r="199" spans="1:13" x14ac:dyDescent="0.4">
      <c r="A199" s="32">
        <v>50</v>
      </c>
      <c r="B199" s="32" t="s">
        <v>890</v>
      </c>
      <c r="C199" s="33" t="s">
        <v>1801</v>
      </c>
      <c r="D199" s="33" t="s">
        <v>1802</v>
      </c>
      <c r="E199" s="33" t="s">
        <v>1803</v>
      </c>
      <c r="F199" s="33" t="s">
        <v>1804</v>
      </c>
      <c r="G199" s="22">
        <f>FIND(".",F199)</f>
        <v>9</v>
      </c>
      <c r="H199" s="22">
        <f>FIND(".",F199,G199+1)</f>
        <v>18</v>
      </c>
      <c r="I199" s="22" t="str">
        <f>MID(F199,1,G199-1)</f>
        <v>Document</v>
      </c>
      <c r="J199" s="22" t="str">
        <f>IF(ISNUMBER(H199),
  MID(F199,G199+2,H199-G199-2),
  MID(F199,G199+2,LEN(F199)-G199-1))</f>
        <v>Related</v>
      </c>
      <c r="K199" s="22" t="str">
        <f>IF(ISNUMBER(H199),MID(F199,H199+2,LEN(F199)-H199-1),"")</f>
        <v>Booking</v>
      </c>
      <c r="L199" s="22" t="str">
        <f>IF("ASCC"=B199,IF(ISNUMBER(H199),MID(F199,H199+2,LEN(F199)-H199-1),""),"")</f>
        <v>Booking</v>
      </c>
      <c r="M199" s="22" t="str">
        <f>IF("RLCC"=B199,IF(ISNUMBER(H199),MID(F199,H199+2,LEN(F199)-H199-1),""),"")</f>
        <v/>
      </c>
    </row>
    <row r="200" spans="1:13" x14ac:dyDescent="0.4">
      <c r="A200" s="24">
        <v>0</v>
      </c>
      <c r="B200" s="24" t="s">
        <v>705</v>
      </c>
      <c r="C200" s="25" t="s">
        <v>1054</v>
      </c>
      <c r="D200" s="25" t="s">
        <v>1055</v>
      </c>
      <c r="E200" s="25" t="s">
        <v>1056</v>
      </c>
      <c r="F200" s="25" t="s">
        <v>1057</v>
      </c>
      <c r="G200" s="22">
        <f>FIND(".",F200)</f>
        <v>9</v>
      </c>
      <c r="H200" s="22" t="e">
        <f>FIND(".",F200,G200+1)</f>
        <v>#VALUE!</v>
      </c>
      <c r="I200" s="22" t="str">
        <f>MID(F200,1,G200-1)</f>
        <v>Employee</v>
      </c>
      <c r="J200" s="22" t="str">
        <f>IF(ISNUMBER(H200),
  MID(F200,G200+2,H200-G200-2),
  MID(F200,G200+2,LEN(F200)-G200-1))</f>
        <v>Details</v>
      </c>
      <c r="K200" s="22" t="str">
        <f>IF(ISNUMBER(H200),MID(F200,H200+2,LEN(F200)-H200-1),"")</f>
        <v/>
      </c>
      <c r="L200" s="22" t="str">
        <f>IF("ASCC"=B200,IF(ISNUMBER(H200),MID(F200,H200+2,LEN(F200)-H200-1),""),"")</f>
        <v/>
      </c>
      <c r="M200" s="22" t="str">
        <f>IF("RLCC"=B200,IF(ISNUMBER(H200),MID(F200,H200+2,LEN(F200)-H200-1),""),"")</f>
        <v/>
      </c>
    </row>
    <row r="201" spans="1:13" x14ac:dyDescent="0.4">
      <c r="A201" s="28">
        <v>1</v>
      </c>
      <c r="B201" s="28" t="s">
        <v>714</v>
      </c>
      <c r="C201" s="29" t="s">
        <v>1058</v>
      </c>
      <c r="D201" s="29" t="s">
        <v>1059</v>
      </c>
      <c r="E201" s="29" t="s">
        <v>1060</v>
      </c>
      <c r="F201" s="29" t="s">
        <v>1061</v>
      </c>
      <c r="G201" s="22">
        <f>FIND(".",F201)</f>
        <v>9</v>
      </c>
      <c r="H201" s="22">
        <f>FIND(".",F201,G201+1)</f>
        <v>43</v>
      </c>
      <c r="I201" s="22" t="str">
        <f>MID(F201,1,G201-1)</f>
        <v>Employee</v>
      </c>
      <c r="J201" s="22" t="str">
        <f>IF(ISNUMBER(H201),
  MID(F201,G201+2,H201-G201-2),
  MID(F201,G201+2,LEN(F201)-G201-1))</f>
        <v>Employer Assigned Identification</v>
      </c>
      <c r="K201" s="22" t="str">
        <f>IF(ISNUMBER(H201),MID(F201,H201+2,LEN(F201)-H201-1),"")</f>
        <v>Identifier</v>
      </c>
      <c r="L201" s="22" t="str">
        <f>IF("ASCC"=B201,IF(ISNUMBER(H201),MID(F201,H201+2,LEN(F201)-H201-1),""),"")</f>
        <v/>
      </c>
      <c r="M201" s="22" t="str">
        <f>IF("RLCC"=B201,IF(ISNUMBER(H201),MID(F201,H201+2,LEN(F201)-H201-1),""),"")</f>
        <v/>
      </c>
    </row>
    <row r="202" spans="1:13" x14ac:dyDescent="0.4">
      <c r="A202" s="30">
        <v>2</v>
      </c>
      <c r="B202" s="30" t="s">
        <v>719</v>
      </c>
      <c r="C202" s="31" t="s">
        <v>1062</v>
      </c>
      <c r="D202" s="31" t="s">
        <v>1063</v>
      </c>
      <c r="E202" s="31" t="s">
        <v>1064</v>
      </c>
      <c r="F202" s="31" t="s">
        <v>1065</v>
      </c>
      <c r="G202" s="22">
        <f>FIND(".",F202)</f>
        <v>9</v>
      </c>
      <c r="H202" s="22">
        <f>FIND(".",F202,G202+1)</f>
        <v>34</v>
      </c>
      <c r="I202" s="22" t="str">
        <f>MID(F202,1,G202-1)</f>
        <v>Employee</v>
      </c>
      <c r="J202" s="22" t="str">
        <f>IF(ISNUMBER(H202),
  MID(F202,G202+2,H202-G202-2),
  MID(F202,G202+2,LEN(F202)-G202-1))</f>
        <v>Assigned Identification</v>
      </c>
      <c r="K202" s="22" t="str">
        <f>IF(ISNUMBER(H202),MID(F202,H202+2,LEN(F202)-H202-1),"")</f>
        <v>Code</v>
      </c>
      <c r="L202" s="22" t="str">
        <f>IF("ASCC"=B202,IF(ISNUMBER(H202),MID(F202,H202+2,LEN(F202)-H202-1),""),"")</f>
        <v/>
      </c>
      <c r="M202" s="22" t="str">
        <f>IF("RLCC"=B202,IF(ISNUMBER(H202),MID(F202,H202+2,LEN(F202)-H202-1),""),"")</f>
        <v/>
      </c>
    </row>
    <row r="203" spans="1:13" x14ac:dyDescent="0.4">
      <c r="A203" s="30">
        <v>3</v>
      </c>
      <c r="B203" s="30" t="s">
        <v>719</v>
      </c>
      <c r="C203" s="31" t="s">
        <v>1066</v>
      </c>
      <c r="D203" s="31" t="s">
        <v>1067</v>
      </c>
      <c r="E203" s="31" t="s">
        <v>1068</v>
      </c>
      <c r="F203" s="31" t="s">
        <v>1069</v>
      </c>
      <c r="G203" s="22">
        <f>FIND(".",F203)</f>
        <v>9</v>
      </c>
      <c r="H203" s="22">
        <f>FIND(".",F203,G203+1)</f>
        <v>15</v>
      </c>
      <c r="I203" s="22" t="str">
        <f>MID(F203,1,G203-1)</f>
        <v>Employee</v>
      </c>
      <c r="J203" s="22" t="str">
        <f>IF(ISNUMBER(H203),
  MID(F203,G203+2,H203-G203-2),
  MID(F203,G203+2,LEN(F203)-G203-1))</f>
        <v>Name</v>
      </c>
      <c r="K203" s="22" t="str">
        <f>IF(ISNUMBER(H203),MID(F203,H203+2,LEN(F203)-H203-1),"")</f>
        <v>Text</v>
      </c>
      <c r="L203" s="22" t="str">
        <f>IF("ASCC"=B203,IF(ISNUMBER(H203),MID(F203,H203+2,LEN(F203)-H203-1),""),"")</f>
        <v/>
      </c>
      <c r="M203" s="22" t="str">
        <f>IF("RLCC"=B203,IF(ISNUMBER(H203),MID(F203,H203+2,LEN(F203)-H203-1),""),"")</f>
        <v/>
      </c>
    </row>
    <row r="204" spans="1:13" x14ac:dyDescent="0.4">
      <c r="A204" s="30">
        <v>4</v>
      </c>
      <c r="B204" s="30" t="s">
        <v>719</v>
      </c>
      <c r="C204" s="31" t="s">
        <v>948</v>
      </c>
      <c r="D204" s="31" t="s">
        <v>1070</v>
      </c>
      <c r="E204" s="31" t="s">
        <v>1071</v>
      </c>
      <c r="F204" s="31" t="s">
        <v>1072</v>
      </c>
      <c r="G204" s="22">
        <f>FIND(".",F204)</f>
        <v>9</v>
      </c>
      <c r="H204" s="22">
        <f>FIND(".",F204,G204+1)</f>
        <v>17</v>
      </c>
      <c r="I204" s="22" t="str">
        <f>MID(F204,1,G204-1)</f>
        <v>Employee</v>
      </c>
      <c r="J204" s="22" t="str">
        <f>IF(ISNUMBER(H204),
  MID(F204,G204+2,H204-G204-2),
  MID(F204,G204+2,LEN(F204)-G204-1))</f>
        <v>Active</v>
      </c>
      <c r="K204" s="22" t="str">
        <f>IF(ISNUMBER(H204),MID(F204,H204+2,LEN(F204)-H204-1),"")</f>
        <v>Indicator</v>
      </c>
      <c r="L204" s="22" t="str">
        <f>IF("ASCC"=B204,IF(ISNUMBER(H204),MID(F204,H204+2,LEN(F204)-H204-1),""),"")</f>
        <v/>
      </c>
      <c r="M204" s="22" t="str">
        <f>IF("RLCC"=B204,IF(ISNUMBER(H204),MID(F204,H204+2,LEN(F204)-H204-1),""),"")</f>
        <v/>
      </c>
    </row>
    <row r="205" spans="1:13" x14ac:dyDescent="0.4">
      <c r="A205" s="30">
        <v>5</v>
      </c>
      <c r="B205" s="30" t="s">
        <v>719</v>
      </c>
      <c r="C205" s="31" t="s">
        <v>720</v>
      </c>
      <c r="D205" s="31" t="s">
        <v>1073</v>
      </c>
      <c r="E205" s="31" t="s">
        <v>1074</v>
      </c>
      <c r="F205" s="31" t="s">
        <v>1075</v>
      </c>
      <c r="G205" s="22">
        <f>FIND(".",F205)</f>
        <v>9</v>
      </c>
      <c r="H205" s="22">
        <f>FIND(".",F205,G205+1)</f>
        <v>15</v>
      </c>
      <c r="I205" s="22" t="str">
        <f>MID(F205,1,G205-1)</f>
        <v>Employee</v>
      </c>
      <c r="J205" s="22" t="str">
        <f>IF(ISNUMBER(H205),
  MID(F205,G205+2,H205-G205-2),
  MID(F205,G205+2,LEN(F205)-G205-1))</f>
        <v>Type</v>
      </c>
      <c r="K205" s="22" t="str">
        <f>IF(ISNUMBER(H205),MID(F205,H205+2,LEN(F205)-H205-1),"")</f>
        <v>Code</v>
      </c>
      <c r="L205" s="22" t="str">
        <f>IF("ASCC"=B205,IF(ISNUMBER(H205),MID(F205,H205+2,LEN(F205)-H205-1),""),"")</f>
        <v/>
      </c>
      <c r="M205" s="22" t="str">
        <f>IF("RLCC"=B205,IF(ISNUMBER(H205),MID(F205,H205+2,LEN(F205)-H205-1),""),"")</f>
        <v/>
      </c>
    </row>
    <row r="206" spans="1:13" x14ac:dyDescent="0.4">
      <c r="A206" s="30">
        <v>6</v>
      </c>
      <c r="B206" s="30" t="s">
        <v>719</v>
      </c>
      <c r="C206" s="31" t="s">
        <v>1076</v>
      </c>
      <c r="D206" s="31" t="s">
        <v>1077</v>
      </c>
      <c r="E206" s="31" t="s">
        <v>1078</v>
      </c>
      <c r="F206" s="31" t="s">
        <v>1079</v>
      </c>
      <c r="G206" s="22">
        <f>FIND(".",F206)</f>
        <v>9</v>
      </c>
      <c r="H206" s="22">
        <f>FIND(".",F206,G206+1)</f>
        <v>15</v>
      </c>
      <c r="I206" s="22" t="str">
        <f>MID(F206,1,G206-1)</f>
        <v>Employee</v>
      </c>
      <c r="J206" s="22" t="str">
        <f>IF(ISNUMBER(H206),
  MID(F206,G206+2,H206-G206-2),
  MID(F206,G206+2,LEN(F206)-G206-1))</f>
        <v>Type</v>
      </c>
      <c r="K206" s="22" t="str">
        <f>IF(ISNUMBER(H206),MID(F206,H206+2,LEN(F206)-H206-1),"")</f>
        <v>Text</v>
      </c>
      <c r="L206" s="22" t="str">
        <f>IF("ASCC"=B206,IF(ISNUMBER(H206),MID(F206,H206+2,LEN(F206)-H206-1),""),"")</f>
        <v/>
      </c>
      <c r="M206" s="22" t="str">
        <f>IF("RLCC"=B206,IF(ISNUMBER(H206),MID(F206,H206+2,LEN(F206)-H206-1),""),"")</f>
        <v/>
      </c>
    </row>
    <row r="207" spans="1:13" x14ac:dyDescent="0.4">
      <c r="A207" s="30">
        <v>7</v>
      </c>
      <c r="B207" s="30" t="s">
        <v>719</v>
      </c>
      <c r="C207" s="31" t="s">
        <v>1080</v>
      </c>
      <c r="D207" s="31" t="s">
        <v>1081</v>
      </c>
      <c r="E207" s="31" t="s">
        <v>1082</v>
      </c>
      <c r="F207" s="31" t="s">
        <v>1083</v>
      </c>
      <c r="G207" s="22">
        <f>FIND(".",F207)</f>
        <v>9</v>
      </c>
      <c r="H207" s="22">
        <f>FIND(".",F207,G207+1)</f>
        <v>31</v>
      </c>
      <c r="I207" s="22" t="str">
        <f>MID(F207,1,G207-1)</f>
        <v>Employee</v>
      </c>
      <c r="J207" s="22" t="str">
        <f>IF(ISNUMBER(H207),
  MID(F207,G207+2,H207-G207-2),
  MID(F207,G207+2,LEN(F207)-G207-1))</f>
        <v>Reporting Department</v>
      </c>
      <c r="K207" s="22" t="str">
        <f>IF(ISNUMBER(H207),MID(F207,H207+2,LEN(F207)-H207-1),"")</f>
        <v>Code</v>
      </c>
      <c r="L207" s="22" t="str">
        <f>IF("ASCC"=B207,IF(ISNUMBER(H207),MID(F207,H207+2,LEN(F207)-H207-1),""),"")</f>
        <v/>
      </c>
      <c r="M207" s="22" t="str">
        <f>IF("RLCC"=B207,IF(ISNUMBER(H207),MID(F207,H207+2,LEN(F207)-H207-1),""),"")</f>
        <v/>
      </c>
    </row>
    <row r="208" spans="1:13" x14ac:dyDescent="0.4">
      <c r="A208" s="30">
        <v>8</v>
      </c>
      <c r="B208" s="30" t="s">
        <v>719</v>
      </c>
      <c r="C208" s="31" t="s">
        <v>1084</v>
      </c>
      <c r="D208" s="31" t="s">
        <v>1085</v>
      </c>
      <c r="E208" s="31" t="s">
        <v>1086</v>
      </c>
      <c r="F208" s="31" t="s">
        <v>1087</v>
      </c>
      <c r="G208" s="22">
        <f>FIND(".",F208)</f>
        <v>9</v>
      </c>
      <c r="H208" s="22">
        <f>FIND(".",F208,G208+1)</f>
        <v>31</v>
      </c>
      <c r="I208" s="22" t="str">
        <f>MID(F208,1,G208-1)</f>
        <v>Employee</v>
      </c>
      <c r="J208" s="22" t="str">
        <f>IF(ISNUMBER(H208),
  MID(F208,G208+2,H208-G208-2),
  MID(F208,G208+2,LEN(F208)-G208-1))</f>
        <v>Reporting Department</v>
      </c>
      <c r="K208" s="22" t="str">
        <f>IF(ISNUMBER(H208),MID(F208,H208+2,LEN(F208)-H208-1),"")</f>
        <v>Text</v>
      </c>
      <c r="L208" s="22" t="str">
        <f>IF("ASCC"=B208,IF(ISNUMBER(H208),MID(F208,H208+2,LEN(F208)-H208-1),""),"")</f>
        <v/>
      </c>
      <c r="M208" s="22" t="str">
        <f>IF("RLCC"=B208,IF(ISNUMBER(H208),MID(F208,H208+2,LEN(F208)-H208-1),""),"")</f>
        <v/>
      </c>
    </row>
    <row r="209" spans="1:13" x14ac:dyDescent="0.4">
      <c r="A209" s="30">
        <v>9</v>
      </c>
      <c r="B209" s="30" t="s">
        <v>719</v>
      </c>
      <c r="C209" s="31" t="s">
        <v>1088</v>
      </c>
      <c r="D209" s="31" t="s">
        <v>1089</v>
      </c>
      <c r="E209" s="31" t="s">
        <v>1090</v>
      </c>
      <c r="F209" s="31" t="s">
        <v>1091</v>
      </c>
      <c r="G209" s="22">
        <f>FIND(".",F209)</f>
        <v>9</v>
      </c>
      <c r="H209" s="22">
        <f>FIND(".",F209,G209+1)</f>
        <v>20</v>
      </c>
      <c r="I209" s="22" t="str">
        <f>MID(F209,1,G209-1)</f>
        <v>Employee</v>
      </c>
      <c r="J209" s="22" t="str">
        <f>IF(ISNUMBER(H209),
  MID(F209,G209+2,H209-G209-2),
  MID(F209,G209+2,LEN(F209)-G209-1))</f>
        <v>Job Title</v>
      </c>
      <c r="K209" s="22" t="str">
        <f>IF(ISNUMBER(H209),MID(F209,H209+2,LEN(F209)-H209-1),"")</f>
        <v>Text</v>
      </c>
      <c r="L209" s="22" t="str">
        <f>IF("ASCC"=B209,IF(ISNUMBER(H209),MID(F209,H209+2,LEN(F209)-H209-1),""),"")</f>
        <v/>
      </c>
      <c r="M209" s="22" t="str">
        <f>IF("RLCC"=B209,IF(ISNUMBER(H209),MID(F209,H209+2,LEN(F209)-H209-1),""),"")</f>
        <v/>
      </c>
    </row>
    <row r="210" spans="1:13" x14ac:dyDescent="0.4">
      <c r="A210" s="30">
        <v>10</v>
      </c>
      <c r="B210" s="30" t="s">
        <v>719</v>
      </c>
      <c r="C210" s="31" t="s">
        <v>1092</v>
      </c>
      <c r="D210" s="31" t="s">
        <v>1093</v>
      </c>
      <c r="E210" s="31" t="s">
        <v>1094</v>
      </c>
      <c r="F210" s="31" t="s">
        <v>1095</v>
      </c>
      <c r="G210" s="22">
        <f>FIND(".",F210)</f>
        <v>9</v>
      </c>
      <c r="H210" s="22">
        <f>FIND(".",F210,G210+1)</f>
        <v>15</v>
      </c>
      <c r="I210" s="22" t="str">
        <f>MID(F210,1,G210-1)</f>
        <v>Employee</v>
      </c>
      <c r="J210" s="22" t="str">
        <f>IF(ISNUMBER(H210),
  MID(F210,G210+2,H210-G210-2),
  MID(F210,G210+2,LEN(F210)-G210-1))</f>
        <v>Role</v>
      </c>
      <c r="K210" s="22" t="str">
        <f>IF(ISNUMBER(H210),MID(F210,H210+2,LEN(F210)-H210-1),"")</f>
        <v>Text</v>
      </c>
      <c r="L210" s="22" t="str">
        <f>IF("ASCC"=B210,IF(ISNUMBER(H210),MID(F210,H210+2,LEN(F210)-H210-1),""),"")</f>
        <v/>
      </c>
      <c r="M210" s="22" t="str">
        <f>IF("RLCC"=B210,IF(ISNUMBER(H210),MID(F210,H210+2,LEN(F210)-H210-1),""),"")</f>
        <v/>
      </c>
    </row>
    <row r="211" spans="1:13" x14ac:dyDescent="0.4">
      <c r="A211" s="31">
        <v>11</v>
      </c>
      <c r="B211" s="31" t="s">
        <v>719</v>
      </c>
      <c r="C211" s="31" t="s">
        <v>1096</v>
      </c>
      <c r="D211" s="31" t="s">
        <v>1097</v>
      </c>
      <c r="E211" s="31" t="s">
        <v>1098</v>
      </c>
      <c r="F211" s="31" t="s">
        <v>1099</v>
      </c>
      <c r="G211" s="22">
        <f>FIND(".",F211)</f>
        <v>9</v>
      </c>
      <c r="H211" s="22">
        <f>FIND(".",F211,G211+1)</f>
        <v>26</v>
      </c>
      <c r="I211" s="22" t="str">
        <f>MID(F211,1,G211-1)</f>
        <v>Employee</v>
      </c>
      <c r="J211" s="22" t="str">
        <f>IF(ISNUMBER(H211),
  MID(F211,G211+2,H211-G211-2),
  MID(F211,G211+2,LEN(F211)-G211-1))</f>
        <v>Academic degree</v>
      </c>
      <c r="K211" s="22" t="str">
        <f>IF(ISNUMBER(H211),MID(F211,H211+2,LEN(F211)-H211-1),"")</f>
        <v>Text</v>
      </c>
      <c r="L211" s="22" t="str">
        <f>IF("ASCC"=B211,IF(ISNUMBER(H211),MID(F211,H211+2,LEN(F211)-H211-1),""),"")</f>
        <v/>
      </c>
      <c r="M211" s="22" t="str">
        <f>IF("RLCC"=B211,IF(ISNUMBER(H211),MID(F211,H211+2,LEN(F211)-H211-1),""),"")</f>
        <v/>
      </c>
    </row>
    <row r="212" spans="1:13" x14ac:dyDescent="0.4">
      <c r="A212" s="30">
        <v>12</v>
      </c>
      <c r="B212" s="30" t="s">
        <v>719</v>
      </c>
      <c r="C212" s="31" t="s">
        <v>1100</v>
      </c>
      <c r="D212" s="31" t="s">
        <v>1101</v>
      </c>
      <c r="E212" s="31" t="s">
        <v>1102</v>
      </c>
      <c r="F212" s="31" t="s">
        <v>1103</v>
      </c>
      <c r="G212" s="22">
        <f>FIND(".",F212)</f>
        <v>9</v>
      </c>
      <c r="H212" s="22">
        <f>FIND(".",F212,G212+1)</f>
        <v>21</v>
      </c>
      <c r="I212" s="22" t="str">
        <f>MID(F212,1,G212-1)</f>
        <v>Employee</v>
      </c>
      <c r="J212" s="22" t="str">
        <f>IF(ISNUMBER(H212),
  MID(F212,G212+2,H212-G212-2),
  MID(F212,G212+2,LEN(F212)-G212-1))</f>
        <v>Employment</v>
      </c>
      <c r="K212" s="22" t="str">
        <f>IF(ISNUMBER(H212),MID(F212,H212+2,LEN(F212)-H212-1),"")</f>
        <v>Date Time</v>
      </c>
      <c r="L212" s="22" t="str">
        <f>IF("ASCC"=B212,IF(ISNUMBER(H212),MID(F212,H212+2,LEN(F212)-H212-1),""),"")</f>
        <v/>
      </c>
      <c r="M212" s="22" t="str">
        <f>IF("RLCC"=B212,IF(ISNUMBER(H212),MID(F212,H212+2,LEN(F212)-H212-1),""),"")</f>
        <v/>
      </c>
    </row>
    <row r="213" spans="1:13" x14ac:dyDescent="0.4">
      <c r="A213" s="30">
        <v>13</v>
      </c>
      <c r="B213" s="30" t="s">
        <v>719</v>
      </c>
      <c r="C213" s="31" t="s">
        <v>1104</v>
      </c>
      <c r="D213" s="31" t="s">
        <v>1105</v>
      </c>
      <c r="E213" s="31" t="s">
        <v>1106</v>
      </c>
      <c r="F213" s="31" t="s">
        <v>1107</v>
      </c>
      <c r="G213" s="22">
        <f>FIND(".",F213)</f>
        <v>9</v>
      </c>
      <c r="H213" s="22">
        <f>FIND(".",F213,G213+1)</f>
        <v>22</v>
      </c>
      <c r="I213" s="22" t="str">
        <f>MID(F213,1,G213-1)</f>
        <v>Employee</v>
      </c>
      <c r="J213" s="22" t="str">
        <f>IF(ISNUMBER(H213),
  MID(F213,G213+2,H213-G213-2),
  MID(F213,G213+2,LEN(F213)-G213-1))</f>
        <v>Termination</v>
      </c>
      <c r="K213" s="22" t="str">
        <f>IF(ISNUMBER(H213),MID(F213,H213+2,LEN(F213)-H213-1),"")</f>
        <v>Date Time</v>
      </c>
      <c r="L213" s="22" t="str">
        <f>IF("ASCC"=B213,IF(ISNUMBER(H213),MID(F213,H213+2,LEN(F213)-H213-1),""),"")</f>
        <v/>
      </c>
      <c r="M213" s="22" t="str">
        <f>IF("RLCC"=B213,IF(ISNUMBER(H213),MID(F213,H213+2,LEN(F213)-H213-1),""),"")</f>
        <v/>
      </c>
    </row>
    <row r="214" spans="1:13" x14ac:dyDescent="0.4">
      <c r="A214" s="26">
        <v>14</v>
      </c>
      <c r="B214" s="26" t="s">
        <v>709</v>
      </c>
      <c r="C214" s="27" t="s">
        <v>1108</v>
      </c>
      <c r="D214" s="27" t="s">
        <v>1109</v>
      </c>
      <c r="E214" s="27" t="s">
        <v>1110</v>
      </c>
      <c r="F214" s="27" t="s">
        <v>1111</v>
      </c>
      <c r="G214" s="22">
        <f>FIND(".",F214)</f>
        <v>9</v>
      </c>
      <c r="H214" s="22">
        <f>FIND(".",F214,G214+1)</f>
        <v>20</v>
      </c>
      <c r="I214" s="22" t="str">
        <f>MID(F214,1,G214-1)</f>
        <v>Employee</v>
      </c>
      <c r="J214" s="22" t="str">
        <f>IF(ISNUMBER(H214),
  MID(F214,G214+2,H214-G214-2),
  MID(F214,G214+2,LEN(F214)-G214-1))</f>
        <v>Reference</v>
      </c>
      <c r="K214" s="22" t="str">
        <f>IF(ISNUMBER(H214),MID(F214,H214+2,LEN(F214)-H214-1),"")</f>
        <v>User</v>
      </c>
      <c r="L214" s="22" t="str">
        <f>IF("ASCC"=B214,IF(ISNUMBER(H214),MID(F214,H214+2,LEN(F214)-H214-1),""),"")</f>
        <v/>
      </c>
      <c r="M214" s="22" t="str">
        <f>IF("RLCC"=B214,IF(ISNUMBER(H214),MID(F214,H214+2,LEN(F214)-H214-1),""),"")</f>
        <v>User</v>
      </c>
    </row>
    <row r="215" spans="1:13" x14ac:dyDescent="0.4">
      <c r="A215" s="24">
        <v>0</v>
      </c>
      <c r="B215" s="24" t="s">
        <v>705</v>
      </c>
      <c r="C215" s="25" t="s">
        <v>680</v>
      </c>
      <c r="D215" s="25" t="s">
        <v>681</v>
      </c>
      <c r="E215" s="25" t="s">
        <v>1168</v>
      </c>
      <c r="F215" s="25" t="s">
        <v>1169</v>
      </c>
      <c r="G215" s="22">
        <f>FIND(".",F215)</f>
        <v>18</v>
      </c>
      <c r="H215" s="22" t="e">
        <f>FIND(".",F215,G215+1)</f>
        <v>#VALUE!</v>
      </c>
      <c r="I215" s="22" t="str">
        <f>MID(F215,1,G215-1)</f>
        <v>Entered_ Activity</v>
      </c>
      <c r="J215" s="22" t="str">
        <f>IF(ISNUMBER(H215),
  MID(F215,G215+2,H215-G215-2),
  MID(F215,G215+2,LEN(F215)-G215-1))</f>
        <v>Details</v>
      </c>
      <c r="K215" s="22" t="str">
        <f>IF(ISNUMBER(H215),MID(F215,H215+2,LEN(F215)-H215-1),"")</f>
        <v/>
      </c>
      <c r="L215" s="22" t="str">
        <f>IF("ASCC"=B215,IF(ISNUMBER(H215),MID(F215,H215+2,LEN(F215)-H215-1),""),"")</f>
        <v/>
      </c>
      <c r="M215" s="22" t="str">
        <f>IF("RLCC"=B215,IF(ISNUMBER(H215),MID(F215,H215+2,LEN(F215)-H215-1),""),"")</f>
        <v/>
      </c>
    </row>
    <row r="216" spans="1:13" x14ac:dyDescent="0.4">
      <c r="A216" s="26">
        <v>1</v>
      </c>
      <c r="B216" s="26" t="s">
        <v>709</v>
      </c>
      <c r="C216" s="27" t="s">
        <v>683</v>
      </c>
      <c r="D216" s="27" t="s">
        <v>1170</v>
      </c>
      <c r="E216" s="27" t="s">
        <v>1171</v>
      </c>
      <c r="F216" s="27" t="s">
        <v>1172</v>
      </c>
      <c r="G216" s="22">
        <f>FIND(".",F216)</f>
        <v>18</v>
      </c>
      <c r="H216" s="22">
        <f>FIND(".",F216,G216+1)</f>
        <v>32</v>
      </c>
      <c r="I216" s="22" t="str">
        <f>MID(F216,1,G216-1)</f>
        <v>Entered_ Activity</v>
      </c>
      <c r="J216" s="22" t="str">
        <f>IF(ISNUMBER(H216),
  MID(F216,G216+2,H216-G216-2),
  MID(F216,G216+2,LEN(F216)-G216-1))</f>
        <v>Performed By</v>
      </c>
      <c r="K216" s="22" t="str">
        <f>IF(ISNUMBER(H216),MID(F216,H216+2,LEN(F216)-H216-1),"")</f>
        <v>System User</v>
      </c>
      <c r="L216" s="22" t="str">
        <f>IF("ASCC"=B216,IF(ISNUMBER(H216),MID(F216,H216+2,LEN(F216)-H216-1),""),"")</f>
        <v/>
      </c>
      <c r="M216" s="22" t="str">
        <f>IF("RLCC"=B216,IF(ISNUMBER(H216),MID(F216,H216+2,LEN(F216)-H216-1),""),"")</f>
        <v>System User</v>
      </c>
    </row>
    <row r="217" spans="1:13" x14ac:dyDescent="0.4">
      <c r="A217" s="30">
        <v>2</v>
      </c>
      <c r="B217" s="30" t="s">
        <v>719</v>
      </c>
      <c r="C217" s="31" t="s">
        <v>686</v>
      </c>
      <c r="D217" s="31" t="s">
        <v>1157</v>
      </c>
      <c r="E217" s="31" t="s">
        <v>1173</v>
      </c>
      <c r="F217" s="31" t="s">
        <v>1174</v>
      </c>
      <c r="G217" s="22">
        <f>FIND(".",F217)</f>
        <v>18</v>
      </c>
      <c r="H217" s="22">
        <f>FIND(".",F217,G217+1)</f>
        <v>28</v>
      </c>
      <c r="I217" s="22" t="str">
        <f>MID(F217,1,G217-1)</f>
        <v>Entered_ Activity</v>
      </c>
      <c r="J217" s="22" t="str">
        <f>IF(ISNUMBER(H217),
  MID(F217,G217+2,H217-G217-2),
  MID(F217,G217+2,LEN(F217)-G217-1))</f>
        <v>Occurred</v>
      </c>
      <c r="K217" s="22" t="str">
        <f>IF(ISNUMBER(H217),MID(F217,H217+2,LEN(F217)-H217-1),"")</f>
        <v>Date</v>
      </c>
      <c r="L217" s="22" t="str">
        <f>IF("ASCC"=B217,IF(ISNUMBER(H217),MID(F217,H217+2,LEN(F217)-H217-1),""),"")</f>
        <v/>
      </c>
      <c r="M217" s="22" t="str">
        <f>IF("RLCC"=B217,IF(ISNUMBER(H217),MID(F217,H217+2,LEN(F217)-H217-1),""),"")</f>
        <v/>
      </c>
    </row>
    <row r="218" spans="1:13" x14ac:dyDescent="0.4">
      <c r="A218" s="30">
        <v>3</v>
      </c>
      <c r="B218" s="30" t="s">
        <v>719</v>
      </c>
      <c r="C218" s="31" t="s">
        <v>688</v>
      </c>
      <c r="D218" s="31" t="s">
        <v>1161</v>
      </c>
      <c r="E218" s="31" t="s">
        <v>1175</v>
      </c>
      <c r="F218" s="31" t="s">
        <v>1176</v>
      </c>
      <c r="G218" s="22">
        <f>FIND(".",F218)</f>
        <v>18</v>
      </c>
      <c r="H218" s="22">
        <f>FIND(".",F218,G218+1)</f>
        <v>28</v>
      </c>
      <c r="I218" s="22" t="str">
        <f>MID(F218,1,G218-1)</f>
        <v>Entered_ Activity</v>
      </c>
      <c r="J218" s="22" t="str">
        <f>IF(ISNUMBER(H218),
  MID(F218,G218+2,H218-G218-2),
  MID(F218,G218+2,LEN(F218)-G218-1))</f>
        <v>Occurred</v>
      </c>
      <c r="K218" s="22" t="str">
        <f>IF(ISNUMBER(H218),MID(F218,H218+2,LEN(F218)-H218-1),"")</f>
        <v>Time</v>
      </c>
      <c r="L218" s="22" t="str">
        <f>IF("ASCC"=B218,IF(ISNUMBER(H218),MID(F218,H218+2,LEN(F218)-H218-1),""),"")</f>
        <v/>
      </c>
      <c r="M218" s="22" t="str">
        <f>IF("RLCC"=B218,IF(ISNUMBER(H218),MID(F218,H218+2,LEN(F218)-H218-1),""),"")</f>
        <v/>
      </c>
    </row>
    <row r="219" spans="1:13" x14ac:dyDescent="0.4">
      <c r="A219" s="24">
        <v>0</v>
      </c>
      <c r="B219" s="24" t="s">
        <v>705</v>
      </c>
      <c r="C219" s="25" t="s">
        <v>1210</v>
      </c>
      <c r="D219" s="25" t="s">
        <v>1211</v>
      </c>
      <c r="E219" s="25" t="s">
        <v>1212</v>
      </c>
      <c r="F219" s="25" t="s">
        <v>1213</v>
      </c>
      <c r="G219" s="22">
        <f>FIND(".",F219)</f>
        <v>22</v>
      </c>
      <c r="H219" s="22" t="e">
        <f>FIND(".",F219,G219+1)</f>
        <v>#VALUE!</v>
      </c>
      <c r="I219" s="22" t="str">
        <f>MID(F219,1,G219-1)</f>
        <v>Financial Institution</v>
      </c>
      <c r="J219" s="22" t="str">
        <f>IF(ISNUMBER(H219),
  MID(F219,G219+2,H219-G219-2),
  MID(F219,G219+2,LEN(F219)-G219-1))</f>
        <v>Details</v>
      </c>
      <c r="K219" s="22" t="str">
        <f>IF(ISNUMBER(H219),MID(F219,H219+2,LEN(F219)-H219-1),"")</f>
        <v/>
      </c>
      <c r="L219" s="22" t="str">
        <f>IF("ASCC"=B219,IF(ISNUMBER(H219),MID(F219,H219+2,LEN(F219)-H219-1),""),"")</f>
        <v/>
      </c>
      <c r="M219" s="22" t="str">
        <f>IF("RLCC"=B219,IF(ISNUMBER(H219),MID(F219,H219+2,LEN(F219)-H219-1),""),"")</f>
        <v/>
      </c>
    </row>
    <row r="220" spans="1:13" x14ac:dyDescent="0.4">
      <c r="A220" s="28">
        <v>1</v>
      </c>
      <c r="B220" s="28" t="s">
        <v>714</v>
      </c>
      <c r="C220" s="29" t="s">
        <v>1214</v>
      </c>
      <c r="D220" s="29" t="s">
        <v>1215</v>
      </c>
      <c r="E220" s="29" t="s">
        <v>1216</v>
      </c>
      <c r="F220" s="29" t="s">
        <v>1217</v>
      </c>
      <c r="G220" s="22">
        <f>FIND(".",F220)</f>
        <v>22</v>
      </c>
      <c r="H220" s="22">
        <f>FIND(".",F220,G220+1)</f>
        <v>38</v>
      </c>
      <c r="I220" s="22" t="str">
        <f>MID(F220,1,G220-1)</f>
        <v>Financial Institution</v>
      </c>
      <c r="J220" s="22" t="str">
        <f>IF(ISNUMBER(H220),
  MID(F220,G220+2,H220-G220-2),
  MID(F220,G220+2,LEN(F220)-G220-1))</f>
        <v>Identification</v>
      </c>
      <c r="K220" s="22" t="str">
        <f>IF(ISNUMBER(H220),MID(F220,H220+2,LEN(F220)-H220-1),"")</f>
        <v>Identifier</v>
      </c>
      <c r="L220" s="22" t="str">
        <f>IF("ASCC"=B220,IF(ISNUMBER(H220),MID(F220,H220+2,LEN(F220)-H220-1),""),"")</f>
        <v/>
      </c>
      <c r="M220" s="22" t="str">
        <f>IF("RLCC"=B220,IF(ISNUMBER(H220),MID(F220,H220+2,LEN(F220)-H220-1),""),"")</f>
        <v/>
      </c>
    </row>
    <row r="221" spans="1:13" x14ac:dyDescent="0.4">
      <c r="A221" s="30">
        <v>2</v>
      </c>
      <c r="B221" s="30" t="s">
        <v>719</v>
      </c>
      <c r="C221" s="31" t="s">
        <v>1218</v>
      </c>
      <c r="D221" s="31" t="s">
        <v>1219</v>
      </c>
      <c r="E221" s="31" t="s">
        <v>1220</v>
      </c>
      <c r="F221" s="31" t="s">
        <v>1221</v>
      </c>
      <c r="G221" s="22">
        <f>FIND(".",F221)</f>
        <v>22</v>
      </c>
      <c r="H221" s="22">
        <f>FIND(".",F221,G221+1)</f>
        <v>27</v>
      </c>
      <c r="I221" s="22" t="str">
        <f>MID(F221,1,G221-1)</f>
        <v>Financial Institution</v>
      </c>
      <c r="J221" s="22" t="str">
        <f>IF(ISNUMBER(H221),
  MID(F221,G221+2,H221-G221-2),
  MID(F221,G221+2,LEN(F221)-G221-1))</f>
        <v>BEI</v>
      </c>
      <c r="K221" s="22" t="str">
        <f>IF(ISNUMBER(H221),MID(F221,H221+2,LEN(F221)-H221-1),"")</f>
        <v>Identifier</v>
      </c>
      <c r="L221" s="22" t="str">
        <f>IF("ASCC"=B221,IF(ISNUMBER(H221),MID(F221,H221+2,LEN(F221)-H221-1),""),"")</f>
        <v/>
      </c>
      <c r="M221" s="22" t="str">
        <f>IF("RLCC"=B221,IF(ISNUMBER(H221),MID(F221,H221+2,LEN(F221)-H221-1),""),"")</f>
        <v/>
      </c>
    </row>
    <row r="222" spans="1:13" x14ac:dyDescent="0.4">
      <c r="A222" s="30">
        <v>3</v>
      </c>
      <c r="B222" s="30" t="s">
        <v>719</v>
      </c>
      <c r="C222" s="31" t="s">
        <v>1222</v>
      </c>
      <c r="D222" s="31" t="s">
        <v>1223</v>
      </c>
      <c r="E222" s="31" t="s">
        <v>1224</v>
      </c>
      <c r="F222" s="31" t="s">
        <v>1225</v>
      </c>
      <c r="G222" s="22">
        <f>FIND(".",F222)</f>
        <v>22</v>
      </c>
      <c r="H222" s="22">
        <f>FIND(".",F222,G222+1)</f>
        <v>27</v>
      </c>
      <c r="I222" s="22" t="str">
        <f>MID(F222,1,G222-1)</f>
        <v>Financial Institution</v>
      </c>
      <c r="J222" s="22" t="str">
        <f>IF(ISNUMBER(H222),
  MID(F222,G222+2,H222-G222-2),
  MID(F222,G222+2,LEN(F222)-G222-1))</f>
        <v>BIC</v>
      </c>
      <c r="K222" s="22" t="str">
        <f>IF(ISNUMBER(H222),MID(F222,H222+2,LEN(F222)-H222-1),"")</f>
        <v>Identifier</v>
      </c>
      <c r="L222" s="22" t="str">
        <f>IF("ASCC"=B222,IF(ISNUMBER(H222),MID(F222,H222+2,LEN(F222)-H222-1),""),"")</f>
        <v/>
      </c>
      <c r="M222" s="22" t="str">
        <f>IF("RLCC"=B222,IF(ISNUMBER(H222),MID(F222,H222+2,LEN(F222)-H222-1),""),"")</f>
        <v/>
      </c>
    </row>
    <row r="223" spans="1:13" x14ac:dyDescent="0.4">
      <c r="A223" s="30">
        <v>4</v>
      </c>
      <c r="B223" s="30" t="s">
        <v>719</v>
      </c>
      <c r="C223" s="31" t="s">
        <v>1226</v>
      </c>
      <c r="D223" s="31" t="s">
        <v>1227</v>
      </c>
      <c r="E223" s="31" t="s">
        <v>1228</v>
      </c>
      <c r="F223" s="31" t="s">
        <v>1229</v>
      </c>
      <c r="G223" s="22">
        <f>FIND(".",F223)</f>
        <v>22</v>
      </c>
      <c r="H223" s="22">
        <f>FIND(".",F223,G223+1)</f>
        <v>27</v>
      </c>
      <c r="I223" s="22" t="str">
        <f>MID(F223,1,G223-1)</f>
        <v>Financial Institution</v>
      </c>
      <c r="J223" s="22" t="str">
        <f>IF(ISNUMBER(H223),
  MID(F223,G223+2,H223-G223-2),
  MID(F223,G223+2,LEN(F223)-G223-1))</f>
        <v>GLN</v>
      </c>
      <c r="K223" s="22" t="str">
        <f>IF(ISNUMBER(H223),MID(F223,H223+2,LEN(F223)-H223-1),"")</f>
        <v>Identifier</v>
      </c>
      <c r="L223" s="22" t="str">
        <f>IF("ASCC"=B223,IF(ISNUMBER(H223),MID(F223,H223+2,LEN(F223)-H223-1),""),"")</f>
        <v/>
      </c>
      <c r="M223" s="22" t="str">
        <f>IF("RLCC"=B223,IF(ISNUMBER(H223),MID(F223,H223+2,LEN(F223)-H223-1),""),"")</f>
        <v/>
      </c>
    </row>
    <row r="224" spans="1:13" x14ac:dyDescent="0.4">
      <c r="A224" s="30">
        <v>5</v>
      </c>
      <c r="B224" s="30" t="s">
        <v>719</v>
      </c>
      <c r="C224" s="31" t="s">
        <v>1230</v>
      </c>
      <c r="D224" s="31" t="s">
        <v>1231</v>
      </c>
      <c r="E224" s="31" t="s">
        <v>1232</v>
      </c>
      <c r="F224" s="31" t="s">
        <v>1233</v>
      </c>
      <c r="G224" s="22">
        <f>FIND(".",F224)</f>
        <v>22</v>
      </c>
      <c r="H224" s="22">
        <f>FIND(".",F224,G224+1)</f>
        <v>27</v>
      </c>
      <c r="I224" s="22" t="str">
        <f>MID(F224,1,G224-1)</f>
        <v>Financial Institution</v>
      </c>
      <c r="J224" s="22" t="str">
        <f>IF(ISNUMBER(H224),
  MID(F224,G224+2,H224-G224-2),
  MID(F224,G224+2,LEN(F224)-G224-1))</f>
        <v>LEI</v>
      </c>
      <c r="K224" s="22" t="str">
        <f>IF(ISNUMBER(H224),MID(F224,H224+2,LEN(F224)-H224-1),"")</f>
        <v>Identifier</v>
      </c>
      <c r="L224" s="22" t="str">
        <f>IF("ASCC"=B224,IF(ISNUMBER(H224),MID(F224,H224+2,LEN(F224)-H224-1),""),"")</f>
        <v/>
      </c>
      <c r="M224" s="22" t="str">
        <f>IF("RLCC"=B224,IF(ISNUMBER(H224),MID(F224,H224+2,LEN(F224)-H224-1),""),"")</f>
        <v/>
      </c>
    </row>
    <row r="225" spans="1:13" x14ac:dyDescent="0.4">
      <c r="A225" s="30">
        <v>6</v>
      </c>
      <c r="B225" s="30" t="s">
        <v>719</v>
      </c>
      <c r="C225" s="31" t="s">
        <v>724</v>
      </c>
      <c r="D225" s="31" t="s">
        <v>1234</v>
      </c>
      <c r="E225" s="31" t="s">
        <v>1235</v>
      </c>
      <c r="F225" s="31" t="s">
        <v>1236</v>
      </c>
      <c r="G225" s="22">
        <f>FIND(".",F225)</f>
        <v>22</v>
      </c>
      <c r="H225" s="22">
        <f>FIND(".",F225,G225+1)</f>
        <v>28</v>
      </c>
      <c r="I225" s="22" t="str">
        <f>MID(F225,1,G225-1)</f>
        <v>Financial Institution</v>
      </c>
      <c r="J225" s="22" t="str">
        <f>IF(ISNUMBER(H225),
  MID(F225,G225+2,H225-G225-2),
  MID(F225,G225+2,LEN(F225)-G225-1))</f>
        <v>Name</v>
      </c>
      <c r="K225" s="22" t="str">
        <f>IF(ISNUMBER(H225),MID(F225,H225+2,LEN(F225)-H225-1),"")</f>
        <v>Text</v>
      </c>
      <c r="L225" s="22" t="str">
        <f>IF("ASCC"=B225,IF(ISNUMBER(H225),MID(F225,H225+2,LEN(F225)-H225-1),""),"")</f>
        <v/>
      </c>
      <c r="M225" s="22" t="str">
        <f>IF("RLCC"=B225,IF(ISNUMBER(H225),MID(F225,H225+2,LEN(F225)-H225-1),""),"")</f>
        <v/>
      </c>
    </row>
    <row r="226" spans="1:13" x14ac:dyDescent="0.4">
      <c r="A226" s="30">
        <v>7</v>
      </c>
      <c r="B226" s="30" t="s">
        <v>719</v>
      </c>
      <c r="C226" s="31" t="s">
        <v>1039</v>
      </c>
      <c r="D226" s="31" t="s">
        <v>1237</v>
      </c>
      <c r="E226" s="31" t="s">
        <v>1238</v>
      </c>
      <c r="F226" s="31" t="s">
        <v>1239</v>
      </c>
      <c r="G226" s="22">
        <f>FIND(".",F226)</f>
        <v>22</v>
      </c>
      <c r="H226" s="22">
        <f>FIND(".",F226,G226+1)</f>
        <v>28</v>
      </c>
      <c r="I226" s="22" t="str">
        <f>MID(F226,1,G226-1)</f>
        <v>Financial Institution</v>
      </c>
      <c r="J226" s="22" t="str">
        <f>IF(ISNUMBER(H226),
  MID(F226,G226+2,H226-G226-2),
  MID(F226,G226+2,LEN(F226)-G226-1))</f>
        <v>Role</v>
      </c>
      <c r="K226" s="22" t="str">
        <f>IF(ISNUMBER(H226),MID(F226,H226+2,LEN(F226)-H226-1),"")</f>
        <v>Code</v>
      </c>
      <c r="L226" s="22" t="str">
        <f>IF("ASCC"=B226,IF(ISNUMBER(H226),MID(F226,H226+2,LEN(F226)-H226-1),""),"")</f>
        <v/>
      </c>
      <c r="M226" s="22" t="str">
        <f>IF("RLCC"=B226,IF(ISNUMBER(H226),MID(F226,H226+2,LEN(F226)-H226-1),""),"")</f>
        <v/>
      </c>
    </row>
    <row r="227" spans="1:13" x14ac:dyDescent="0.4">
      <c r="A227" s="30">
        <v>8</v>
      </c>
      <c r="B227" s="30" t="s">
        <v>719</v>
      </c>
      <c r="C227" s="31" t="s">
        <v>1240</v>
      </c>
      <c r="D227" s="31" t="s">
        <v>1241</v>
      </c>
      <c r="E227" s="31" t="s">
        <v>1242</v>
      </c>
      <c r="F227" s="31" t="s">
        <v>1243</v>
      </c>
      <c r="G227" s="22">
        <f>FIND(".",F227)</f>
        <v>22</v>
      </c>
      <c r="H227" s="22">
        <f>FIND(".",F227,G227+1)</f>
        <v>44</v>
      </c>
      <c r="I227" s="22" t="str">
        <f>MID(F227,1,G227-1)</f>
        <v>Financial Institution</v>
      </c>
      <c r="J227" s="22" t="str">
        <f>IF(ISNUMBER(H227),
  MID(F227,G227+2,H227-G227-2),
  MID(F227,G227+2,LEN(F227)-G227-1))</f>
        <v>Clearing System Name</v>
      </c>
      <c r="K227" s="22" t="str">
        <f>IF(ISNUMBER(H227),MID(F227,H227+2,LEN(F227)-H227-1),"")</f>
        <v>Text</v>
      </c>
      <c r="L227" s="22" t="str">
        <f>IF("ASCC"=B227,IF(ISNUMBER(H227),MID(F227,H227+2,LEN(F227)-H227-1),""),"")</f>
        <v/>
      </c>
      <c r="M227" s="22" t="str">
        <f>IF("RLCC"=B227,IF(ISNUMBER(H227),MID(F227,H227+2,LEN(F227)-H227-1),""),"")</f>
        <v/>
      </c>
    </row>
    <row r="228" spans="1:13" x14ac:dyDescent="0.4">
      <c r="A228" s="30">
        <v>9</v>
      </c>
      <c r="B228" s="30" t="s">
        <v>719</v>
      </c>
      <c r="C228" s="31" t="s">
        <v>1244</v>
      </c>
      <c r="D228" s="31" t="s">
        <v>1245</v>
      </c>
      <c r="E228" s="31" t="s">
        <v>1246</v>
      </c>
      <c r="F228" s="31" t="s">
        <v>1247</v>
      </c>
      <c r="G228" s="22">
        <f>FIND(".",F228)</f>
        <v>22</v>
      </c>
      <c r="H228" s="22">
        <f>FIND(".",F228,G228+1)</f>
        <v>39</v>
      </c>
      <c r="I228" s="22" t="str">
        <f>MID(F228,1,G228-1)</f>
        <v>Financial Institution</v>
      </c>
      <c r="J228" s="22" t="str">
        <f>IF(ISNUMBER(H228),
  MID(F228,G228+2,H228-G228-2),
  MID(F228,G228+2,LEN(F228)-G228-1))</f>
        <v>Clearing System</v>
      </c>
      <c r="K228" s="22" t="str">
        <f>IF(ISNUMBER(H228),MID(F228,H228+2,LEN(F228)-H228-1),"")</f>
        <v>Identifier</v>
      </c>
      <c r="L228" s="22" t="str">
        <f>IF("ASCC"=B228,IF(ISNUMBER(H228),MID(F228,H228+2,LEN(F228)-H228-1),""),"")</f>
        <v/>
      </c>
      <c r="M228" s="22" t="str">
        <f>IF("RLCC"=B228,IF(ISNUMBER(H228),MID(F228,H228+2,LEN(F228)-H228-1),""),"")</f>
        <v/>
      </c>
    </row>
    <row r="229" spans="1:13" x14ac:dyDescent="0.4">
      <c r="A229" s="32">
        <v>10</v>
      </c>
      <c r="B229" s="32" t="s">
        <v>890</v>
      </c>
      <c r="C229" s="33" t="s">
        <v>1248</v>
      </c>
      <c r="D229" s="33" t="s">
        <v>1249</v>
      </c>
      <c r="E229" s="33" t="s">
        <v>1250</v>
      </c>
      <c r="F229" s="33" t="s">
        <v>1251</v>
      </c>
      <c r="G229" s="22">
        <f>FIND(".",F229)</f>
        <v>22</v>
      </c>
      <c r="H229" s="22">
        <f>FIND(".",F229,G229+1)</f>
        <v>32</v>
      </c>
      <c r="I229" s="22" t="str">
        <f>MID(F229,1,G229-1)</f>
        <v>Financial Institution</v>
      </c>
      <c r="J229" s="22" t="str">
        <f>IF(ISNUMBER(H229),
  MID(F229,G229+2,H229-G229-2),
  MID(F229,G229+2,LEN(F229)-G229-1))</f>
        <v>Location</v>
      </c>
      <c r="K229" s="22" t="str">
        <f>IF(ISNUMBER(H229),MID(F229,H229+2,LEN(F229)-H229-1),"")</f>
        <v>Address</v>
      </c>
      <c r="L229" s="22" t="str">
        <f>IF("ASCC"=B229,IF(ISNUMBER(H229),MID(F229,H229+2,LEN(F229)-H229-1),""),"")</f>
        <v>Address</v>
      </c>
      <c r="M229" s="22" t="str">
        <f>IF("RLCC"=B229,IF(ISNUMBER(H229),MID(F229,H229+2,LEN(F229)-H229-1),""),"")</f>
        <v/>
      </c>
    </row>
    <row r="230" spans="1:13" x14ac:dyDescent="0.4">
      <c r="A230" s="32">
        <v>11</v>
      </c>
      <c r="B230" s="32" t="s">
        <v>890</v>
      </c>
      <c r="C230" s="33" t="s">
        <v>1252</v>
      </c>
      <c r="D230" s="33" t="s">
        <v>1253</v>
      </c>
      <c r="E230" s="33" t="s">
        <v>1254</v>
      </c>
      <c r="F230" s="33" t="s">
        <v>1255</v>
      </c>
      <c r="G230" s="22">
        <f>FIND(".",F230)</f>
        <v>22</v>
      </c>
      <c r="H230" s="22">
        <f>FIND(".",F230,G230+1)</f>
        <v>33</v>
      </c>
      <c r="I230" s="22" t="str">
        <f>MID(F230,1,G230-1)</f>
        <v>Financial Institution</v>
      </c>
      <c r="J230" s="22" t="str">
        <f>IF(ISNUMBER(H230),
  MID(F230,G230+2,H230-G230-2),
  MID(F230,G230+2,LEN(F230)-G230-1))</f>
        <v>Residence</v>
      </c>
      <c r="K230" s="22" t="str">
        <f>IF(ISNUMBER(H230),MID(F230,H230+2,LEN(F230)-H230-1),"")</f>
        <v>Country</v>
      </c>
      <c r="L230" s="22" t="str">
        <f>IF("ASCC"=B230,IF(ISNUMBER(H230),MID(F230,H230+2,LEN(F230)-H230-1),""),"")</f>
        <v>Country</v>
      </c>
      <c r="M230" s="22" t="str">
        <f>IF("RLCC"=B230,IF(ISNUMBER(H230),MID(F230,H230+2,LEN(F230)-H230-1),""),"")</f>
        <v/>
      </c>
    </row>
    <row r="231" spans="1:13" x14ac:dyDescent="0.4">
      <c r="A231" s="32">
        <v>12</v>
      </c>
      <c r="B231" s="32" t="s">
        <v>890</v>
      </c>
      <c r="C231" s="33" t="s">
        <v>1256</v>
      </c>
      <c r="D231" s="33" t="s">
        <v>1257</v>
      </c>
      <c r="E231" s="33" t="s">
        <v>1258</v>
      </c>
      <c r="F231" s="33" t="s">
        <v>1259</v>
      </c>
      <c r="G231" s="22">
        <f>FIND(".",F231)</f>
        <v>22</v>
      </c>
      <c r="H231" s="22">
        <f>FIND(".",F231,G231+1)</f>
        <v>36</v>
      </c>
      <c r="I231" s="22" t="str">
        <f>MID(F231,1,G231-1)</f>
        <v>Financial Institution</v>
      </c>
      <c r="J231" s="22" t="str">
        <f>IF(ISNUMBER(H231),
  MID(F231,G231+2,H231-G231-2),
  MID(F231,G231+2,LEN(F231)-G231-1))</f>
        <v>Sub-Division</v>
      </c>
      <c r="K231" s="22" t="str">
        <f>IF(ISNUMBER(H231),MID(F231,H231+2,LEN(F231)-H231-1),"")</f>
        <v>Financial Institution</v>
      </c>
      <c r="L231" s="22" t="str">
        <f>IF("ASCC"=B231,IF(ISNUMBER(H231),MID(F231,H231+2,LEN(F231)-H231-1),""),"")</f>
        <v>Financial Institution</v>
      </c>
      <c r="M231" s="22" t="str">
        <f>IF("RLCC"=B231,IF(ISNUMBER(H231),MID(F231,H231+2,LEN(F231)-H231-1),""),"")</f>
        <v/>
      </c>
    </row>
    <row r="232" spans="1:13" x14ac:dyDescent="0.4">
      <c r="A232" s="32">
        <v>13</v>
      </c>
      <c r="B232" s="32" t="s">
        <v>890</v>
      </c>
      <c r="C232" s="33" t="s">
        <v>1260</v>
      </c>
      <c r="D232" s="33" t="s">
        <v>1261</v>
      </c>
      <c r="E232" s="33" t="s">
        <v>1262</v>
      </c>
      <c r="F232" s="33" t="s">
        <v>1263</v>
      </c>
      <c r="G232" s="22">
        <f>FIND(".",F232)</f>
        <v>22</v>
      </c>
      <c r="H232" s="22">
        <f>FIND(".",F232,G232+1)</f>
        <v>43</v>
      </c>
      <c r="I232" s="22" t="str">
        <f>MID(F232,1,G232-1)</f>
        <v>Financial Institution</v>
      </c>
      <c r="J232" s="22" t="str">
        <f>IF(ISNUMBER(H232),
  MID(F232,G232+2,H232-G232-2),
  MID(F232,G232+2,LEN(F232)-G232-1))</f>
        <v>Organizational Unit</v>
      </c>
      <c r="K232" s="22" t="str">
        <f>IF(ISNUMBER(H232),MID(F232,H232+2,LEN(F232)-H232-1),"")</f>
        <v>Financial Institution</v>
      </c>
      <c r="L232" s="22" t="str">
        <f>IF("ASCC"=B232,IF(ISNUMBER(H232),MID(F232,H232+2,LEN(F232)-H232-1),""),"")</f>
        <v>Financial Institution</v>
      </c>
      <c r="M232" s="22" t="str">
        <f>IF("RLCC"=B232,IF(ISNUMBER(H232),MID(F232,H232+2,LEN(F232)-H232-1),""),"")</f>
        <v/>
      </c>
    </row>
    <row r="233" spans="1:13" x14ac:dyDescent="0.4">
      <c r="A233" s="32">
        <v>14</v>
      </c>
      <c r="B233" s="32" t="s">
        <v>890</v>
      </c>
      <c r="C233" s="33" t="s">
        <v>1264</v>
      </c>
      <c r="D233" s="33" t="s">
        <v>1265</v>
      </c>
      <c r="E233" s="33" t="s">
        <v>1266</v>
      </c>
      <c r="F233" s="33" t="s">
        <v>1267</v>
      </c>
      <c r="G233" s="22">
        <f>FIND(".",F233)</f>
        <v>22</v>
      </c>
      <c r="H233" s="22">
        <f>FIND(".",F233,G233+1)</f>
        <v>33</v>
      </c>
      <c r="I233" s="22" t="str">
        <f>MID(F233,1,G233-1)</f>
        <v>Financial Institution</v>
      </c>
      <c r="J233" s="22" t="str">
        <f>IF(ISNUMBER(H233),
  MID(F233,G233+2,H233-G233-2),
  MID(F233,G233+2,LEN(F233)-G233-1))</f>
        <v>Specified</v>
      </c>
      <c r="K233" s="22" t="str">
        <f>IF(ISNUMBER(H233),MID(F233,H233+2,LEN(F233)-H233-1),"")</f>
        <v>Identity</v>
      </c>
      <c r="L233" s="22" t="str">
        <f>IF("ASCC"=B233,IF(ISNUMBER(H233),MID(F233,H233+2,LEN(F233)-H233-1),""),"")</f>
        <v>Identity</v>
      </c>
      <c r="M233" s="22" t="str">
        <f>IF("RLCC"=B233,IF(ISNUMBER(H233),MID(F233,H233+2,LEN(F233)-H233-1),""),"")</f>
        <v/>
      </c>
    </row>
    <row r="234" spans="1:13" x14ac:dyDescent="0.4">
      <c r="A234" s="24">
        <v>0</v>
      </c>
      <c r="B234" s="24" t="s">
        <v>705</v>
      </c>
      <c r="C234" s="25" t="s">
        <v>1397</v>
      </c>
      <c r="D234" s="25" t="s">
        <v>1361</v>
      </c>
      <c r="E234" s="25" t="s">
        <v>1398</v>
      </c>
      <c r="F234" s="25" t="s">
        <v>1399</v>
      </c>
      <c r="G234" s="22">
        <f>FIND(".",F234)</f>
        <v>14</v>
      </c>
      <c r="H234" s="22" t="e">
        <f>FIND(".",F234,G234+1)</f>
        <v>#VALUE!</v>
      </c>
      <c r="I234" s="22" t="str">
        <f>MID(F234,1,G234-1)</f>
        <v>Fiscal Period</v>
      </c>
      <c r="J234" s="22" t="str">
        <f>IF(ISNUMBER(H234),
  MID(F234,G234+2,H234-G234-2),
  MID(F234,G234+2,LEN(F234)-G234-1))</f>
        <v>Details</v>
      </c>
      <c r="K234" s="22" t="str">
        <f>IF(ISNUMBER(H234),MID(F234,H234+2,LEN(F234)-H234-1),"")</f>
        <v/>
      </c>
      <c r="L234" s="22" t="str">
        <f>IF("ASCC"=B234,IF(ISNUMBER(H234),MID(F234,H234+2,LEN(F234)-H234-1),""),"")</f>
        <v/>
      </c>
      <c r="M234" s="22" t="str">
        <f>IF("RLCC"=B234,IF(ISNUMBER(H234),MID(F234,H234+2,LEN(F234)-H234-1),""),"")</f>
        <v/>
      </c>
    </row>
    <row r="235" spans="1:13" x14ac:dyDescent="0.4">
      <c r="A235" s="30">
        <v>1</v>
      </c>
      <c r="B235" s="30" t="s">
        <v>719</v>
      </c>
      <c r="C235" s="31" t="s">
        <v>135</v>
      </c>
      <c r="D235" s="35" t="s">
        <v>2220</v>
      </c>
      <c r="E235" s="31" t="s">
        <v>1400</v>
      </c>
      <c r="F235" s="31" t="s">
        <v>1401</v>
      </c>
      <c r="G235" s="22">
        <f>FIND(".",F235)</f>
        <v>14</v>
      </c>
      <c r="H235" s="22">
        <f>FIND(".",F235,G235+1)</f>
        <v>27</v>
      </c>
      <c r="I235" s="22" t="str">
        <f>MID(F235,1,G235-1)</f>
        <v>Fiscal Period</v>
      </c>
      <c r="J235" s="22" t="str">
        <f>IF(ISNUMBER(H235),
  MID(F235,G235+2,H235-G235-2),
  MID(F235,G235+2,LEN(F235)-G235-1))</f>
        <v>Fiscal Year</v>
      </c>
      <c r="K235" s="22" t="str">
        <f>IF(ISNUMBER(H235),MID(F235,H235+2,LEN(F235)-H235-1),"")</f>
        <v>Code</v>
      </c>
      <c r="L235" s="22" t="str">
        <f>IF("ASCC"=B235,IF(ISNUMBER(H235),MID(F235,H235+2,LEN(F235)-H235-1),""),"")</f>
        <v/>
      </c>
      <c r="M235" s="22" t="str">
        <f>IF("RLCC"=B235,IF(ISNUMBER(H235),MID(F235,H235+2,LEN(F235)-H235-1),""),"")</f>
        <v/>
      </c>
    </row>
    <row r="236" spans="1:13" x14ac:dyDescent="0.4">
      <c r="A236" s="30">
        <v>2</v>
      </c>
      <c r="B236" s="30" t="s">
        <v>719</v>
      </c>
      <c r="C236" s="31" t="s">
        <v>139</v>
      </c>
      <c r="D236" s="31" t="s">
        <v>1402</v>
      </c>
      <c r="E236" s="31" t="s">
        <v>1403</v>
      </c>
      <c r="F236" s="31" t="s">
        <v>1404</v>
      </c>
      <c r="G236" s="22">
        <f>FIND(".",F236)</f>
        <v>14</v>
      </c>
      <c r="H236" s="22">
        <f>FIND(".",F236,G236+1)</f>
        <v>33</v>
      </c>
      <c r="I236" s="22" t="str">
        <f>MID(F236,1,G236-1)</f>
        <v>Fiscal Period</v>
      </c>
      <c r="J236" s="22" t="str">
        <f>IF(ISNUMBER(H236),
  MID(F236,G236+2,H236-G236-2),
  MID(F236,G236+2,LEN(F236)-G236-1))</f>
        <v>Accounting Period</v>
      </c>
      <c r="K236" s="22" t="str">
        <f>IF(ISNUMBER(H236),MID(F236,H236+2,LEN(F236)-H236-1),"")</f>
        <v>Code</v>
      </c>
      <c r="L236" s="22" t="str">
        <f>IF("ASCC"=B236,IF(ISNUMBER(H236),MID(F236,H236+2,LEN(F236)-H236-1),""),"")</f>
        <v/>
      </c>
      <c r="M236" s="22" t="str">
        <f>IF("RLCC"=B236,IF(ISNUMBER(H236),MID(F236,H236+2,LEN(F236)-H236-1),""),"")</f>
        <v/>
      </c>
    </row>
    <row r="237" spans="1:13" x14ac:dyDescent="0.4">
      <c r="A237" s="30">
        <v>3</v>
      </c>
      <c r="B237" s="30" t="s">
        <v>719</v>
      </c>
      <c r="C237" s="31" t="s">
        <v>1405</v>
      </c>
      <c r="D237" s="31" t="s">
        <v>1382</v>
      </c>
      <c r="E237" s="31" t="s">
        <v>1383</v>
      </c>
      <c r="F237" s="31" t="s">
        <v>1406</v>
      </c>
      <c r="G237" s="22">
        <f>FIND(".",F237)</f>
        <v>14</v>
      </c>
      <c r="H237" s="22">
        <f>FIND(".",F237,G237+1)</f>
        <v>21</v>
      </c>
      <c r="I237" s="22" t="str">
        <f>MID(F237,1,G237-1)</f>
        <v>Fiscal Period</v>
      </c>
      <c r="J237" s="22" t="str">
        <f>IF(ISNUMBER(H237),
  MID(F237,G237+2,H237-G237-2),
  MID(F237,G237+2,LEN(F237)-G237-1))</f>
        <v>Start</v>
      </c>
      <c r="K237" s="22" t="str">
        <f>IF(ISNUMBER(H237),MID(F237,H237+2,LEN(F237)-H237-1),"")</f>
        <v>Date Time</v>
      </c>
      <c r="L237" s="22" t="str">
        <f>IF("ASCC"=B237,IF(ISNUMBER(H237),MID(F237,H237+2,LEN(F237)-H237-1),""),"")</f>
        <v/>
      </c>
      <c r="M237" s="22" t="str">
        <f>IF("RLCC"=B237,IF(ISNUMBER(H237),MID(F237,H237+2,LEN(F237)-H237-1),""),"")</f>
        <v/>
      </c>
    </row>
    <row r="238" spans="1:13" x14ac:dyDescent="0.4">
      <c r="A238" s="30">
        <v>4</v>
      </c>
      <c r="B238" s="30" t="s">
        <v>719</v>
      </c>
      <c r="C238" s="31" t="s">
        <v>1407</v>
      </c>
      <c r="D238" s="31" t="s">
        <v>1386</v>
      </c>
      <c r="E238" s="31" t="s">
        <v>1387</v>
      </c>
      <c r="F238" s="31" t="s">
        <v>1408</v>
      </c>
      <c r="G238" s="22">
        <f>FIND(".",F238)</f>
        <v>14</v>
      </c>
      <c r="H238" s="22">
        <f>FIND(".",F238,G238+1)</f>
        <v>19</v>
      </c>
      <c r="I238" s="22" t="str">
        <f>MID(F238,1,G238-1)</f>
        <v>Fiscal Period</v>
      </c>
      <c r="J238" s="22" t="str">
        <f>IF(ISNUMBER(H238),
  MID(F238,G238+2,H238-G238-2),
  MID(F238,G238+2,LEN(F238)-G238-1))</f>
        <v>End</v>
      </c>
      <c r="K238" s="22" t="str">
        <f>IF(ISNUMBER(H238),MID(F238,H238+2,LEN(F238)-H238-1),"")</f>
        <v>Date Time</v>
      </c>
      <c r="L238" s="22" t="str">
        <f>IF("ASCC"=B238,IF(ISNUMBER(H238),MID(F238,H238+2,LEN(F238)-H238-1),""),"")</f>
        <v/>
      </c>
      <c r="M238" s="22" t="str">
        <f>IF("RLCC"=B238,IF(ISNUMBER(H238),MID(F238,H238+2,LEN(F238)-H238-1),""),"")</f>
        <v/>
      </c>
    </row>
    <row r="239" spans="1:13" x14ac:dyDescent="0.4">
      <c r="A239" s="24">
        <v>0</v>
      </c>
      <c r="B239" s="24" t="s">
        <v>705</v>
      </c>
      <c r="C239" s="25" t="s">
        <v>178</v>
      </c>
      <c r="D239" s="25" t="s">
        <v>1186</v>
      </c>
      <c r="E239" s="25" t="s">
        <v>1187</v>
      </c>
      <c r="F239" s="25" t="s">
        <v>1188</v>
      </c>
      <c r="G239" s="22">
        <f>FIND(".",F239)</f>
        <v>24</v>
      </c>
      <c r="H239" s="22" t="e">
        <f>FIND(".",F239,G239+1)</f>
        <v>#VALUE!</v>
      </c>
      <c r="I239" s="22" t="str">
        <f>MID(F239,1,G239-1)</f>
        <v>Last Modified_ Activity</v>
      </c>
      <c r="J239" s="22" t="str">
        <f>IF(ISNUMBER(H239),
  MID(F239,G239+2,H239-G239-2),
  MID(F239,G239+2,LEN(F239)-G239-1))</f>
        <v>Details</v>
      </c>
      <c r="K239" s="22" t="str">
        <f>IF(ISNUMBER(H239),MID(F239,H239+2,LEN(F239)-H239-1),"")</f>
        <v/>
      </c>
      <c r="L239" s="22" t="str">
        <f>IF("ASCC"=B239,IF(ISNUMBER(H239),MID(F239,H239+2,LEN(F239)-H239-1),""),"")</f>
        <v/>
      </c>
      <c r="M239" s="22" t="str">
        <f>IF("RLCC"=B239,IF(ISNUMBER(H239),MID(F239,H239+2,LEN(F239)-H239-1),""),"")</f>
        <v/>
      </c>
    </row>
    <row r="240" spans="1:13" x14ac:dyDescent="0.4">
      <c r="A240" s="26">
        <v>1</v>
      </c>
      <c r="B240" s="26" t="s">
        <v>709</v>
      </c>
      <c r="C240" s="27" t="s">
        <v>181</v>
      </c>
      <c r="D240" s="27" t="s">
        <v>1189</v>
      </c>
      <c r="E240" s="27" t="s">
        <v>1190</v>
      </c>
      <c r="F240" s="27" t="s">
        <v>1191</v>
      </c>
      <c r="G240" s="22">
        <f>FIND(".",F240)</f>
        <v>24</v>
      </c>
      <c r="H240" s="22">
        <f>FIND(".",F240,G240+1)</f>
        <v>38</v>
      </c>
      <c r="I240" s="22" t="str">
        <f>MID(F240,1,G240-1)</f>
        <v>Last Modified_ Activity</v>
      </c>
      <c r="J240" s="22" t="str">
        <f>IF(ISNUMBER(H240),
  MID(F240,G240+2,H240-G240-2),
  MID(F240,G240+2,LEN(F240)-G240-1))</f>
        <v>Performed By</v>
      </c>
      <c r="K240" s="22" t="str">
        <f>IF(ISNUMBER(H240),MID(F240,H240+2,LEN(F240)-H240-1),"")</f>
        <v>System User</v>
      </c>
      <c r="L240" s="22" t="str">
        <f>IF("ASCC"=B240,IF(ISNUMBER(H240),MID(F240,H240+2,LEN(F240)-H240-1),""),"")</f>
        <v/>
      </c>
      <c r="M240" s="22" t="str">
        <f>IF("RLCC"=B240,IF(ISNUMBER(H240),MID(F240,H240+2,LEN(F240)-H240-1),""),"")</f>
        <v>System User</v>
      </c>
    </row>
    <row r="241" spans="1:13" x14ac:dyDescent="0.4">
      <c r="A241" s="30">
        <v>2</v>
      </c>
      <c r="B241" s="30" t="s">
        <v>719</v>
      </c>
      <c r="C241" s="31" t="s">
        <v>184</v>
      </c>
      <c r="D241" s="31" t="s">
        <v>1157</v>
      </c>
      <c r="E241" s="31" t="s">
        <v>1192</v>
      </c>
      <c r="F241" s="31" t="s">
        <v>1193</v>
      </c>
      <c r="G241" s="22">
        <f>FIND(".",F241)</f>
        <v>24</v>
      </c>
      <c r="H241" s="22">
        <f>FIND(".",F241,G241+1)</f>
        <v>34</v>
      </c>
      <c r="I241" s="22" t="str">
        <f>MID(F241,1,G241-1)</f>
        <v>Last Modified_ Activity</v>
      </c>
      <c r="J241" s="22" t="str">
        <f>IF(ISNUMBER(H241),
  MID(F241,G241+2,H241-G241-2),
  MID(F241,G241+2,LEN(F241)-G241-1))</f>
        <v>Occurred</v>
      </c>
      <c r="K241" s="22" t="str">
        <f>IF(ISNUMBER(H241),MID(F241,H241+2,LEN(F241)-H241-1),"")</f>
        <v>Date</v>
      </c>
      <c r="L241" s="22" t="str">
        <f>IF("ASCC"=B241,IF(ISNUMBER(H241),MID(F241,H241+2,LEN(F241)-H241-1),""),"")</f>
        <v/>
      </c>
      <c r="M241" s="22" t="str">
        <f>IF("RLCC"=B241,IF(ISNUMBER(H241),MID(F241,H241+2,LEN(F241)-H241-1),""),"")</f>
        <v/>
      </c>
    </row>
    <row r="242" spans="1:13" x14ac:dyDescent="0.4">
      <c r="A242" s="30">
        <v>3</v>
      </c>
      <c r="B242" s="30" t="s">
        <v>719</v>
      </c>
      <c r="C242" s="31" t="s">
        <v>295</v>
      </c>
      <c r="D242" s="31" t="s">
        <v>1161</v>
      </c>
      <c r="E242" s="31" t="s">
        <v>1194</v>
      </c>
      <c r="F242" s="31" t="s">
        <v>1195</v>
      </c>
      <c r="G242" s="22">
        <f>FIND(".",F242)</f>
        <v>24</v>
      </c>
      <c r="H242" s="22">
        <f>FIND(".",F242,G242+1)</f>
        <v>34</v>
      </c>
      <c r="I242" s="22" t="str">
        <f>MID(F242,1,G242-1)</f>
        <v>Last Modified_ Activity</v>
      </c>
      <c r="J242" s="22" t="str">
        <f>IF(ISNUMBER(H242),
  MID(F242,G242+2,H242-G242-2),
  MID(F242,G242+2,LEN(F242)-G242-1))</f>
        <v>Occurred</v>
      </c>
      <c r="K242" s="22" t="str">
        <f>IF(ISNUMBER(H242),MID(F242,H242+2,LEN(F242)-H242-1),"")</f>
        <v>Time</v>
      </c>
      <c r="L242" s="22" t="str">
        <f>IF("ASCC"=B242,IF(ISNUMBER(H242),MID(F242,H242+2,LEN(F242)-H242-1),""),"")</f>
        <v/>
      </c>
      <c r="M242" s="22" t="str">
        <f>IF("RLCC"=B242,IF(ISNUMBER(H242),MID(F242,H242+2,LEN(F242)-H242-1),""),"")</f>
        <v/>
      </c>
    </row>
    <row r="243" spans="1:13" x14ac:dyDescent="0.4">
      <c r="A243" s="24">
        <v>0</v>
      </c>
      <c r="B243" s="24" t="s">
        <v>705</v>
      </c>
      <c r="C243" s="25" t="s">
        <v>760</v>
      </c>
      <c r="D243" s="25" t="s">
        <v>761</v>
      </c>
      <c r="E243" s="25" t="s">
        <v>762</v>
      </c>
      <c r="F243" s="25" t="s">
        <v>763</v>
      </c>
      <c r="G243" s="22">
        <f>FIND(".",F243)</f>
        <v>5</v>
      </c>
      <c r="H243" s="22" t="e">
        <f>FIND(".",F243,G243+1)</f>
        <v>#VALUE!</v>
      </c>
      <c r="I243" s="22" t="str">
        <f>MID(F243,1,G243-1)</f>
        <v>List</v>
      </c>
      <c r="J243" s="22" t="str">
        <f>IF(ISNUMBER(H243),
  MID(F243,G243+2,H243-G243-2),
  MID(F243,G243+2,LEN(F243)-G243-1))</f>
        <v>Details</v>
      </c>
      <c r="K243" s="22" t="str">
        <f>IF(ISNUMBER(H243),MID(F243,H243+2,LEN(F243)-H243-1),"")</f>
        <v/>
      </c>
      <c r="L243" s="22" t="str">
        <f>IF("ASCC"=B243,IF(ISNUMBER(H243),MID(F243,H243+2,LEN(F243)-H243-1),""),"")</f>
        <v/>
      </c>
      <c r="M243" s="22" t="str">
        <f>IF("RLCC"=B243,IF(ISNUMBER(H243),MID(F243,H243+2,LEN(F243)-H243-1),""),"")</f>
        <v/>
      </c>
    </row>
    <row r="244" spans="1:13" x14ac:dyDescent="0.4">
      <c r="A244" s="26">
        <v>1</v>
      </c>
      <c r="B244" s="26" t="s">
        <v>709</v>
      </c>
      <c r="C244" s="27" t="s">
        <v>710</v>
      </c>
      <c r="D244" s="27" t="s">
        <v>764</v>
      </c>
      <c r="E244" s="27" t="s">
        <v>765</v>
      </c>
      <c r="F244" s="27" t="s">
        <v>766</v>
      </c>
      <c r="G244" s="22">
        <f>FIND(".",F244)</f>
        <v>5</v>
      </c>
      <c r="H244" s="22">
        <f>FIND(".",F244,G244+1)</f>
        <v>13</v>
      </c>
      <c r="I244" s="22" t="str">
        <f>MID(F244,1,G244-1)</f>
        <v>List</v>
      </c>
      <c r="J244" s="22" t="str">
        <f>IF(ISNUMBER(H244),
  MID(F244,G244+2,H244-G244-2),
  MID(F244,G244+2,LEN(F244)-G244-1))</f>
        <v>Parent</v>
      </c>
      <c r="K244" s="22" t="str">
        <f>IF(ISNUMBER(H244),MID(F244,H244+2,LEN(F244)-H244-1),"")</f>
        <v>List</v>
      </c>
      <c r="L244" s="22" t="str">
        <f>IF("ASCC"=B244,IF(ISNUMBER(H244),MID(F244,H244+2,LEN(F244)-H244-1),""),"")</f>
        <v/>
      </c>
      <c r="M244" s="22" t="str">
        <f>IF("RLCC"=B244,IF(ISNUMBER(H244),MID(F244,H244+2,LEN(F244)-H244-1),""),"")</f>
        <v>List</v>
      </c>
    </row>
    <row r="245" spans="1:13" x14ac:dyDescent="0.4">
      <c r="A245" s="28">
        <v>2</v>
      </c>
      <c r="B245" s="28" t="s">
        <v>714</v>
      </c>
      <c r="C245" s="29" t="s">
        <v>767</v>
      </c>
      <c r="D245" s="29" t="s">
        <v>768</v>
      </c>
      <c r="E245" s="29" t="s">
        <v>769</v>
      </c>
      <c r="F245" s="29" t="s">
        <v>770</v>
      </c>
      <c r="G245" s="22">
        <f>FIND(".",F245)</f>
        <v>5</v>
      </c>
      <c r="H245" s="22">
        <f>FIND(".",F245,G245+1)</f>
        <v>21</v>
      </c>
      <c r="I245" s="22" t="str">
        <f>MID(F245,1,G245-1)</f>
        <v>List</v>
      </c>
      <c r="J245" s="22" t="str">
        <f>IF(ISNUMBER(H245),
  MID(F245,G245+2,H245-G245-2),
  MID(F245,G245+2,LEN(F245)-G245-1))</f>
        <v>Identification</v>
      </c>
      <c r="K245" s="22" t="str">
        <f>IF(ISNUMBER(H245),MID(F245,H245+2,LEN(F245)-H245-1),"")</f>
        <v>Identifier</v>
      </c>
      <c r="L245" s="22" t="str">
        <f>IF("ASCC"=B245,IF(ISNUMBER(H245),MID(F245,H245+2,LEN(F245)-H245-1),""),"")</f>
        <v/>
      </c>
      <c r="M245" s="22" t="str">
        <f>IF("RLCC"=B245,IF(ISNUMBER(H245),MID(F245,H245+2,LEN(F245)-H245-1),""),"")</f>
        <v/>
      </c>
    </row>
    <row r="246" spans="1:13" x14ac:dyDescent="0.4">
      <c r="A246" s="30">
        <v>3</v>
      </c>
      <c r="B246" s="30" t="s">
        <v>719</v>
      </c>
      <c r="C246" s="31" t="s">
        <v>724</v>
      </c>
      <c r="D246" s="31" t="s">
        <v>771</v>
      </c>
      <c r="E246" s="31" t="s">
        <v>772</v>
      </c>
      <c r="F246" s="31" t="s">
        <v>773</v>
      </c>
      <c r="G246" s="22">
        <f>FIND(".",F246)</f>
        <v>5</v>
      </c>
      <c r="H246" s="22">
        <f>FIND(".",F246,G246+1)</f>
        <v>11</v>
      </c>
      <c r="I246" s="22" t="str">
        <f>MID(F246,1,G246-1)</f>
        <v>List</v>
      </c>
      <c r="J246" s="22" t="str">
        <f>IF(ISNUMBER(H246),
  MID(F246,G246+2,H246-G246-2),
  MID(F246,G246+2,LEN(F246)-G246-1))</f>
        <v>Name</v>
      </c>
      <c r="K246" s="22" t="str">
        <f>IF(ISNUMBER(H246),MID(F246,H246+2,LEN(F246)-H246-1),"")</f>
        <v>Text</v>
      </c>
      <c r="L246" s="22" t="str">
        <f>IF("ASCC"=B246,IF(ISNUMBER(H246),MID(F246,H246+2,LEN(F246)-H246-1),""),"")</f>
        <v/>
      </c>
      <c r="M246" s="22" t="str">
        <f>IF("RLCC"=B246,IF(ISNUMBER(H246),MID(F246,H246+2,LEN(F246)-H246-1),""),"")</f>
        <v/>
      </c>
    </row>
    <row r="247" spans="1:13" x14ac:dyDescent="0.4">
      <c r="A247" s="30">
        <v>4</v>
      </c>
      <c r="B247" s="30" t="s">
        <v>719</v>
      </c>
      <c r="C247" s="31" t="s">
        <v>728</v>
      </c>
      <c r="D247" s="31" t="s">
        <v>774</v>
      </c>
      <c r="E247" s="31" t="s">
        <v>775</v>
      </c>
      <c r="F247" s="31" t="s">
        <v>776</v>
      </c>
      <c r="G247" s="22">
        <f>FIND(".",F247)</f>
        <v>5</v>
      </c>
      <c r="H247" s="22">
        <f>FIND(".",F247,G247+1)</f>
        <v>18</v>
      </c>
      <c r="I247" s="22" t="str">
        <f>MID(F247,1,G247-1)</f>
        <v>List</v>
      </c>
      <c r="J247" s="22" t="str">
        <f>IF(ISNUMBER(H247),
  MID(F247,G247+2,H247-G247-2),
  MID(F247,G247+2,LEN(F247)-G247-1))</f>
        <v>Description</v>
      </c>
      <c r="K247" s="22" t="str">
        <f>IF(ISNUMBER(H247),MID(F247,H247+2,LEN(F247)-H247-1),"")</f>
        <v>Text</v>
      </c>
      <c r="L247" s="22" t="str">
        <f>IF("ASCC"=B247,IF(ISNUMBER(H247),MID(F247,H247+2,LEN(F247)-H247-1),""),"")</f>
        <v/>
      </c>
      <c r="M247" s="22" t="str">
        <f>IF("RLCC"=B247,IF(ISNUMBER(H247),MID(F247,H247+2,LEN(F247)-H247-1),""),"")</f>
        <v/>
      </c>
    </row>
    <row r="248" spans="1:13" x14ac:dyDescent="0.4">
      <c r="A248" s="30">
        <v>5</v>
      </c>
      <c r="B248" s="30" t="s">
        <v>719</v>
      </c>
      <c r="C248" s="31" t="s">
        <v>752</v>
      </c>
      <c r="D248" s="31" t="s">
        <v>777</v>
      </c>
      <c r="E248" s="31" t="s">
        <v>778</v>
      </c>
      <c r="F248" s="31" t="s">
        <v>779</v>
      </c>
      <c r="G248" s="22">
        <f>FIND(".",F248)</f>
        <v>5</v>
      </c>
      <c r="H248" s="22">
        <f>FIND(".",F248,G248+1)</f>
        <v>18</v>
      </c>
      <c r="I248" s="22" t="str">
        <f>MID(F248,1,G248-1)</f>
        <v>List</v>
      </c>
      <c r="J248" s="22" t="str">
        <f>IF(ISNUMBER(H248),
  MID(F248,G248+2,H248-G248-2),
  MID(F248,G248+2,LEN(F248)-G248-1))</f>
        <v>[Specified]</v>
      </c>
      <c r="K248" s="22" t="str">
        <f>IF(ISNUMBER(H248),MID(F248,H248+2,LEN(F248)-H248-1),"")</f>
        <v>Code</v>
      </c>
      <c r="L248" s="22" t="str">
        <f>IF("ASCC"=B248,IF(ISNUMBER(H248),MID(F248,H248+2,LEN(F248)-H248-1),""),"")</f>
        <v/>
      </c>
      <c r="M248" s="22" t="str">
        <f>IF("RLCC"=B248,IF(ISNUMBER(H248),MID(F248,H248+2,LEN(F248)-H248-1),""),"")</f>
        <v/>
      </c>
    </row>
    <row r="249" spans="1:13" x14ac:dyDescent="0.4">
      <c r="A249" s="30">
        <v>6</v>
      </c>
      <c r="B249" s="30" t="s">
        <v>719</v>
      </c>
      <c r="C249" s="31" t="s">
        <v>780</v>
      </c>
      <c r="D249" s="31" t="s">
        <v>781</v>
      </c>
      <c r="E249" s="31" t="s">
        <v>782</v>
      </c>
      <c r="F249" s="31" t="s">
        <v>783</v>
      </c>
      <c r="G249" s="22">
        <f>FIND(".",F249)</f>
        <v>5</v>
      </c>
      <c r="H249" s="22">
        <f>FIND(".",F249,G249+1)</f>
        <v>18</v>
      </c>
      <c r="I249" s="22" t="str">
        <f>MID(F249,1,G249-1)</f>
        <v>List</v>
      </c>
      <c r="J249" s="22" t="str">
        <f>IF(ISNUMBER(H249),
  MID(F249,G249+2,H249-G249-2),
  MID(F249,G249+2,LEN(F249)-G249-1))</f>
        <v>[Specified]</v>
      </c>
      <c r="K249" s="22" t="str">
        <f>IF(ISNUMBER(H249),MID(F249,H249+2,LEN(F249)-H249-1),"")</f>
        <v>Text</v>
      </c>
      <c r="L249" s="22" t="str">
        <f>IF("ASCC"=B249,IF(ISNUMBER(H249),MID(F249,H249+2,LEN(F249)-H249-1),""),"")</f>
        <v/>
      </c>
      <c r="M249" s="22" t="str">
        <f>IF("RLCC"=B249,IF(ISNUMBER(H249),MID(F249,H249+2,LEN(F249)-H249-1),""),"")</f>
        <v/>
      </c>
    </row>
    <row r="250" spans="1:13" x14ac:dyDescent="0.4">
      <c r="A250" s="30">
        <v>7</v>
      </c>
      <c r="B250" s="30" t="s">
        <v>719</v>
      </c>
      <c r="C250" s="31" t="s">
        <v>784</v>
      </c>
      <c r="D250" s="31" t="s">
        <v>785</v>
      </c>
      <c r="E250" s="31" t="s">
        <v>786</v>
      </c>
      <c r="F250" s="31" t="s">
        <v>787</v>
      </c>
      <c r="G250" s="22">
        <f>FIND(".",F250)</f>
        <v>5</v>
      </c>
      <c r="H250" s="22">
        <f>FIND(".",F250,G250+1)</f>
        <v>18</v>
      </c>
      <c r="I250" s="22" t="str">
        <f>MID(F250,1,G250-1)</f>
        <v>List</v>
      </c>
      <c r="J250" s="22" t="str">
        <f>IF(ISNUMBER(H250),
  MID(F250,G250+2,H250-G250-2),
  MID(F250,G250+2,LEN(F250)-G250-1))</f>
        <v>[Specified]</v>
      </c>
      <c r="K250" s="22" t="str">
        <f>IF(ISNUMBER(H250),MID(F250,H250+2,LEN(F250)-H250-1),"")</f>
        <v>Date</v>
      </c>
      <c r="L250" s="22" t="str">
        <f>IF("ASCC"=B250,IF(ISNUMBER(H250),MID(F250,H250+2,LEN(F250)-H250-1),""),"")</f>
        <v/>
      </c>
      <c r="M250" s="22" t="str">
        <f>IF("RLCC"=B250,IF(ISNUMBER(H250),MID(F250,H250+2,LEN(F250)-H250-1),""),"")</f>
        <v/>
      </c>
    </row>
    <row r="251" spans="1:13" x14ac:dyDescent="0.4">
      <c r="A251" s="30">
        <v>8</v>
      </c>
      <c r="B251" s="30" t="s">
        <v>719</v>
      </c>
      <c r="C251" s="31" t="s">
        <v>756</v>
      </c>
      <c r="D251" s="31" t="s">
        <v>788</v>
      </c>
      <c r="E251" s="31" t="s">
        <v>789</v>
      </c>
      <c r="F251" s="31" t="s">
        <v>790</v>
      </c>
      <c r="G251" s="22">
        <f>FIND(".",F251)</f>
        <v>5</v>
      </c>
      <c r="H251" s="22">
        <f>FIND(".",F251,G251+1)</f>
        <v>18</v>
      </c>
      <c r="I251" s="22" t="str">
        <f>MID(F251,1,G251-1)</f>
        <v>List</v>
      </c>
      <c r="J251" s="22" t="str">
        <f>IF(ISNUMBER(H251),
  MID(F251,G251+2,H251-G251-2),
  MID(F251,G251+2,LEN(F251)-G251-1))</f>
        <v>[Specified]</v>
      </c>
      <c r="K251" s="22" t="str">
        <f>IF(ISNUMBER(H251),MID(F251,H251+2,LEN(F251)-H251-1),"")</f>
        <v>Numeric</v>
      </c>
      <c r="L251" s="22" t="str">
        <f>IF("ASCC"=B251,IF(ISNUMBER(H251),MID(F251,H251+2,LEN(F251)-H251-1),""),"")</f>
        <v/>
      </c>
      <c r="M251" s="22" t="str">
        <f>IF("RLCC"=B251,IF(ISNUMBER(H251),MID(F251,H251+2,LEN(F251)-H251-1),""),"")</f>
        <v/>
      </c>
    </row>
    <row r="252" spans="1:13" x14ac:dyDescent="0.4">
      <c r="A252" s="30">
        <v>10</v>
      </c>
      <c r="B252" s="30" t="s">
        <v>719</v>
      </c>
      <c r="C252" s="31" t="s">
        <v>791</v>
      </c>
      <c r="D252" s="31" t="s">
        <v>792</v>
      </c>
      <c r="E252" s="31" t="s">
        <v>793</v>
      </c>
      <c r="F252" s="31" t="s">
        <v>794</v>
      </c>
      <c r="G252" s="22">
        <f>FIND(".",F252)</f>
        <v>5</v>
      </c>
      <c r="H252" s="22">
        <f>FIND(".",F252,G252+1)</f>
        <v>18</v>
      </c>
      <c r="I252" s="22" t="str">
        <f>MID(F252,1,G252-1)</f>
        <v>List</v>
      </c>
      <c r="J252" s="22" t="str">
        <f>IF(ISNUMBER(H252),
  MID(F252,G252+2,H252-G252-2),
  MID(F252,G252+2,LEN(F252)-G252-1))</f>
        <v>[Specified]</v>
      </c>
      <c r="K252" s="22" t="str">
        <f>IF(ISNUMBER(H252),MID(F252,H252+2,LEN(F252)-H252-1),"")</f>
        <v>Percentage</v>
      </c>
      <c r="L252" s="22" t="str">
        <f>IF("ASCC"=B252,IF(ISNUMBER(H252),MID(F252,H252+2,LEN(F252)-H252-1),""),"")</f>
        <v/>
      </c>
      <c r="M252" s="22" t="str">
        <f>IF("RLCC"=B252,IF(ISNUMBER(H252),MID(F252,H252+2,LEN(F252)-H252-1),""),"")</f>
        <v/>
      </c>
    </row>
    <row r="253" spans="1:13" x14ac:dyDescent="0.4">
      <c r="A253" s="26">
        <v>11</v>
      </c>
      <c r="B253" s="26" t="s">
        <v>709</v>
      </c>
      <c r="C253" s="27" t="s">
        <v>795</v>
      </c>
      <c r="D253" s="27" t="s">
        <v>764</v>
      </c>
      <c r="E253" s="27" t="s">
        <v>796</v>
      </c>
      <c r="F253" s="27" t="s">
        <v>797</v>
      </c>
      <c r="G253" s="22">
        <f>FIND(".",F253)</f>
        <v>5</v>
      </c>
      <c r="H253" s="22">
        <f>FIND(".",F253,G253+1)</f>
        <v>18</v>
      </c>
      <c r="I253" s="22" t="str">
        <f>MID(F253,1,G253-1)</f>
        <v>List</v>
      </c>
      <c r="J253" s="22" t="str">
        <f>IF(ISNUMBER(H253),
  MID(F253,G253+2,H253-G253-2),
  MID(F253,G253+2,LEN(F253)-G253-1))</f>
        <v>[Specified]</v>
      </c>
      <c r="K253" s="22" t="str">
        <f>IF(ISNUMBER(H253),MID(F253,H253+2,LEN(F253)-H253-1),"")</f>
        <v>[Referenced Class]</v>
      </c>
      <c r="L253" s="22" t="str">
        <f>IF("ASCC"=B253,IF(ISNUMBER(H253),MID(F253,H253+2,LEN(F253)-H253-1),""),"")</f>
        <v/>
      </c>
      <c r="M253" s="22" t="str">
        <f>IF("RLCC"=B253,IF(ISNUMBER(H253),MID(F253,H253+2,LEN(F253)-H253-1),""),"")</f>
        <v>[Referenced Class]</v>
      </c>
    </row>
    <row r="254" spans="1:13" x14ac:dyDescent="0.4">
      <c r="A254" s="24">
        <v>0</v>
      </c>
      <c r="B254" s="24" t="s">
        <v>705</v>
      </c>
      <c r="C254" s="25" t="s">
        <v>1268</v>
      </c>
      <c r="D254" s="25" t="s">
        <v>1269</v>
      </c>
      <c r="E254" s="25" t="s">
        <v>1270</v>
      </c>
      <c r="F254" s="25" t="s">
        <v>1271</v>
      </c>
      <c r="G254" s="22">
        <f>FIND(".",F254)</f>
        <v>15</v>
      </c>
      <c r="H254" s="22" t="e">
        <f>FIND(".",F254,G254+1)</f>
        <v>#VALUE!</v>
      </c>
      <c r="I254" s="22" t="str">
        <f>MID(F254,1,G254-1)</f>
        <v>Monetary Value</v>
      </c>
      <c r="J254" s="22" t="str">
        <f>IF(ISNUMBER(H254),
  MID(F254,G254+2,H254-G254-2),
  MID(F254,G254+2,LEN(F254)-G254-1))</f>
        <v>Details</v>
      </c>
      <c r="K254" s="22" t="str">
        <f>IF(ISNUMBER(H254),MID(F254,H254+2,LEN(F254)-H254-1),"")</f>
        <v/>
      </c>
      <c r="L254" s="22" t="str">
        <f>IF("ASCC"=B254,IF(ISNUMBER(H254),MID(F254,H254+2,LEN(F254)-H254-1),""),"")</f>
        <v/>
      </c>
      <c r="M254" s="22" t="str">
        <f>IF("RLCC"=B254,IF(ISNUMBER(H254),MID(F254,H254+2,LEN(F254)-H254-1),""),"")</f>
        <v/>
      </c>
    </row>
    <row r="255" spans="1:13" x14ac:dyDescent="0.4">
      <c r="A255" s="30">
        <v>1</v>
      </c>
      <c r="B255" s="30" t="s">
        <v>719</v>
      </c>
      <c r="C255" s="31" t="s">
        <v>1272</v>
      </c>
      <c r="D255" s="31" t="s">
        <v>1273</v>
      </c>
      <c r="E255" s="31" t="s">
        <v>1274</v>
      </c>
      <c r="F255" s="31" t="s">
        <v>1275</v>
      </c>
      <c r="G255" s="22">
        <f>FIND(".",F255)</f>
        <v>15</v>
      </c>
      <c r="H255" s="22">
        <f>FIND(".",F255,G255+1)</f>
        <v>36</v>
      </c>
      <c r="I255" s="22" t="str">
        <f>MID(F255,1,G255-1)</f>
        <v>Monetary Value</v>
      </c>
      <c r="J255" s="22" t="str">
        <f>IF(ISNUMBER(H255),
  MID(F255,G255+2,H255-G255-2),
  MID(F255,G255+2,LEN(F255)-G255-1))</f>
        <v>Functional Currency</v>
      </c>
      <c r="K255" s="22" t="str">
        <f>IF(ISNUMBER(H255),MID(F255,H255+2,LEN(F255)-H255-1),"")</f>
        <v>Amount</v>
      </c>
      <c r="L255" s="22" t="str">
        <f>IF("ASCC"=B255,IF(ISNUMBER(H255),MID(F255,H255+2,LEN(F255)-H255-1),""),"")</f>
        <v/>
      </c>
      <c r="M255" s="22" t="str">
        <f>IF("RLCC"=B255,IF(ISNUMBER(H255),MID(F255,H255+2,LEN(F255)-H255-1),""),"")</f>
        <v/>
      </c>
    </row>
    <row r="256" spans="1:13" x14ac:dyDescent="0.4">
      <c r="A256" s="30">
        <v>2</v>
      </c>
      <c r="B256" s="30" t="s">
        <v>719</v>
      </c>
      <c r="C256" s="31" t="s">
        <v>1276</v>
      </c>
      <c r="D256" s="31" t="s">
        <v>1277</v>
      </c>
      <c r="E256" s="31" t="s">
        <v>1278</v>
      </c>
      <c r="F256" s="31" t="s">
        <v>1279</v>
      </c>
      <c r="G256" s="22">
        <f>FIND(".",F256)</f>
        <v>15</v>
      </c>
      <c r="H256" s="22">
        <f>FIND(".",F256,G256+1)</f>
        <v>31</v>
      </c>
      <c r="I256" s="22" t="str">
        <f>MID(F256,1,G256-1)</f>
        <v>Monetary Value</v>
      </c>
      <c r="J256" s="22" t="str">
        <f>IF(ISNUMBER(H256),
  MID(F256,G256+2,H256-G256-2),
  MID(F256,G256+2,LEN(F256)-G256-1))</f>
        <v>Local Currency</v>
      </c>
      <c r="K256" s="22" t="str">
        <f>IF(ISNUMBER(H256),MID(F256,H256+2,LEN(F256)-H256-1),"")</f>
        <v>Amount</v>
      </c>
      <c r="L256" s="22" t="str">
        <f>IF("ASCC"=B256,IF(ISNUMBER(H256),MID(F256,H256+2,LEN(F256)-H256-1),""),"")</f>
        <v/>
      </c>
      <c r="M256" s="22" t="str">
        <f>IF("RLCC"=B256,IF(ISNUMBER(H256),MID(F256,H256+2,LEN(F256)-H256-1),""),"")</f>
        <v/>
      </c>
    </row>
    <row r="257" spans="1:13" x14ac:dyDescent="0.4">
      <c r="A257" s="30">
        <v>3</v>
      </c>
      <c r="B257" s="30" t="s">
        <v>719</v>
      </c>
      <c r="C257" s="31" t="s">
        <v>1280</v>
      </c>
      <c r="D257" s="31" t="s">
        <v>1281</v>
      </c>
      <c r="E257" s="31" t="s">
        <v>1282</v>
      </c>
      <c r="F257" s="31" t="s">
        <v>1283</v>
      </c>
      <c r="G257" s="22">
        <f>FIND(".",F257)</f>
        <v>15</v>
      </c>
      <c r="H257" s="22">
        <f>FIND(".",F257,G257+1)</f>
        <v>35</v>
      </c>
      <c r="I257" s="22" t="str">
        <f>MID(F257,1,G257-1)</f>
        <v>Monetary Value</v>
      </c>
      <c r="J257" s="22" t="str">
        <f>IF(ISNUMBER(H257),
  MID(F257,G257+2,H257-G257-2),
  MID(F257,G257+2,LEN(F257)-G257-1))</f>
        <v>Reporting Currency</v>
      </c>
      <c r="K257" s="22" t="str">
        <f>IF(ISNUMBER(H257),MID(F257,H257+2,LEN(F257)-H257-1),"")</f>
        <v>Amount</v>
      </c>
      <c r="L257" s="22" t="str">
        <f>IF("ASCC"=B257,IF(ISNUMBER(H257),MID(F257,H257+2,LEN(F257)-H257-1),""),"")</f>
        <v/>
      </c>
      <c r="M257" s="22" t="str">
        <f>IF("RLCC"=B257,IF(ISNUMBER(H257),MID(F257,H257+2,LEN(F257)-H257-1),""),"")</f>
        <v/>
      </c>
    </row>
    <row r="258" spans="1:13" x14ac:dyDescent="0.4">
      <c r="A258" s="30">
        <v>4</v>
      </c>
      <c r="B258" s="30" t="s">
        <v>719</v>
      </c>
      <c r="C258" s="31" t="s">
        <v>1284</v>
      </c>
      <c r="D258" s="31" t="s">
        <v>1285</v>
      </c>
      <c r="E258" s="31" t="s">
        <v>1286</v>
      </c>
      <c r="F258" s="31" t="s">
        <v>1287</v>
      </c>
      <c r="G258" s="22">
        <f>FIND(".",F258)</f>
        <v>15</v>
      </c>
      <c r="H258" s="22">
        <f>FIND(".",F258,G258+1)</f>
        <v>37</v>
      </c>
      <c r="I258" s="22" t="str">
        <f>MID(F258,1,G258-1)</f>
        <v>Monetary Value</v>
      </c>
      <c r="J258" s="22" t="str">
        <f>IF(ISNUMBER(H258),
  MID(F258,G258+2,H258-G258-2),
  MID(F258,G258+2,LEN(F258)-G258-1))</f>
        <v>Transaction Currency</v>
      </c>
      <c r="K258" s="22" t="str">
        <f>IF(ISNUMBER(H258),MID(F258,H258+2,LEN(F258)-H258-1),"")</f>
        <v>Amount</v>
      </c>
      <c r="L258" s="22" t="str">
        <f>IF("ASCC"=B258,IF(ISNUMBER(H258),MID(F258,H258+2,LEN(F258)-H258-1),""),"")</f>
        <v/>
      </c>
      <c r="M258" s="22" t="str">
        <f>IF("RLCC"=B258,IF(ISNUMBER(H258),MID(F258,H258+2,LEN(F258)-H258-1),""),"")</f>
        <v/>
      </c>
    </row>
    <row r="259" spans="1:13" x14ac:dyDescent="0.4">
      <c r="A259" s="30">
        <v>5</v>
      </c>
      <c r="B259" s="30" t="s">
        <v>719</v>
      </c>
      <c r="C259" s="31" t="s">
        <v>1288</v>
      </c>
      <c r="D259" s="31" t="s">
        <v>1289</v>
      </c>
      <c r="E259" s="31" t="s">
        <v>1290</v>
      </c>
      <c r="F259" s="31" t="s">
        <v>1291</v>
      </c>
      <c r="G259" s="22">
        <f>FIND(".",F259)</f>
        <v>15</v>
      </c>
      <c r="H259" s="22">
        <f>FIND(".",F259,G259+1)</f>
        <v>29</v>
      </c>
      <c r="I259" s="22" t="str">
        <f>MID(F259,1,G259-1)</f>
        <v>Monetary Value</v>
      </c>
      <c r="J259" s="22" t="str">
        <f>IF(ISNUMBER(H259),
  MID(F259,G259+2,H259-G259-2),
  MID(F259,G259+2,LEN(F259)-G259-1))</f>
        <v>Debit Credit</v>
      </c>
      <c r="K259" s="22" t="str">
        <f>IF(ISNUMBER(H259),MID(F259,H259+2,LEN(F259)-H259-1),"")</f>
        <v>Code</v>
      </c>
      <c r="L259" s="22" t="str">
        <f>IF("ASCC"=B259,IF(ISNUMBER(H259),MID(F259,H259+2,LEN(F259)-H259-1),""),"")</f>
        <v/>
      </c>
      <c r="M259" s="22" t="str">
        <f>IF("RLCC"=B259,IF(ISNUMBER(H259),MID(F259,H259+2,LEN(F259)-H259-1),""),"")</f>
        <v/>
      </c>
    </row>
    <row r="260" spans="1:13" x14ac:dyDescent="0.4">
      <c r="A260" s="30">
        <v>6</v>
      </c>
      <c r="B260" s="30" t="s">
        <v>719</v>
      </c>
      <c r="C260" s="31" t="s">
        <v>1292</v>
      </c>
      <c r="D260" s="31" t="s">
        <v>1293</v>
      </c>
      <c r="E260" s="31" t="s">
        <v>1294</v>
      </c>
      <c r="F260" s="31" t="s">
        <v>1295</v>
      </c>
      <c r="G260" s="22">
        <f>FIND(".",F260)</f>
        <v>15</v>
      </c>
      <c r="H260" s="22">
        <f>FIND(".",F260,G260+1)</f>
        <v>33</v>
      </c>
      <c r="I260" s="22" t="str">
        <f>MID(F260,1,G260-1)</f>
        <v>Monetary Value</v>
      </c>
      <c r="J260" s="22" t="str">
        <f>IF(ISNUMBER(H260),
  MID(F260,G260+2,H260-G260-2),
  MID(F260,G260+2,LEN(F260)-G260-1))</f>
        <v>Amount Qualifier</v>
      </c>
      <c r="K260" s="22" t="str">
        <f>IF(ISNUMBER(H260),MID(F260,H260+2,LEN(F260)-H260-1),"")</f>
        <v>Code</v>
      </c>
      <c r="L260" s="22" t="str">
        <f>IF("ASCC"=B260,IF(ISNUMBER(H260),MID(F260,H260+2,LEN(F260)-H260-1),""),"")</f>
        <v/>
      </c>
      <c r="M260" s="22" t="str">
        <f>IF("RLCC"=B260,IF(ISNUMBER(H260),MID(F260,H260+2,LEN(F260)-H260-1),""),"")</f>
        <v/>
      </c>
    </row>
    <row r="261" spans="1:13" x14ac:dyDescent="0.4">
      <c r="A261" s="30">
        <v>7</v>
      </c>
      <c r="B261" s="30" t="s">
        <v>890</v>
      </c>
      <c r="C261" s="31" t="s">
        <v>1296</v>
      </c>
      <c r="D261" s="31" t="s">
        <v>1297</v>
      </c>
      <c r="E261" s="31" t="s">
        <v>1298</v>
      </c>
      <c r="F261" s="31" t="s">
        <v>1299</v>
      </c>
      <c r="G261" s="22">
        <f>FIND(".",F261)</f>
        <v>15</v>
      </c>
      <c r="H261" s="22">
        <f>FIND(".",F261,G261+1)</f>
        <v>24</v>
      </c>
      <c r="I261" s="22" t="str">
        <f>MID(F261,1,G261-1)</f>
        <v>Monetary Value</v>
      </c>
      <c r="J261" s="22" t="str">
        <f>IF(ISNUMBER(H261),
  MID(F261,G261+2,H261-G261-2),
  MID(F261,G261+2,LEN(F261)-G261-1))</f>
        <v>Booking</v>
      </c>
      <c r="K261" s="22" t="str">
        <f>IF(ISNUMBER(H261),MID(F261,H261+2,LEN(F261)-H261-1),"")</f>
        <v>Accounting Account</v>
      </c>
      <c r="L261" s="22" t="str">
        <f>IF("ASCC"=B261,IF(ISNUMBER(H261),MID(F261,H261+2,LEN(F261)-H261-1),""),"")</f>
        <v>Accounting Account</v>
      </c>
      <c r="M261" s="22" t="str">
        <f>IF("RLCC"=B261,IF(ISNUMBER(H261),MID(F261,H261+2,LEN(F261)-H261-1),""),"")</f>
        <v/>
      </c>
    </row>
    <row r="262" spans="1:13" x14ac:dyDescent="0.4">
      <c r="A262" s="24">
        <v>0</v>
      </c>
      <c r="B262" s="24" t="s">
        <v>705</v>
      </c>
      <c r="C262" s="25" t="s">
        <v>914</v>
      </c>
      <c r="D262" s="25" t="s">
        <v>915</v>
      </c>
      <c r="E262" s="25" t="s">
        <v>916</v>
      </c>
      <c r="F262" s="25" t="s">
        <v>917</v>
      </c>
      <c r="G262" s="22">
        <f>FIND(".",F262)</f>
        <v>13</v>
      </c>
      <c r="H262" s="22" t="e">
        <f>FIND(".",F262,G262+1)</f>
        <v>#VALUE!</v>
      </c>
      <c r="I262" s="22" t="str">
        <f>MID(F262,1,G262-1)</f>
        <v>Organization</v>
      </c>
      <c r="J262" s="22" t="str">
        <f>IF(ISNUMBER(H262),
  MID(F262,G262+2,H262-G262-2),
  MID(F262,G262+2,LEN(F262)-G262-1))</f>
        <v>Details</v>
      </c>
      <c r="K262" s="22" t="str">
        <f>IF(ISNUMBER(H262),MID(F262,H262+2,LEN(F262)-H262-1),"")</f>
        <v/>
      </c>
      <c r="L262" s="22" t="str">
        <f>IF("ASCC"=B262,IF(ISNUMBER(H262),MID(F262,H262+2,LEN(F262)-H262-1),""),"")</f>
        <v/>
      </c>
      <c r="M262" s="22" t="str">
        <f>IF("RLCC"=B262,IF(ISNUMBER(H262),MID(F262,H262+2,LEN(F262)-H262-1),""),"")</f>
        <v/>
      </c>
    </row>
    <row r="263" spans="1:13" x14ac:dyDescent="0.4">
      <c r="A263" s="28">
        <v>1</v>
      </c>
      <c r="B263" s="28" t="s">
        <v>714</v>
      </c>
      <c r="C263" s="29" t="s">
        <v>918</v>
      </c>
      <c r="D263" s="29" t="s">
        <v>919</v>
      </c>
      <c r="E263" s="29" t="s">
        <v>920</v>
      </c>
      <c r="F263" s="29" t="s">
        <v>921</v>
      </c>
      <c r="G263" s="22">
        <f>FIND(".",F263)</f>
        <v>13</v>
      </c>
      <c r="H263" s="22">
        <f>FIND(".",F263,G263+1)</f>
        <v>29</v>
      </c>
      <c r="I263" s="22" t="str">
        <f>MID(F263,1,G263-1)</f>
        <v>Organization</v>
      </c>
      <c r="J263" s="22" t="str">
        <f>IF(ISNUMBER(H263),
  MID(F263,G263+2,H263-G263-2),
  MID(F263,G263+2,LEN(F263)-G263-1))</f>
        <v>Identification</v>
      </c>
      <c r="K263" s="22" t="str">
        <f>IF(ISNUMBER(H263),MID(F263,H263+2,LEN(F263)-H263-1),"")</f>
        <v>Identifier</v>
      </c>
      <c r="L263" s="22" t="str">
        <f>IF("ASCC"=B263,IF(ISNUMBER(H263),MID(F263,H263+2,LEN(F263)-H263-1),""),"")</f>
        <v/>
      </c>
      <c r="M263" s="22" t="str">
        <f>IF("RLCC"=B263,IF(ISNUMBER(H263),MID(F263,H263+2,LEN(F263)-H263-1),""),"")</f>
        <v/>
      </c>
    </row>
    <row r="264" spans="1:13" x14ac:dyDescent="0.4">
      <c r="A264" s="30">
        <v>2</v>
      </c>
      <c r="B264" s="30" t="s">
        <v>719</v>
      </c>
      <c r="C264" s="31" t="s">
        <v>922</v>
      </c>
      <c r="D264" s="31" t="s">
        <v>923</v>
      </c>
      <c r="E264" s="31" t="s">
        <v>924</v>
      </c>
      <c r="F264" s="31" t="s">
        <v>925</v>
      </c>
      <c r="G264" s="22">
        <f>FIND(".",F264)</f>
        <v>13</v>
      </c>
      <c r="H264" s="22">
        <f>FIND(".",F264,G264+1)</f>
        <v>28</v>
      </c>
      <c r="I264" s="22" t="str">
        <f>MID(F264,1,G264-1)</f>
        <v>Organization</v>
      </c>
      <c r="J264" s="22" t="str">
        <f>IF(ISNUMBER(H264),
  MID(F264,G264+2,H264-G264-2),
  MID(F264,G264+2,LEN(F264)-G264-1))</f>
        <v>Business Type</v>
      </c>
      <c r="K264" s="22" t="str">
        <f>IF(ISNUMBER(H264),MID(F264,H264+2,LEN(F264)-H264-1),"")</f>
        <v>Code</v>
      </c>
      <c r="L264" s="22" t="str">
        <f>IF("ASCC"=B264,IF(ISNUMBER(H264),MID(F264,H264+2,LEN(F264)-H264-1),""),"")</f>
        <v/>
      </c>
      <c r="M264" s="22" t="str">
        <f>IF("RLCC"=B264,IF(ISNUMBER(H264),MID(F264,H264+2,LEN(F264)-H264-1),""),"")</f>
        <v/>
      </c>
    </row>
    <row r="265" spans="1:13" x14ac:dyDescent="0.4">
      <c r="A265" s="30">
        <v>3</v>
      </c>
      <c r="B265" s="30" t="s">
        <v>719</v>
      </c>
      <c r="C265" s="31" t="s">
        <v>926</v>
      </c>
      <c r="D265" s="31" t="s">
        <v>927</v>
      </c>
      <c r="E265" s="31" t="s">
        <v>928</v>
      </c>
      <c r="F265" s="31" t="s">
        <v>929</v>
      </c>
      <c r="G265" s="22">
        <f>FIND(".",F265)</f>
        <v>13</v>
      </c>
      <c r="H265" s="22">
        <f>FIND(".",F265,G265+1)</f>
        <v>35</v>
      </c>
      <c r="I265" s="22" t="str">
        <f>MID(F265,1,G265-1)</f>
        <v>Organization</v>
      </c>
      <c r="J265" s="22" t="str">
        <f>IF(ISNUMBER(H265),
  MID(F265,G265+2,H265-G265-2),
  MID(F265,G265+2,LEN(F265)-G265-1))</f>
        <v>Legal Classification</v>
      </c>
      <c r="K265" s="22" t="str">
        <f>IF(ISNUMBER(H265),MID(F265,H265+2,LEN(F265)-H265-1),"")</f>
        <v>Code</v>
      </c>
      <c r="L265" s="22" t="str">
        <f>IF("ASCC"=B265,IF(ISNUMBER(H265),MID(F265,H265+2,LEN(F265)-H265-1),""),"")</f>
        <v/>
      </c>
      <c r="M265" s="22" t="str">
        <f>IF("RLCC"=B265,IF(ISNUMBER(H265),MID(F265,H265+2,LEN(F265)-H265-1),""),"")</f>
        <v/>
      </c>
    </row>
    <row r="266" spans="1:13" x14ac:dyDescent="0.4">
      <c r="A266" s="30">
        <v>4</v>
      </c>
      <c r="B266" s="30" t="s">
        <v>719</v>
      </c>
      <c r="C266" s="31" t="s">
        <v>930</v>
      </c>
      <c r="D266" s="31" t="s">
        <v>931</v>
      </c>
      <c r="E266" s="31" t="s">
        <v>932</v>
      </c>
      <c r="F266" s="31" t="s">
        <v>933</v>
      </c>
      <c r="G266" s="22">
        <f>FIND(".",F266)</f>
        <v>13</v>
      </c>
      <c r="H266" s="22">
        <f>FIND(".",F266,G266+1)</f>
        <v>31</v>
      </c>
      <c r="I266" s="22" t="str">
        <f>MID(F266,1,G266-1)</f>
        <v>Organization</v>
      </c>
      <c r="J266" s="22" t="str">
        <f>IF(ISNUMBER(H266),
  MID(F266,G266+2,H266-G266-2),
  MID(F266,G266+2,LEN(F266)-G266-1))</f>
        <v>Tax Registration</v>
      </c>
      <c r="K266" s="22" t="str">
        <f>IF(ISNUMBER(H266),MID(F266,H266+2,LEN(F266)-H266-1),"")</f>
        <v>Identifier</v>
      </c>
      <c r="L266" s="22" t="str">
        <f>IF("ASCC"=B266,IF(ISNUMBER(H266),MID(F266,H266+2,LEN(F266)-H266-1),""),"")</f>
        <v/>
      </c>
      <c r="M266" s="22" t="str">
        <f>IF("RLCC"=B266,IF(ISNUMBER(H266),MID(F266,H266+2,LEN(F266)-H266-1),""),"")</f>
        <v/>
      </c>
    </row>
    <row r="267" spans="1:13" x14ac:dyDescent="0.4">
      <c r="A267" s="30">
        <v>5</v>
      </c>
      <c r="B267" s="30" t="s">
        <v>719</v>
      </c>
      <c r="C267" s="31" t="s">
        <v>724</v>
      </c>
      <c r="D267" s="31" t="s">
        <v>934</v>
      </c>
      <c r="E267" s="31" t="s">
        <v>935</v>
      </c>
      <c r="F267" s="31" t="s">
        <v>936</v>
      </c>
      <c r="G267" s="22">
        <f>FIND(".",F267)</f>
        <v>13</v>
      </c>
      <c r="H267" s="22">
        <f>FIND(".",F267,G267+1)</f>
        <v>19</v>
      </c>
      <c r="I267" s="22" t="str">
        <f>MID(F267,1,G267-1)</f>
        <v>Organization</v>
      </c>
      <c r="J267" s="22" t="str">
        <f>IF(ISNUMBER(H267),
  MID(F267,G267+2,H267-G267-2),
  MID(F267,G267+2,LEN(F267)-G267-1))</f>
        <v>Name</v>
      </c>
      <c r="K267" s="22" t="str">
        <f>IF(ISNUMBER(H267),MID(F267,H267+2,LEN(F267)-H267-1),"")</f>
        <v>Text</v>
      </c>
      <c r="L267" s="22" t="str">
        <f>IF("ASCC"=B267,IF(ISNUMBER(H267),MID(F267,H267+2,LEN(F267)-H267-1),""),"")</f>
        <v/>
      </c>
      <c r="M267" s="22" t="str">
        <f>IF("RLCC"=B267,IF(ISNUMBER(H267),MID(F267,H267+2,LEN(F267)-H267-1),""),"")</f>
        <v/>
      </c>
    </row>
    <row r="268" spans="1:13" x14ac:dyDescent="0.4">
      <c r="A268" s="30">
        <v>6</v>
      </c>
      <c r="B268" s="30" t="s">
        <v>719</v>
      </c>
      <c r="C268" s="31" t="s">
        <v>728</v>
      </c>
      <c r="D268" s="31" t="s">
        <v>937</v>
      </c>
      <c r="E268" s="31" t="s">
        <v>938</v>
      </c>
      <c r="F268" s="31" t="s">
        <v>939</v>
      </c>
      <c r="G268" s="22">
        <f>FIND(".",F268)</f>
        <v>13</v>
      </c>
      <c r="H268" s="22">
        <f>FIND(".",F268,G268+1)</f>
        <v>26</v>
      </c>
      <c r="I268" s="22" t="str">
        <f>MID(F268,1,G268-1)</f>
        <v>Organization</v>
      </c>
      <c r="J268" s="22" t="str">
        <f>IF(ISNUMBER(H268),
  MID(F268,G268+2,H268-G268-2),
  MID(F268,G268+2,LEN(F268)-G268-1))</f>
        <v>Description</v>
      </c>
      <c r="K268" s="22" t="str">
        <f>IF(ISNUMBER(H268),MID(F268,H268+2,LEN(F268)-H268-1),"")</f>
        <v>Text</v>
      </c>
      <c r="L268" s="22" t="str">
        <f>IF("ASCC"=B268,IF(ISNUMBER(H268),MID(F268,H268+2,LEN(F268)-H268-1),""),"")</f>
        <v/>
      </c>
      <c r="M268" s="22" t="str">
        <f>IF("RLCC"=B268,IF(ISNUMBER(H268),MID(F268,H268+2,LEN(F268)-H268-1),""),"")</f>
        <v/>
      </c>
    </row>
    <row r="269" spans="1:13" x14ac:dyDescent="0.4">
      <c r="A269" s="26">
        <v>7</v>
      </c>
      <c r="B269" s="26" t="s">
        <v>709</v>
      </c>
      <c r="C269" s="27" t="s">
        <v>940</v>
      </c>
      <c r="D269" s="27" t="s">
        <v>941</v>
      </c>
      <c r="E269" s="27" t="s">
        <v>942</v>
      </c>
      <c r="F269" s="27" t="s">
        <v>943</v>
      </c>
      <c r="G269" s="22">
        <f>FIND(".",F269)</f>
        <v>13</v>
      </c>
      <c r="H269" s="22">
        <f>FIND(".",F269,G269+1)</f>
        <v>24</v>
      </c>
      <c r="I269" s="22" t="str">
        <f>MID(F269,1,G269-1)</f>
        <v>Organization</v>
      </c>
      <c r="J269" s="22" t="str">
        <f>IF(ISNUMBER(H269),
  MID(F269,G269+2,H269-G269-2),
  MID(F269,G269+2,LEN(F269)-G269-1))</f>
        <v>Reference</v>
      </c>
      <c r="K269" s="22" t="str">
        <f>IF(ISNUMBER(H269),MID(F269,H269+2,LEN(F269)-H269-1),"")</f>
        <v>District</v>
      </c>
      <c r="L269" s="22" t="str">
        <f>IF("ASCC"=B269,IF(ISNUMBER(H269),MID(F269,H269+2,LEN(F269)-H269-1),""),"")</f>
        <v/>
      </c>
      <c r="M269" s="22" t="str">
        <f>IF("RLCC"=B269,IF(ISNUMBER(H269),MID(F269,H269+2,LEN(F269)-H269-1),""),"")</f>
        <v>District</v>
      </c>
    </row>
    <row r="270" spans="1:13" x14ac:dyDescent="0.4">
      <c r="A270" s="26">
        <v>19</v>
      </c>
      <c r="B270" s="26" t="s">
        <v>709</v>
      </c>
      <c r="C270" s="27" t="s">
        <v>944</v>
      </c>
      <c r="D270" s="27" t="s">
        <v>945</v>
      </c>
      <c r="E270" s="27" t="s">
        <v>946</v>
      </c>
      <c r="F270" s="27" t="s">
        <v>947</v>
      </c>
      <c r="G270" s="22">
        <f>FIND(".",F270)</f>
        <v>13</v>
      </c>
      <c r="H270" s="22">
        <f>FIND(".",F270,G270+1)</f>
        <v>24</v>
      </c>
      <c r="I270" s="22" t="str">
        <f>MID(F270,1,G270-1)</f>
        <v>Organization</v>
      </c>
      <c r="J270" s="22" t="str">
        <f>IF(ISNUMBER(H270),
  MID(F270,G270+2,H270-G270-2),
  MID(F270,G270+2,LEN(F270)-G270-1))</f>
        <v>Reference</v>
      </c>
      <c r="K270" s="22" t="str">
        <f>IF(ISNUMBER(H270),MID(F270,H270+2,LEN(F270)-H270-1),"")</f>
        <v>Organizational Unit</v>
      </c>
      <c r="L270" s="22" t="str">
        <f>IF("ASCC"=B270,IF(ISNUMBER(H270),MID(F270,H270+2,LEN(F270)-H270-1),""),"")</f>
        <v/>
      </c>
      <c r="M270" s="22" t="str">
        <f>IF("RLCC"=B270,IF(ISNUMBER(H270),MID(F270,H270+2,LEN(F270)-H270-1),""),"")</f>
        <v>Organizational Unit</v>
      </c>
    </row>
    <row r="271" spans="1:13" x14ac:dyDescent="0.4">
      <c r="A271" s="30">
        <v>20</v>
      </c>
      <c r="B271" s="30" t="s">
        <v>719</v>
      </c>
      <c r="C271" s="31" t="s">
        <v>948</v>
      </c>
      <c r="D271" s="31" t="s">
        <v>949</v>
      </c>
      <c r="E271" s="31" t="s">
        <v>950</v>
      </c>
      <c r="F271" s="31" t="s">
        <v>951</v>
      </c>
      <c r="G271" s="22">
        <f>FIND(".",F271)</f>
        <v>13</v>
      </c>
      <c r="H271" s="22">
        <f>FIND(".",F271,G271+1)</f>
        <v>21</v>
      </c>
      <c r="I271" s="22" t="str">
        <f>MID(F271,1,G271-1)</f>
        <v>Organization</v>
      </c>
      <c r="J271" s="22" t="str">
        <f>IF(ISNUMBER(H271),
  MID(F271,G271+2,H271-G271-2),
  MID(F271,G271+2,LEN(F271)-G271-1))</f>
        <v>Active</v>
      </c>
      <c r="K271" s="22" t="str">
        <f>IF(ISNUMBER(H271),MID(F271,H271+2,LEN(F271)-H271-1),"")</f>
        <v>Indicator</v>
      </c>
      <c r="L271" s="22" t="str">
        <f>IF("ASCC"=B271,IF(ISNUMBER(H271),MID(F271,H271+2,LEN(F271)-H271-1),""),"")</f>
        <v/>
      </c>
      <c r="M271" s="22" t="str">
        <f>IF("RLCC"=B271,IF(ISNUMBER(H271),MID(F271,H271+2,LEN(F271)-H271-1),""),"")</f>
        <v/>
      </c>
    </row>
    <row r="272" spans="1:13" x14ac:dyDescent="0.4">
      <c r="A272" s="30">
        <v>21</v>
      </c>
      <c r="B272" s="30" t="s">
        <v>719</v>
      </c>
      <c r="C272" s="31" t="s">
        <v>728</v>
      </c>
      <c r="D272" s="31" t="s">
        <v>952</v>
      </c>
      <c r="E272" s="31" t="s">
        <v>953</v>
      </c>
      <c r="F272" s="31" t="s">
        <v>954</v>
      </c>
      <c r="G272" s="22">
        <f>FIND(".",F272)</f>
        <v>13</v>
      </c>
      <c r="H272" s="22">
        <f>FIND(".",F272,G272+1)</f>
        <v>37</v>
      </c>
      <c r="I272" s="22" t="str">
        <f>MID(F272,1,G272-1)</f>
        <v>Organization</v>
      </c>
      <c r="J272" s="22" t="str">
        <f>IF(ISNUMBER(H272),
  MID(F272,G272+2,H272-G272-2),
  MID(F272,G272+2,LEN(F272)-G272-1))</f>
        <v>Operations Description</v>
      </c>
      <c r="K272" s="22" t="str">
        <f>IF(ISNUMBER(H272),MID(F272,H272+2,LEN(F272)-H272-1),"")</f>
        <v>Text</v>
      </c>
      <c r="L272" s="22" t="str">
        <f>IF("ASCC"=B272,IF(ISNUMBER(H272),MID(F272,H272+2,LEN(F272)-H272-1),""),"")</f>
        <v/>
      </c>
      <c r="M272" s="22" t="str">
        <f>IF("RLCC"=B272,IF(ISNUMBER(H272),MID(F272,H272+2,LEN(F272)-H272-1),""),"")</f>
        <v/>
      </c>
    </row>
    <row r="273" spans="1:13" x14ac:dyDescent="0.4">
      <c r="A273" s="30">
        <v>22</v>
      </c>
      <c r="B273" s="30" t="s">
        <v>719</v>
      </c>
      <c r="C273" s="31" t="s">
        <v>955</v>
      </c>
      <c r="D273" s="31" t="s">
        <v>956</v>
      </c>
      <c r="E273" s="31" t="s">
        <v>957</v>
      </c>
      <c r="F273" s="31" t="s">
        <v>958</v>
      </c>
      <c r="G273" s="22">
        <f>FIND(".",F273)</f>
        <v>13</v>
      </c>
      <c r="H273" s="22">
        <f>FIND(".",F273,G273+1)</f>
        <v>21</v>
      </c>
      <c r="I273" s="22" t="str">
        <f>MID(F273,1,G273-1)</f>
        <v>Organization</v>
      </c>
      <c r="J273" s="22" t="str">
        <f>IF(ISNUMBER(H273),
  MID(F273,G273+2,H273-G273-2),
  MID(F273,G273+2,LEN(F273)-G273-1))</f>
        <v>Parent</v>
      </c>
      <c r="K273" s="22" t="str">
        <f>IF(ISNUMBER(H273),MID(F273,H273+2,LEN(F273)-H273-1),"")</f>
        <v>Text</v>
      </c>
      <c r="L273" s="22" t="str">
        <f>IF("ASCC"=B273,IF(ISNUMBER(H273),MID(F273,H273+2,LEN(F273)-H273-1),""),"")</f>
        <v/>
      </c>
      <c r="M273" s="22" t="str">
        <f>IF("RLCC"=B273,IF(ISNUMBER(H273),MID(F273,H273+2,LEN(F273)-H273-1),""),"")</f>
        <v/>
      </c>
    </row>
    <row r="274" spans="1:13" x14ac:dyDescent="0.4">
      <c r="A274" s="30">
        <v>23</v>
      </c>
      <c r="B274" s="30" t="s">
        <v>719</v>
      </c>
      <c r="C274" s="31" t="s">
        <v>959</v>
      </c>
      <c r="D274" s="31" t="s">
        <v>960</v>
      </c>
      <c r="E274" s="31" t="s">
        <v>961</v>
      </c>
      <c r="F274" s="31" t="s">
        <v>962</v>
      </c>
      <c r="G274" s="22">
        <f>FIND(".",F274)</f>
        <v>13</v>
      </c>
      <c r="H274" s="22">
        <f>FIND(".",F274,G274+1)</f>
        <v>21</v>
      </c>
      <c r="I274" s="22" t="str">
        <f>MID(F274,1,G274-1)</f>
        <v>Organization</v>
      </c>
      <c r="J274" s="22" t="str">
        <f>IF(ISNUMBER(H274),
  MID(F274,G274+2,H274-G274-2),
  MID(F274,G274+2,LEN(F274)-G274-1))</f>
        <v>Parent</v>
      </c>
      <c r="K274" s="22" t="str">
        <f>IF(ISNUMBER(H274),MID(F274,H274+2,LEN(F274)-H274-1),"")</f>
        <v>Identifier</v>
      </c>
      <c r="L274" s="22" t="str">
        <f>IF("ASCC"=B274,IF(ISNUMBER(H274),MID(F274,H274+2,LEN(F274)-H274-1),""),"")</f>
        <v/>
      </c>
      <c r="M274" s="22" t="str">
        <f>IF("RLCC"=B274,IF(ISNUMBER(H274),MID(F274,H274+2,LEN(F274)-H274-1),""),"")</f>
        <v/>
      </c>
    </row>
    <row r="275" spans="1:13" x14ac:dyDescent="0.4">
      <c r="A275" s="32">
        <v>25</v>
      </c>
      <c r="B275" s="32" t="s">
        <v>890</v>
      </c>
      <c r="C275" s="33" t="s">
        <v>963</v>
      </c>
      <c r="D275" s="33" t="s">
        <v>964</v>
      </c>
      <c r="E275" s="33" t="s">
        <v>965</v>
      </c>
      <c r="F275" s="33" t="s">
        <v>966</v>
      </c>
      <c r="G275" s="22">
        <f>FIND(".",F275)</f>
        <v>13</v>
      </c>
      <c r="H275" s="22">
        <f>FIND(".",F275,G275+1)</f>
        <v>22</v>
      </c>
      <c r="I275" s="22" t="str">
        <f>MID(F275,1,G275-1)</f>
        <v>Organization</v>
      </c>
      <c r="J275" s="22" t="str">
        <f>IF(ISNUMBER(H275),
  MID(F275,G275+2,H275-G275-2),
  MID(F275,G275+2,LEN(F275)-G275-1))</f>
        <v>Primary</v>
      </c>
      <c r="K275" s="22" t="str">
        <f>IF(ISNUMBER(H275),MID(F275,H275+2,LEN(F275)-H275-1),"")</f>
        <v>Contact</v>
      </c>
      <c r="L275" s="22" t="str">
        <f>IF("ASCC"=B275,IF(ISNUMBER(H275),MID(F275,H275+2,LEN(F275)-H275-1),""),"")</f>
        <v>Contact</v>
      </c>
      <c r="M275" s="22" t="str">
        <f>IF("RLCC"=B275,IF(ISNUMBER(H275),MID(F275,H275+2,LEN(F275)-H275-1),""),"")</f>
        <v/>
      </c>
    </row>
    <row r="276" spans="1:13" x14ac:dyDescent="0.4">
      <c r="A276" s="32">
        <v>26</v>
      </c>
      <c r="B276" s="32" t="s">
        <v>890</v>
      </c>
      <c r="C276" s="33" t="s">
        <v>967</v>
      </c>
      <c r="D276" s="33" t="s">
        <v>968</v>
      </c>
      <c r="E276" s="33" t="s">
        <v>969</v>
      </c>
      <c r="F276" s="33" t="s">
        <v>970</v>
      </c>
      <c r="G276" s="22">
        <f>FIND(".",F276)</f>
        <v>13</v>
      </c>
      <c r="H276" s="22">
        <f>FIND(".",F276,G276+1)</f>
        <v>21</v>
      </c>
      <c r="I276" s="22" t="str">
        <f>MID(F276,1,G276-1)</f>
        <v>Organization</v>
      </c>
      <c r="J276" s="22" t="str">
        <f>IF(ISNUMBER(H276),
  MID(F276,G276+2,H276-G276-2),
  MID(F276,G276+2,LEN(F276)-G276-1))</f>
        <v>Postal</v>
      </c>
      <c r="K276" s="22" t="str">
        <f>IF(ISNUMBER(H276),MID(F276,H276+2,LEN(F276)-H276-1),"")</f>
        <v>Address</v>
      </c>
      <c r="L276" s="22" t="str">
        <f>IF("ASCC"=B276,IF(ISNUMBER(H276),MID(F276,H276+2,LEN(F276)-H276-1),""),"")</f>
        <v>Address</v>
      </c>
      <c r="M276" s="22" t="str">
        <f>IF("RLCC"=B276,IF(ISNUMBER(H276),MID(F276,H276+2,LEN(F276)-H276-1),""),"")</f>
        <v/>
      </c>
    </row>
    <row r="277" spans="1:13" x14ac:dyDescent="0.4">
      <c r="A277" s="32">
        <v>27</v>
      </c>
      <c r="B277" s="32" t="s">
        <v>890</v>
      </c>
      <c r="C277" s="33" t="s">
        <v>898</v>
      </c>
      <c r="D277" s="33" t="s">
        <v>971</v>
      </c>
      <c r="E277" s="33" t="s">
        <v>972</v>
      </c>
      <c r="F277" s="33" t="s">
        <v>973</v>
      </c>
      <c r="G277" s="22">
        <f>FIND(".",F277)</f>
        <v>13</v>
      </c>
      <c r="H277" s="22">
        <f>FIND(".",F277,G277+1)</f>
        <v>23</v>
      </c>
      <c r="I277" s="22" t="str">
        <f>MID(F277,1,G277-1)</f>
        <v>Organization</v>
      </c>
      <c r="J277" s="22" t="str">
        <f>IF(ISNUMBER(H277),
  MID(F277,G277+2,H277-G277-2),
  MID(F277,G277+2,LEN(F277)-G277-1))</f>
        <v>Physical</v>
      </c>
      <c r="K277" s="22" t="str">
        <f>IF(ISNUMBER(H277),MID(F277,H277+2,LEN(F277)-H277-1),"")</f>
        <v>Address</v>
      </c>
      <c r="L277" s="22" t="str">
        <f>IF("ASCC"=B277,IF(ISNUMBER(H277),MID(F277,H277+2,LEN(F277)-H277-1),""),"")</f>
        <v>Address</v>
      </c>
      <c r="M277" s="22" t="str">
        <f>IF("RLCC"=B277,IF(ISNUMBER(H277),MID(F277,H277+2,LEN(F277)-H277-1),""),"")</f>
        <v/>
      </c>
    </row>
    <row r="278" spans="1:13" x14ac:dyDescent="0.4">
      <c r="A278" s="32">
        <v>30</v>
      </c>
      <c r="B278" s="32" t="s">
        <v>890</v>
      </c>
      <c r="C278" s="33" t="s">
        <v>974</v>
      </c>
      <c r="D278" s="33" t="s">
        <v>975</v>
      </c>
      <c r="E278" s="33" t="s">
        <v>976</v>
      </c>
      <c r="F278" s="33" t="s">
        <v>977</v>
      </c>
      <c r="G278" s="22">
        <f>FIND(".",F278)</f>
        <v>13</v>
      </c>
      <c r="H278" s="22">
        <f>FIND(".",F278,G278+1)</f>
        <v>24</v>
      </c>
      <c r="I278" s="22" t="str">
        <f>MID(F278,1,G278-1)</f>
        <v>Organization</v>
      </c>
      <c r="J278" s="22" t="str">
        <f>IF(ISNUMBER(H278),
  MID(F278,G278+2,H278-G278-2),
  MID(F278,G278+2,LEN(F278)-G278-1))</f>
        <v>Operating</v>
      </c>
      <c r="K278" s="22" t="str">
        <f>IF(ISNUMBER(H278),MID(F278,H278+2,LEN(F278)-H278-1),"")</f>
        <v>Period</v>
      </c>
      <c r="L278" s="22" t="str">
        <f>IF("ASCC"=B278,IF(ISNUMBER(H278),MID(F278,H278+2,LEN(F278)-H278-1),""),"")</f>
        <v>Period</v>
      </c>
      <c r="M278" s="22" t="str">
        <f>IF("RLCC"=B278,IF(ISNUMBER(H278),MID(F278,H278+2,LEN(F278)-H278-1),""),"")</f>
        <v/>
      </c>
    </row>
    <row r="279" spans="1:13" x14ac:dyDescent="0.4">
      <c r="A279" s="32">
        <v>32</v>
      </c>
      <c r="B279" s="32" t="s">
        <v>890</v>
      </c>
      <c r="C279" s="33" t="s">
        <v>955</v>
      </c>
      <c r="D279" s="33" t="s">
        <v>978</v>
      </c>
      <c r="E279" s="33" t="s">
        <v>979</v>
      </c>
      <c r="F279" s="33" t="s">
        <v>980</v>
      </c>
      <c r="G279" s="22">
        <f>FIND(".",F279)</f>
        <v>13</v>
      </c>
      <c r="H279" s="22">
        <f>FIND(".",F279,G279+1)</f>
        <v>21</v>
      </c>
      <c r="I279" s="22" t="str">
        <f>MID(F279,1,G279-1)</f>
        <v>Organization</v>
      </c>
      <c r="J279" s="22" t="str">
        <f>IF(ISNUMBER(H279),
  MID(F279,G279+2,H279-G279-2),
  MID(F279,G279+2,LEN(F279)-G279-1))</f>
        <v>Parent</v>
      </c>
      <c r="K279" s="22" t="str">
        <f>IF(ISNUMBER(H279),MID(F279,H279+2,LEN(F279)-H279-1),"")</f>
        <v>Organization</v>
      </c>
      <c r="L279" s="22" t="str">
        <f>IF("ASCC"=B279,IF(ISNUMBER(H279),MID(F279,H279+2,LEN(F279)-H279-1),""),"")</f>
        <v>Organization</v>
      </c>
      <c r="M279" s="22" t="str">
        <f>IF("RLCC"=B279,IF(ISNUMBER(H279),MID(F279,H279+2,LEN(F279)-H279-1),""),"")</f>
        <v/>
      </c>
    </row>
    <row r="280" spans="1:13" x14ac:dyDescent="0.4">
      <c r="A280" s="24">
        <v>0</v>
      </c>
      <c r="B280" s="24" t="s">
        <v>705</v>
      </c>
      <c r="C280" s="25" t="s">
        <v>826</v>
      </c>
      <c r="D280" s="25" t="s">
        <v>827</v>
      </c>
      <c r="E280" s="25" t="s">
        <v>828</v>
      </c>
      <c r="F280" s="25" t="s">
        <v>829</v>
      </c>
      <c r="G280" s="22">
        <f>FIND(".",F280)</f>
        <v>6</v>
      </c>
      <c r="H280" s="22" t="e">
        <f>FIND(".",F280,G280+1)</f>
        <v>#VALUE!</v>
      </c>
      <c r="I280" s="22" t="str">
        <f>MID(F280,1,G280-1)</f>
        <v>Party</v>
      </c>
      <c r="J280" s="22" t="str">
        <f>IF(ISNUMBER(H280),
  MID(F280,G280+2,H280-G280-2),
  MID(F280,G280+2,LEN(F280)-G280-1))</f>
        <v>Details</v>
      </c>
      <c r="K280" s="22" t="str">
        <f>IF(ISNUMBER(H280),MID(F280,H280+2,LEN(F280)-H280-1),"")</f>
        <v/>
      </c>
      <c r="L280" s="22" t="str">
        <f>IF("ASCC"=B280,IF(ISNUMBER(H280),MID(F280,H280+2,LEN(F280)-H280-1),""),"")</f>
        <v/>
      </c>
      <c r="M280" s="22" t="str">
        <f>IF("RLCC"=B280,IF(ISNUMBER(H280),MID(F280,H280+2,LEN(F280)-H280-1),""),"")</f>
        <v/>
      </c>
    </row>
    <row r="281" spans="1:13" x14ac:dyDescent="0.4">
      <c r="A281" s="28">
        <v>1</v>
      </c>
      <c r="B281" s="28" t="s">
        <v>714</v>
      </c>
      <c r="C281" s="29" t="s">
        <v>830</v>
      </c>
      <c r="D281" s="29" t="s">
        <v>831</v>
      </c>
      <c r="E281" s="29" t="s">
        <v>832</v>
      </c>
      <c r="F281" s="29" t="s">
        <v>833</v>
      </c>
      <c r="G281" s="22">
        <f>FIND(".",F281)</f>
        <v>6</v>
      </c>
      <c r="H281" s="22">
        <f>FIND(".",F281,G281+1)</f>
        <v>22</v>
      </c>
      <c r="I281" s="22" t="str">
        <f>MID(F281,1,G281-1)</f>
        <v>Party</v>
      </c>
      <c r="J281" s="22" t="str">
        <f>IF(ISNUMBER(H281),
  MID(F281,G281+2,H281-G281-2),
  MID(F281,G281+2,LEN(F281)-G281-1))</f>
        <v>Identification</v>
      </c>
      <c r="K281" s="22" t="str">
        <f>IF(ISNUMBER(H281),MID(F281,H281+2,LEN(F281)-H281-1),"")</f>
        <v>Identifier</v>
      </c>
      <c r="L281" s="22" t="str">
        <f>IF("ASCC"=B281,IF(ISNUMBER(H281),MID(F281,H281+2,LEN(F281)-H281-1),""),"")</f>
        <v/>
      </c>
      <c r="M281" s="22" t="str">
        <f>IF("RLCC"=B281,IF(ISNUMBER(H281),MID(F281,H281+2,LEN(F281)-H281-1),""),"")</f>
        <v/>
      </c>
    </row>
    <row r="282" spans="1:13" x14ac:dyDescent="0.4">
      <c r="A282" s="30">
        <v>2</v>
      </c>
      <c r="B282" s="30" t="s">
        <v>719</v>
      </c>
      <c r="C282" s="31" t="s">
        <v>834</v>
      </c>
      <c r="D282" s="31" t="s">
        <v>835</v>
      </c>
      <c r="E282" s="31" t="s">
        <v>836</v>
      </c>
      <c r="F282" s="31" t="s">
        <v>837</v>
      </c>
      <c r="G282" s="22">
        <f>FIND(".",F282)</f>
        <v>6</v>
      </c>
      <c r="H282" s="22">
        <f>FIND(".",F282,G282+1)</f>
        <v>22</v>
      </c>
      <c r="I282" s="22" t="str">
        <f>MID(F282,1,G282-1)</f>
        <v>Party</v>
      </c>
      <c r="J282" s="22" t="str">
        <f>IF(ISNUMBER(H282),
  MID(F282,G282+2,H282-G282-2),
  MID(F282,G282+2,LEN(F282)-G282-1))</f>
        <v>Identification</v>
      </c>
      <c r="K282" s="22" t="str">
        <f>IF(ISNUMBER(H282),MID(F282,H282+2,LEN(F282)-H282-1),"")</f>
        <v>Code</v>
      </c>
      <c r="L282" s="22" t="str">
        <f>IF("ASCC"=B282,IF(ISNUMBER(H282),MID(F282,H282+2,LEN(F282)-H282-1),""),"")</f>
        <v/>
      </c>
      <c r="M282" s="22" t="str">
        <f>IF("RLCC"=B282,IF(ISNUMBER(H282),MID(F282,H282+2,LEN(F282)-H282-1),""),"")</f>
        <v/>
      </c>
    </row>
    <row r="283" spans="1:13" x14ac:dyDescent="0.4">
      <c r="A283" s="30">
        <v>3</v>
      </c>
      <c r="B283" s="30" t="s">
        <v>719</v>
      </c>
      <c r="C283" s="31" t="s">
        <v>720</v>
      </c>
      <c r="D283" s="31" t="s">
        <v>838</v>
      </c>
      <c r="E283" s="31" t="s">
        <v>839</v>
      </c>
      <c r="F283" s="31" t="s">
        <v>840</v>
      </c>
      <c r="G283" s="22">
        <f>FIND(".",F283)</f>
        <v>6</v>
      </c>
      <c r="H283" s="22">
        <f>FIND(".",F283,G283+1)</f>
        <v>12</v>
      </c>
      <c r="I283" s="22" t="str">
        <f>MID(F283,1,G283-1)</f>
        <v>Party</v>
      </c>
      <c r="J283" s="22" t="str">
        <f>IF(ISNUMBER(H283),
  MID(F283,G283+2,H283-G283-2),
  MID(F283,G283+2,LEN(F283)-G283-1))</f>
        <v>Type</v>
      </c>
      <c r="K283" s="22" t="str">
        <f>IF(ISNUMBER(H283),MID(F283,H283+2,LEN(F283)-H283-1),"")</f>
        <v>Code</v>
      </c>
      <c r="L283" s="22" t="str">
        <f>IF("ASCC"=B283,IF(ISNUMBER(H283),MID(F283,H283+2,LEN(F283)-H283-1),""),"")</f>
        <v/>
      </c>
      <c r="M283" s="22" t="str">
        <f>IF("RLCC"=B283,IF(ISNUMBER(H283),MID(F283,H283+2,LEN(F283)-H283-1),""),"")</f>
        <v/>
      </c>
    </row>
    <row r="284" spans="1:13" x14ac:dyDescent="0.4">
      <c r="A284" s="30">
        <v>4</v>
      </c>
      <c r="B284" s="30" t="s">
        <v>719</v>
      </c>
      <c r="C284" s="31" t="s">
        <v>724</v>
      </c>
      <c r="D284" s="31" t="s">
        <v>841</v>
      </c>
      <c r="E284" s="31" t="s">
        <v>842</v>
      </c>
      <c r="F284" s="31" t="s">
        <v>843</v>
      </c>
      <c r="G284" s="22">
        <f>FIND(".",F284)</f>
        <v>6</v>
      </c>
      <c r="H284" s="22">
        <f>FIND(".",F284,G284+1)</f>
        <v>12</v>
      </c>
      <c r="I284" s="22" t="str">
        <f>MID(F284,1,G284-1)</f>
        <v>Party</v>
      </c>
      <c r="J284" s="22" t="str">
        <f>IF(ISNUMBER(H284),
  MID(F284,G284+2,H284-G284-2),
  MID(F284,G284+2,LEN(F284)-G284-1))</f>
        <v>Name</v>
      </c>
      <c r="K284" s="22" t="str">
        <f>IF(ISNUMBER(H284),MID(F284,H284+2,LEN(F284)-H284-1),"")</f>
        <v>Text</v>
      </c>
      <c r="L284" s="22" t="str">
        <f>IF("ASCC"=B284,IF(ISNUMBER(H284),MID(F284,H284+2,LEN(F284)-H284-1),""),"")</f>
        <v/>
      </c>
      <c r="M284" s="22" t="str">
        <f>IF("RLCC"=B284,IF(ISNUMBER(H284),MID(F284,H284+2,LEN(F284)-H284-1),""),"")</f>
        <v/>
      </c>
    </row>
    <row r="285" spans="1:13" x14ac:dyDescent="0.4">
      <c r="A285" s="30">
        <v>5</v>
      </c>
      <c r="B285" s="30" t="s">
        <v>719</v>
      </c>
      <c r="C285" s="31" t="s">
        <v>728</v>
      </c>
      <c r="D285" s="31" t="s">
        <v>844</v>
      </c>
      <c r="E285" s="31" t="s">
        <v>845</v>
      </c>
      <c r="F285" s="31" t="s">
        <v>846</v>
      </c>
      <c r="G285" s="22">
        <f>FIND(".",F285)</f>
        <v>6</v>
      </c>
      <c r="H285" s="22">
        <f>FIND(".",F285,G285+1)</f>
        <v>19</v>
      </c>
      <c r="I285" s="22" t="str">
        <f>MID(F285,1,G285-1)</f>
        <v>Party</v>
      </c>
      <c r="J285" s="22" t="str">
        <f>IF(ISNUMBER(H285),
  MID(F285,G285+2,H285-G285-2),
  MID(F285,G285+2,LEN(F285)-G285-1))</f>
        <v>Description</v>
      </c>
      <c r="K285" s="22" t="str">
        <f>IF(ISNUMBER(H285),MID(F285,H285+2,LEN(F285)-H285-1),"")</f>
        <v>Text</v>
      </c>
      <c r="L285" s="22" t="str">
        <f>IF("ASCC"=B285,IF(ISNUMBER(H285),MID(F285,H285+2,LEN(F285)-H285-1),""),"")</f>
        <v/>
      </c>
      <c r="M285" s="22" t="str">
        <f>IF("RLCC"=B285,IF(ISNUMBER(H285),MID(F285,H285+2,LEN(F285)-H285-1),""),"")</f>
        <v/>
      </c>
    </row>
    <row r="286" spans="1:13" x14ac:dyDescent="0.4">
      <c r="A286" s="30">
        <v>6</v>
      </c>
      <c r="B286" s="30" t="s">
        <v>719</v>
      </c>
      <c r="C286" s="31" t="s">
        <v>847</v>
      </c>
      <c r="D286" s="31" t="s">
        <v>848</v>
      </c>
      <c r="E286" s="31" t="s">
        <v>849</v>
      </c>
      <c r="F286" s="31" t="s">
        <v>850</v>
      </c>
      <c r="G286" s="22">
        <f>FIND(".",F286)</f>
        <v>6</v>
      </c>
      <c r="H286" s="22">
        <f>FIND(".",F286,G286+1)</f>
        <v>24</v>
      </c>
      <c r="I286" s="22" t="str">
        <f>MID(F286,1,G286-1)</f>
        <v>Party</v>
      </c>
      <c r="J286" s="22" t="str">
        <f>IF(ISNUMBER(H286),
  MID(F286,G286+2,H286-G286-2),
  MID(F286,G286+2,LEN(F286)-G286-1))</f>
        <v>Assigned To Role</v>
      </c>
      <c r="K286" s="22" t="str">
        <f>IF(ISNUMBER(H286),MID(F286,H286+2,LEN(F286)-H286-1),"")</f>
        <v>Date Time</v>
      </c>
      <c r="L286" s="22" t="str">
        <f>IF("ASCC"=B286,IF(ISNUMBER(H286),MID(F286,H286+2,LEN(F286)-H286-1),""),"")</f>
        <v/>
      </c>
      <c r="M286" s="22" t="str">
        <f>IF("RLCC"=B286,IF(ISNUMBER(H286),MID(F286,H286+2,LEN(F286)-H286-1),""),"")</f>
        <v/>
      </c>
    </row>
    <row r="287" spans="1:13" x14ac:dyDescent="0.4">
      <c r="A287" s="30">
        <v>7</v>
      </c>
      <c r="B287" s="30" t="s">
        <v>719</v>
      </c>
      <c r="C287" s="31" t="s">
        <v>851</v>
      </c>
      <c r="D287" s="31" t="s">
        <v>852</v>
      </c>
      <c r="E287" s="31" t="s">
        <v>853</v>
      </c>
      <c r="F287" s="31" t="s">
        <v>854</v>
      </c>
      <c r="G287" s="22">
        <f>FIND(".",F287)</f>
        <v>6</v>
      </c>
      <c r="H287" s="22">
        <f>FIND(".",F287,G287+1)</f>
        <v>12</v>
      </c>
      <c r="I287" s="22" t="str">
        <f>MID(F287,1,G287-1)</f>
        <v>Party</v>
      </c>
      <c r="J287" s="22" t="str">
        <f>IF(ISNUMBER(H287),
  MID(F287,G287+2,H287-G287-2),
  MID(F287,G287+2,LEN(F287)-G287-1))</f>
        <v>Role</v>
      </c>
      <c r="K287" s="22" t="str">
        <f>IF(ISNUMBER(H287),MID(F287,H287+2,LEN(F287)-H287-1),"")</f>
        <v>Text</v>
      </c>
      <c r="L287" s="22" t="str">
        <f>IF("ASCC"=B287,IF(ISNUMBER(H287),MID(F287,H287+2,LEN(F287)-H287-1),""),"")</f>
        <v/>
      </c>
      <c r="M287" s="22" t="str">
        <f>IF("RLCC"=B287,IF(ISNUMBER(H287),MID(F287,H287+2,LEN(F287)-H287-1),""),"")</f>
        <v/>
      </c>
    </row>
    <row r="288" spans="1:13" x14ac:dyDescent="0.4">
      <c r="A288" s="30">
        <v>8</v>
      </c>
      <c r="B288" s="30" t="s">
        <v>719</v>
      </c>
      <c r="C288" s="31" t="s">
        <v>855</v>
      </c>
      <c r="D288" s="31" t="s">
        <v>856</v>
      </c>
      <c r="E288" s="31" t="s">
        <v>857</v>
      </c>
      <c r="F288" s="31" t="s">
        <v>858</v>
      </c>
      <c r="G288" s="22">
        <f>FIND(".",F288)</f>
        <v>6</v>
      </c>
      <c r="H288" s="22">
        <f>FIND(".",F288,G288+1)</f>
        <v>13</v>
      </c>
      <c r="I288" s="22" t="str">
        <f>MID(F288,1,G288-1)</f>
        <v>Party</v>
      </c>
      <c r="J288" s="22" t="str">
        <f>IF(ISNUMBER(H288),
  MID(F288,G288+2,H288-G288-2),
  MID(F288,G288+2,LEN(F288)-G288-1))</f>
        <v>Group</v>
      </c>
      <c r="K288" s="22" t="str">
        <f>IF(ISNUMBER(H288),MID(F288,H288+2,LEN(F288)-H288-1),"")</f>
        <v>Text</v>
      </c>
      <c r="L288" s="22" t="str">
        <f>IF("ASCC"=B288,IF(ISNUMBER(H288),MID(F288,H288+2,LEN(F288)-H288-1),""),"")</f>
        <v/>
      </c>
      <c r="M288" s="22" t="str">
        <f>IF("RLCC"=B288,IF(ISNUMBER(H288),MID(F288,H288+2,LEN(F288)-H288-1),""),"")</f>
        <v/>
      </c>
    </row>
    <row r="289" spans="1:13" x14ac:dyDescent="0.4">
      <c r="A289" s="30">
        <v>9</v>
      </c>
      <c r="B289" s="30" t="s">
        <v>719</v>
      </c>
      <c r="C289" s="31" t="s">
        <v>859</v>
      </c>
      <c r="D289" s="31" t="s">
        <v>860</v>
      </c>
      <c r="E289" s="31" t="s">
        <v>861</v>
      </c>
      <c r="F289" s="31" t="s">
        <v>862</v>
      </c>
      <c r="G289" s="22">
        <f>FIND(".",F289)</f>
        <v>6</v>
      </c>
      <c r="H289" s="22">
        <f>FIND(".",F289,G289+1)</f>
        <v>20</v>
      </c>
      <c r="I289" s="22" t="str">
        <f>MID(F289,1,G289-1)</f>
        <v>Party</v>
      </c>
      <c r="J289" s="22" t="str">
        <f>IF(ISNUMBER(H289),
  MID(F289,G289+2,H289-G289-2),
  MID(F289,G289+2,LEN(F289)-G289-1))</f>
        <v>Parent Party</v>
      </c>
      <c r="K289" s="22" t="str">
        <f>IF(ISNUMBER(H289),MID(F289,H289+2,LEN(F289)-H289-1),"")</f>
        <v>Identifier</v>
      </c>
      <c r="L289" s="22" t="str">
        <f>IF("ASCC"=B289,IF(ISNUMBER(H289),MID(F289,H289+2,LEN(F289)-H289-1),""),"")</f>
        <v/>
      </c>
      <c r="M289" s="22" t="str">
        <f>IF("RLCC"=B289,IF(ISNUMBER(H289),MID(F289,H289+2,LEN(F289)-H289-1),""),"")</f>
        <v/>
      </c>
    </row>
    <row r="290" spans="1:13" x14ac:dyDescent="0.4">
      <c r="A290" s="31">
        <v>10</v>
      </c>
      <c r="B290" s="31" t="s">
        <v>719</v>
      </c>
      <c r="C290" s="31" t="s">
        <v>863</v>
      </c>
      <c r="D290" s="31" t="s">
        <v>864</v>
      </c>
      <c r="E290" s="31" t="s">
        <v>865</v>
      </c>
      <c r="F290" s="31" t="s">
        <v>866</v>
      </c>
      <c r="G290" s="22">
        <f>FIND(".",F290)</f>
        <v>6</v>
      </c>
      <c r="H290" s="22">
        <f>FIND(".",F290,G290+1)</f>
        <v>14</v>
      </c>
      <c r="I290" s="22" t="str">
        <f>MID(F290,1,G290-1)</f>
        <v>Party</v>
      </c>
      <c r="J290" s="22" t="str">
        <f>IF(ISNUMBER(H290),
  MID(F290,G290+2,H290-G290-2),
  MID(F290,G290+2,LEN(F290)-G290-1))</f>
        <v>Active</v>
      </c>
      <c r="K290" s="22" t="str">
        <f>IF(ISNUMBER(H290),MID(F290,H290+2,LEN(F290)-H290-1),"")</f>
        <v>Indicator</v>
      </c>
      <c r="L290" s="22" t="str">
        <f>IF("ASCC"=B290,IF(ISNUMBER(H290),MID(F290,H290+2,LEN(F290)-H290-1),""),"")</f>
        <v/>
      </c>
      <c r="M290" s="22" t="str">
        <f>IF("RLCC"=B290,IF(ISNUMBER(H290),MID(F290,H290+2,LEN(F290)-H290-1),""),"")</f>
        <v/>
      </c>
    </row>
    <row r="291" spans="1:13" x14ac:dyDescent="0.4">
      <c r="A291" s="30">
        <v>11</v>
      </c>
      <c r="B291" s="30" t="s">
        <v>719</v>
      </c>
      <c r="C291" s="31" t="s">
        <v>752</v>
      </c>
      <c r="D291" s="31" t="s">
        <v>867</v>
      </c>
      <c r="E291" s="31" t="s">
        <v>868</v>
      </c>
      <c r="F291" s="31" t="s">
        <v>869</v>
      </c>
      <c r="G291" s="22">
        <f>FIND(".",F291)</f>
        <v>6</v>
      </c>
      <c r="H291" s="22">
        <f>FIND(".",F291,G291+1)</f>
        <v>19</v>
      </c>
      <c r="I291" s="22" t="str">
        <f>MID(F291,1,G291-1)</f>
        <v>Party</v>
      </c>
      <c r="J291" s="22" t="str">
        <f>IF(ISNUMBER(H291),
  MID(F291,G291+2,H291-G291-2),
  MID(F291,G291+2,LEN(F291)-G291-1))</f>
        <v>[Specified]</v>
      </c>
      <c r="K291" s="22" t="str">
        <f>IF(ISNUMBER(H291),MID(F291,H291+2,LEN(F291)-H291-1),"")</f>
        <v>Code</v>
      </c>
      <c r="L291" s="22" t="str">
        <f>IF("ASCC"=B291,IF(ISNUMBER(H291),MID(F291,H291+2,LEN(F291)-H291-1),""),"")</f>
        <v/>
      </c>
      <c r="M291" s="22" t="str">
        <f>IF("RLCC"=B291,IF(ISNUMBER(H291),MID(F291,H291+2,LEN(F291)-H291-1),""),"")</f>
        <v/>
      </c>
    </row>
    <row r="292" spans="1:13" x14ac:dyDescent="0.4">
      <c r="A292" s="30">
        <v>12</v>
      </c>
      <c r="B292" s="30" t="s">
        <v>719</v>
      </c>
      <c r="C292" s="31" t="s">
        <v>870</v>
      </c>
      <c r="D292" s="31" t="s">
        <v>871</v>
      </c>
      <c r="E292" s="31" t="s">
        <v>872</v>
      </c>
      <c r="F292" s="31" t="s">
        <v>873</v>
      </c>
      <c r="G292" s="22">
        <f>FIND(".",F292)</f>
        <v>6</v>
      </c>
      <c r="H292" s="22">
        <f>FIND(".",F292,G292+1)</f>
        <v>19</v>
      </c>
      <c r="I292" s="22" t="str">
        <f>MID(F292,1,G292-1)</f>
        <v>Party</v>
      </c>
      <c r="J292" s="22" t="str">
        <f>IF(ISNUMBER(H292),
  MID(F292,G292+2,H292-G292-2),
  MID(F292,G292+2,LEN(F292)-G292-1))</f>
        <v>[Specified]</v>
      </c>
      <c r="K292" s="22" t="str">
        <f>IF(ISNUMBER(H292),MID(F292,H292+2,LEN(F292)-H292-1),"")</f>
        <v>Amount</v>
      </c>
      <c r="L292" s="22" t="str">
        <f>IF("ASCC"=B292,IF(ISNUMBER(H292),MID(F292,H292+2,LEN(F292)-H292-1),""),"")</f>
        <v/>
      </c>
      <c r="M292" s="22" t="str">
        <f>IF("RLCC"=B292,IF(ISNUMBER(H292),MID(F292,H292+2,LEN(F292)-H292-1),""),"")</f>
        <v/>
      </c>
    </row>
    <row r="293" spans="1:13" x14ac:dyDescent="0.4">
      <c r="A293" s="30">
        <v>13</v>
      </c>
      <c r="B293" s="30" t="s">
        <v>719</v>
      </c>
      <c r="C293" s="31" t="s">
        <v>784</v>
      </c>
      <c r="D293" s="31" t="s">
        <v>874</v>
      </c>
      <c r="E293" s="31" t="s">
        <v>875</v>
      </c>
      <c r="F293" s="31" t="s">
        <v>876</v>
      </c>
      <c r="G293" s="22">
        <f>FIND(".",F293)</f>
        <v>6</v>
      </c>
      <c r="H293" s="22">
        <f>FIND(".",F293,G293+1)</f>
        <v>19</v>
      </c>
      <c r="I293" s="22" t="str">
        <f>MID(F293,1,G293-1)</f>
        <v>Party</v>
      </c>
      <c r="J293" s="22" t="str">
        <f>IF(ISNUMBER(H293),
  MID(F293,G293+2,H293-G293-2),
  MID(F293,G293+2,LEN(F293)-G293-1))</f>
        <v>[Specified]</v>
      </c>
      <c r="K293" s="22" t="str">
        <f>IF(ISNUMBER(H293),MID(F293,H293+2,LEN(F293)-H293-1),"")</f>
        <v>Date</v>
      </c>
      <c r="L293" s="22" t="str">
        <f>IF("ASCC"=B293,IF(ISNUMBER(H293),MID(F293,H293+2,LEN(F293)-H293-1),""),"")</f>
        <v/>
      </c>
      <c r="M293" s="22" t="str">
        <f>IF("RLCC"=B293,IF(ISNUMBER(H293),MID(F293,H293+2,LEN(F293)-H293-1),""),"")</f>
        <v/>
      </c>
    </row>
    <row r="294" spans="1:13" x14ac:dyDescent="0.4">
      <c r="A294" s="30">
        <v>14</v>
      </c>
      <c r="B294" s="30" t="s">
        <v>719</v>
      </c>
      <c r="C294" s="31" t="s">
        <v>791</v>
      </c>
      <c r="D294" s="31" t="s">
        <v>877</v>
      </c>
      <c r="E294" s="31" t="s">
        <v>878</v>
      </c>
      <c r="F294" s="31" t="s">
        <v>879</v>
      </c>
      <c r="G294" s="22">
        <f>FIND(".",F294)</f>
        <v>6</v>
      </c>
      <c r="H294" s="22">
        <f>FIND(".",F294,G294+1)</f>
        <v>19</v>
      </c>
      <c r="I294" s="22" t="str">
        <f>MID(F294,1,G294-1)</f>
        <v>Party</v>
      </c>
      <c r="J294" s="22" t="str">
        <f>IF(ISNUMBER(H294),
  MID(F294,G294+2,H294-G294-2),
  MID(F294,G294+2,LEN(F294)-G294-1))</f>
        <v>[Specified]</v>
      </c>
      <c r="K294" s="22" t="str">
        <f>IF(ISNUMBER(H294),MID(F294,H294+2,LEN(F294)-H294-1),"")</f>
        <v>Percentage</v>
      </c>
      <c r="L294" s="22" t="str">
        <f>IF("ASCC"=B294,IF(ISNUMBER(H294),MID(F294,H294+2,LEN(F294)-H294-1),""),"")</f>
        <v/>
      </c>
      <c r="M294" s="22" t="str">
        <f>IF("RLCC"=B294,IF(ISNUMBER(H294),MID(F294,H294+2,LEN(F294)-H294-1),""),"")</f>
        <v/>
      </c>
    </row>
    <row r="295" spans="1:13" x14ac:dyDescent="0.4">
      <c r="A295" s="30">
        <v>15</v>
      </c>
      <c r="B295" s="30" t="s">
        <v>719</v>
      </c>
      <c r="C295" s="31" t="s">
        <v>880</v>
      </c>
      <c r="D295" s="31" t="s">
        <v>881</v>
      </c>
      <c r="E295" s="31" t="s">
        <v>882</v>
      </c>
      <c r="F295" s="31" t="s">
        <v>883</v>
      </c>
      <c r="G295" s="22">
        <f>FIND(".",F295)</f>
        <v>6</v>
      </c>
      <c r="H295" s="22">
        <f>FIND(".",F295,G295+1)</f>
        <v>19</v>
      </c>
      <c r="I295" s="22" t="str">
        <f>MID(F295,1,G295-1)</f>
        <v>Party</v>
      </c>
      <c r="J295" s="22" t="str">
        <f>IF(ISNUMBER(H295),
  MID(F295,G295+2,H295-G295-2),
  MID(F295,G295+2,LEN(F295)-G295-1))</f>
        <v>[Specified]</v>
      </c>
      <c r="K295" s="22" t="str">
        <f>IF(ISNUMBER(H295),MID(F295,H295+2,LEN(F295)-H295-1),"")</f>
        <v>Numeric</v>
      </c>
      <c r="L295" s="22" t="str">
        <f>IF("ASCC"=B295,IF(ISNUMBER(H295),MID(F295,H295+2,LEN(F295)-H295-1),""),"")</f>
        <v/>
      </c>
      <c r="M295" s="22" t="str">
        <f>IF("RLCC"=B295,IF(ISNUMBER(H295),MID(F295,H295+2,LEN(F295)-H295-1),""),"")</f>
        <v/>
      </c>
    </row>
    <row r="296" spans="1:13" x14ac:dyDescent="0.4">
      <c r="A296" s="30">
        <v>16</v>
      </c>
      <c r="B296" s="30" t="s">
        <v>719</v>
      </c>
      <c r="C296" s="31" t="s">
        <v>780</v>
      </c>
      <c r="D296" s="31" t="s">
        <v>884</v>
      </c>
      <c r="E296" s="31" t="s">
        <v>885</v>
      </c>
      <c r="F296" s="31" t="s">
        <v>886</v>
      </c>
      <c r="G296" s="22">
        <f>FIND(".",F296)</f>
        <v>6</v>
      </c>
      <c r="H296" s="22" t="e">
        <f>FIND(".",F296,G296+1)</f>
        <v>#VALUE!</v>
      </c>
      <c r="I296" s="22" t="str">
        <f>MID(F296,1,G296-1)</f>
        <v>Party</v>
      </c>
      <c r="J296" s="22" t="str">
        <f>IF(ISNUMBER(H296),
  MID(F296,G296+2,H296-G296-2),
  MID(F296,G296+2,LEN(F296)-G296-1))</f>
        <v>[RText</v>
      </c>
      <c r="K296" s="22" t="str">
        <f>IF(ISNUMBER(H296),MID(F296,H296+2,LEN(F296)-H296-1),"")</f>
        <v/>
      </c>
      <c r="L296" s="22" t="str">
        <f>IF("ASCC"=B296,IF(ISNUMBER(H296),MID(F296,H296+2,LEN(F296)-H296-1),""),"")</f>
        <v/>
      </c>
      <c r="M296" s="22" t="str">
        <f>IF("RLCC"=B296,IF(ISNUMBER(H296),MID(F296,H296+2,LEN(F296)-H296-1),""),"")</f>
        <v/>
      </c>
    </row>
    <row r="297" spans="1:13" x14ac:dyDescent="0.4">
      <c r="A297" s="26">
        <v>17</v>
      </c>
      <c r="B297" s="26" t="s">
        <v>709</v>
      </c>
      <c r="C297" s="27" t="s">
        <v>795</v>
      </c>
      <c r="D297" s="27" t="s">
        <v>887</v>
      </c>
      <c r="E297" s="27" t="s">
        <v>888</v>
      </c>
      <c r="F297" s="27" t="s">
        <v>889</v>
      </c>
      <c r="G297" s="22">
        <f>FIND(".",F297)</f>
        <v>6</v>
      </c>
      <c r="H297" s="22">
        <f>FIND(".",F297,G297+1)</f>
        <v>17</v>
      </c>
      <c r="I297" s="22" t="str">
        <f>MID(F297,1,G297-1)</f>
        <v>Party</v>
      </c>
      <c r="J297" s="22" t="str">
        <f>IF(ISNUMBER(H297),
  MID(F297,G297+2,H297-G297-2),
  MID(F297,G297+2,LEN(F297)-G297-1))</f>
        <v>relation]</v>
      </c>
      <c r="K297" s="22" t="str">
        <f>IF(ISNUMBER(H297),MID(F297,H297+2,LEN(F297)-H297-1),"")</f>
        <v>[Referenced Class ]</v>
      </c>
      <c r="L297" s="22" t="str">
        <f>IF("ASCC"=B297,IF(ISNUMBER(H297),MID(F297,H297+2,LEN(F297)-H297-1),""),"")</f>
        <v/>
      </c>
      <c r="M297" s="22" t="str">
        <f>IF("RLCC"=B297,IF(ISNUMBER(H297),MID(F297,H297+2,LEN(F297)-H297-1),""),"")</f>
        <v>[Referenced Class ]</v>
      </c>
    </row>
    <row r="298" spans="1:13" x14ac:dyDescent="0.4">
      <c r="A298" s="32">
        <v>18</v>
      </c>
      <c r="B298" s="32" t="s">
        <v>890</v>
      </c>
      <c r="C298" s="33" t="s">
        <v>891</v>
      </c>
      <c r="D298" s="33" t="s">
        <v>892</v>
      </c>
      <c r="E298" s="33" t="s">
        <v>893</v>
      </c>
      <c r="F298" s="33" t="s">
        <v>894</v>
      </c>
      <c r="G298" s="22">
        <f>FIND(".",F298)</f>
        <v>6</v>
      </c>
      <c r="H298" s="22">
        <f>FIND(".",F298,G298+1)</f>
        <v>17</v>
      </c>
      <c r="I298" s="22" t="str">
        <f>MID(F298,1,G298-1)</f>
        <v>Party</v>
      </c>
      <c r="J298" s="22" t="str">
        <f>IF(ISNUMBER(H298),
  MID(F298,G298+2,H298-G298-2),
  MID(F298,G298+2,LEN(F298)-G298-1))</f>
        <v>Specified</v>
      </c>
      <c r="K298" s="22" t="str">
        <f>IF(ISNUMBER(H298),MID(F298,H298+2,LEN(F298)-H298-1),"")</f>
        <v>Contact</v>
      </c>
      <c r="L298" s="22" t="str">
        <f>IF("ASCC"=B298,IF(ISNUMBER(H298),MID(F298,H298+2,LEN(F298)-H298-1),""),"")</f>
        <v>Contact</v>
      </c>
      <c r="M298" s="22" t="str">
        <f>IF("RLCC"=B298,IF(ISNUMBER(H298),MID(F298,H298+2,LEN(F298)-H298-1),""),"")</f>
        <v/>
      </c>
    </row>
    <row r="299" spans="1:13" x14ac:dyDescent="0.4">
      <c r="A299" s="32">
        <v>19</v>
      </c>
      <c r="B299" s="32" t="s">
        <v>890</v>
      </c>
      <c r="C299" s="33" t="s">
        <v>798</v>
      </c>
      <c r="D299" s="33" t="s">
        <v>895</v>
      </c>
      <c r="E299" s="33" t="s">
        <v>896</v>
      </c>
      <c r="F299" s="33" t="s">
        <v>897</v>
      </c>
      <c r="G299" s="22">
        <f>FIND(".",F299)</f>
        <v>6</v>
      </c>
      <c r="H299" s="22">
        <f>FIND(".",F299,G299+1)</f>
        <v>17</v>
      </c>
      <c r="I299" s="22" t="str">
        <f>MID(F299,1,G299-1)</f>
        <v>Party</v>
      </c>
      <c r="J299" s="22" t="str">
        <f>IF(ISNUMBER(H299),
  MID(F299,G299+2,H299-G299-2),
  MID(F299,G299+2,LEN(F299)-G299-1))</f>
        <v>Specified</v>
      </c>
      <c r="K299" s="22" t="str">
        <f>IF(ISNUMBER(H299),MID(F299,H299+2,LEN(F299)-H299-1),"")</f>
        <v>Address</v>
      </c>
      <c r="L299" s="22" t="str">
        <f>IF("ASCC"=B299,IF(ISNUMBER(H299),MID(F299,H299+2,LEN(F299)-H299-1),""),"")</f>
        <v>Address</v>
      </c>
      <c r="M299" s="22" t="str">
        <f>IF("RLCC"=B299,IF(ISNUMBER(H299),MID(F299,H299+2,LEN(F299)-H299-1),""),"")</f>
        <v/>
      </c>
    </row>
    <row r="300" spans="1:13" x14ac:dyDescent="0.4">
      <c r="A300" s="32">
        <v>20</v>
      </c>
      <c r="B300" s="32" t="s">
        <v>890</v>
      </c>
      <c r="C300" s="33" t="s">
        <v>898</v>
      </c>
      <c r="D300" s="33" t="s">
        <v>899</v>
      </c>
      <c r="E300" s="33" t="s">
        <v>900</v>
      </c>
      <c r="F300" s="33" t="s">
        <v>901</v>
      </c>
      <c r="G300" s="22">
        <f>FIND(".",F300)</f>
        <v>6</v>
      </c>
      <c r="H300" s="22">
        <f>FIND(".",F300,G300+1)</f>
        <v>16</v>
      </c>
      <c r="I300" s="22" t="str">
        <f>MID(F300,1,G300-1)</f>
        <v>Party</v>
      </c>
      <c r="J300" s="22" t="str">
        <f>IF(ISNUMBER(H300),
  MID(F300,G300+2,H300-G300-2),
  MID(F300,G300+2,LEN(F300)-G300-1))</f>
        <v>Physical</v>
      </c>
      <c r="K300" s="22" t="str">
        <f>IF(ISNUMBER(H300),MID(F300,H300+2,LEN(F300)-H300-1),"")</f>
        <v>Address</v>
      </c>
      <c r="L300" s="22" t="str">
        <f>IF("ASCC"=B300,IF(ISNUMBER(H300),MID(F300,H300+2,LEN(F300)-H300-1),""),"")</f>
        <v>Address</v>
      </c>
      <c r="M300" s="22" t="str">
        <f>IF("RLCC"=B300,IF(ISNUMBER(H300),MID(F300,H300+2,LEN(F300)-H300-1),""),"")</f>
        <v/>
      </c>
    </row>
    <row r="301" spans="1:13" x14ac:dyDescent="0.4">
      <c r="A301" s="32">
        <v>21</v>
      </c>
      <c r="B301" s="32" t="s">
        <v>890</v>
      </c>
      <c r="C301" s="33" t="s">
        <v>902</v>
      </c>
      <c r="D301" s="33" t="s">
        <v>903</v>
      </c>
      <c r="E301" s="33" t="s">
        <v>904</v>
      </c>
      <c r="F301" s="33" t="s">
        <v>905</v>
      </c>
      <c r="G301" s="22">
        <f>FIND(".",F301)</f>
        <v>6</v>
      </c>
      <c r="H301" s="22">
        <f>FIND(".",F301,G301+1)</f>
        <v>15</v>
      </c>
      <c r="I301" s="22" t="str">
        <f>MID(F301,1,G301-1)</f>
        <v>Party</v>
      </c>
      <c r="J301" s="22" t="str">
        <f>IF(ISNUMBER(H301),
  MID(F301,G301+2,H301-G301-2),
  MID(F301,G301+2,LEN(F301)-G301-1))</f>
        <v>Billing</v>
      </c>
      <c r="K301" s="22" t="str">
        <f>IF(ISNUMBER(H301),MID(F301,H301+2,LEN(F301)-H301-1),"")</f>
        <v>Address</v>
      </c>
      <c r="L301" s="22" t="str">
        <f>IF("ASCC"=B301,IF(ISNUMBER(H301),MID(F301,H301+2,LEN(F301)-H301-1),""),"")</f>
        <v>Address</v>
      </c>
      <c r="M301" s="22" t="str">
        <f>IF("RLCC"=B301,IF(ISNUMBER(H301),MID(F301,H301+2,LEN(F301)-H301-1),""),"")</f>
        <v/>
      </c>
    </row>
    <row r="302" spans="1:13" x14ac:dyDescent="0.4">
      <c r="A302" s="32">
        <v>22</v>
      </c>
      <c r="B302" s="32" t="s">
        <v>890</v>
      </c>
      <c r="C302" s="33" t="s">
        <v>906</v>
      </c>
      <c r="D302" s="33" t="s">
        <v>907</v>
      </c>
      <c r="E302" s="33" t="s">
        <v>908</v>
      </c>
      <c r="F302" s="33" t="s">
        <v>909</v>
      </c>
      <c r="G302" s="22">
        <f>FIND(".",F302)</f>
        <v>6</v>
      </c>
      <c r="H302" s="22">
        <f>FIND(".",F302,G302+1)</f>
        <v>17</v>
      </c>
      <c r="I302" s="22" t="str">
        <f>MID(F302,1,G302-1)</f>
        <v>Party</v>
      </c>
      <c r="J302" s="22" t="str">
        <f>IF(ISNUMBER(H302),
  MID(F302,G302+2,H302-G302-2),
  MID(F302,G302+2,LEN(F302)-G302-1))</f>
        <v>Specified</v>
      </c>
      <c r="K302" s="22" t="str">
        <f>IF(ISNUMBER(H302),MID(F302,H302+2,LEN(F302)-H302-1),"")</f>
        <v>Activity</v>
      </c>
      <c r="L302" s="22" t="str">
        <f>IF("ASCC"=B302,IF(ISNUMBER(H302),MID(F302,H302+2,LEN(F302)-H302-1),""),"")</f>
        <v>Activity</v>
      </c>
      <c r="M302" s="22" t="str">
        <f>IF("RLCC"=B302,IF(ISNUMBER(H302),MID(F302,H302+2,LEN(F302)-H302-1),""),"")</f>
        <v/>
      </c>
    </row>
    <row r="303" spans="1:13" x14ac:dyDescent="0.4">
      <c r="A303" s="32">
        <v>23</v>
      </c>
      <c r="B303" s="32" t="s">
        <v>890</v>
      </c>
      <c r="C303" s="33" t="s">
        <v>910</v>
      </c>
      <c r="D303" s="33" t="s">
        <v>911</v>
      </c>
      <c r="E303" s="33" t="s">
        <v>912</v>
      </c>
      <c r="F303" s="33" t="s">
        <v>913</v>
      </c>
      <c r="G303" s="22">
        <f>FIND(".",F303)</f>
        <v>6</v>
      </c>
      <c r="H303" s="22">
        <f>FIND(".",F303,G303+1)</f>
        <v>18</v>
      </c>
      <c r="I303" s="22" t="str">
        <f>MID(F303,1,G303-1)</f>
        <v>Party</v>
      </c>
      <c r="J303" s="22" t="str">
        <f>IF(ISNUMBER(H303),
  MID(F303,G303+2,H303-G303-2),
  MID(F303,G303+2,LEN(F303)-G303-1))</f>
        <v>Associated</v>
      </c>
      <c r="K303" s="22" t="str">
        <f>IF(ISNUMBER(H303),MID(F303,H303+2,LEN(F303)-H303-1),"")</f>
        <v>Party</v>
      </c>
      <c r="L303" s="22" t="str">
        <f>IF("ASCC"=B303,IF(ISNUMBER(H303),MID(F303,H303+2,LEN(F303)-H303-1),""),"")</f>
        <v>Party</v>
      </c>
      <c r="M303" s="22" t="str">
        <f>IF("RLCC"=B303,IF(ISNUMBER(H303),MID(F303,H303+2,LEN(F303)-H303-1),""),"")</f>
        <v/>
      </c>
    </row>
    <row r="304" spans="1:13" x14ac:dyDescent="0.4">
      <c r="A304" s="24">
        <v>0</v>
      </c>
      <c r="B304" s="24" t="s">
        <v>705</v>
      </c>
      <c r="C304" s="25" t="s">
        <v>132</v>
      </c>
      <c r="D304" s="25" t="s">
        <v>1361</v>
      </c>
      <c r="E304" s="25" t="s">
        <v>1362</v>
      </c>
      <c r="F304" s="25" t="s">
        <v>1363</v>
      </c>
      <c r="G304" s="22">
        <f>FIND(".",F304)</f>
        <v>7</v>
      </c>
      <c r="H304" s="22" t="e">
        <f>FIND(".",F304,G304+1)</f>
        <v>#VALUE!</v>
      </c>
      <c r="I304" s="22" t="str">
        <f>MID(F304,1,G304-1)</f>
        <v>Period</v>
      </c>
      <c r="J304" s="22" t="str">
        <f>IF(ISNUMBER(H304),
  MID(F304,G304+2,H304-G304-2),
  MID(F304,G304+2,LEN(F304)-G304-1))</f>
        <v>Details</v>
      </c>
      <c r="K304" s="22" t="str">
        <f>IF(ISNUMBER(H304),MID(F304,H304+2,LEN(F304)-H304-1),"")</f>
        <v/>
      </c>
      <c r="L304" s="22" t="str">
        <f>IF("ASCC"=B304,IF(ISNUMBER(H304),MID(F304,H304+2,LEN(F304)-H304-1),""),"")</f>
        <v/>
      </c>
      <c r="M304" s="22" t="str">
        <f>IF("RLCC"=B304,IF(ISNUMBER(H304),MID(F304,H304+2,LEN(F304)-H304-1),""),"")</f>
        <v/>
      </c>
    </row>
    <row r="305" spans="1:13" x14ac:dyDescent="0.4">
      <c r="A305" s="28">
        <v>1</v>
      </c>
      <c r="B305" s="28" t="s">
        <v>714</v>
      </c>
      <c r="C305" s="29" t="s">
        <v>1364</v>
      </c>
      <c r="D305" s="29" t="s">
        <v>1365</v>
      </c>
      <c r="E305" s="29" t="s">
        <v>1366</v>
      </c>
      <c r="F305" s="29" t="s">
        <v>1367</v>
      </c>
      <c r="G305" s="22">
        <f>FIND(".",F305)</f>
        <v>7</v>
      </c>
      <c r="H305" s="22">
        <f>FIND(".",F305,G305+1)</f>
        <v>23</v>
      </c>
      <c r="I305" s="22" t="str">
        <f>MID(F305,1,G305-1)</f>
        <v>Period</v>
      </c>
      <c r="J305" s="22" t="str">
        <f>IF(ISNUMBER(H305),
  MID(F305,G305+2,H305-G305-2),
  MID(F305,G305+2,LEN(F305)-G305-1))</f>
        <v>Identification</v>
      </c>
      <c r="K305" s="22" t="str">
        <f>IF(ISNUMBER(H305),MID(F305,H305+2,LEN(F305)-H305-1),"")</f>
        <v>Identifier</v>
      </c>
      <c r="L305" s="22" t="str">
        <f>IF("ASCC"=B305,IF(ISNUMBER(H305),MID(F305,H305+2,LEN(F305)-H305-1),""),"")</f>
        <v/>
      </c>
      <c r="M305" s="22" t="str">
        <f>IF("RLCC"=B305,IF(ISNUMBER(H305),MID(F305,H305+2,LEN(F305)-H305-1),""),"")</f>
        <v/>
      </c>
    </row>
    <row r="306" spans="1:13" x14ac:dyDescent="0.4">
      <c r="A306" s="30">
        <v>2</v>
      </c>
      <c r="B306" s="30" t="s">
        <v>719</v>
      </c>
      <c r="C306" s="31" t="s">
        <v>1368</v>
      </c>
      <c r="D306" s="31" t="s">
        <v>1369</v>
      </c>
      <c r="E306" s="31" t="s">
        <v>1370</v>
      </c>
      <c r="F306" s="31" t="s">
        <v>1371</v>
      </c>
      <c r="G306" s="22">
        <f>FIND(".",F306)</f>
        <v>7</v>
      </c>
      <c r="H306" s="22">
        <f>FIND(".",F306,G306+1)</f>
        <v>16</v>
      </c>
      <c r="I306" s="22" t="str">
        <f>MID(F306,1,G306-1)</f>
        <v>Period</v>
      </c>
      <c r="J306" s="22" t="str">
        <f>IF(ISNUMBER(H306),
  MID(F306,G306+2,H306-G306-2),
  MID(F306,G306+2,LEN(F306)-G306-1))</f>
        <v>Version</v>
      </c>
      <c r="K306" s="22" t="str">
        <f>IF(ISNUMBER(H306),MID(F306,H306+2,LEN(F306)-H306-1),"")</f>
        <v>Identifier</v>
      </c>
      <c r="L306" s="22" t="str">
        <f>IF("ASCC"=B306,IF(ISNUMBER(H306),MID(F306,H306+2,LEN(F306)-H306-1),""),"")</f>
        <v/>
      </c>
      <c r="M306" s="22" t="str">
        <f>IF("RLCC"=B306,IF(ISNUMBER(H306),MID(F306,H306+2,LEN(F306)-H306-1),""),"")</f>
        <v/>
      </c>
    </row>
    <row r="307" spans="1:13" x14ac:dyDescent="0.4">
      <c r="A307" s="30">
        <v>3</v>
      </c>
      <c r="B307" s="30" t="s">
        <v>719</v>
      </c>
      <c r="C307" s="31" t="s">
        <v>201</v>
      </c>
      <c r="D307" s="31" t="s">
        <v>1372</v>
      </c>
      <c r="E307" s="31" t="s">
        <v>1373</v>
      </c>
      <c r="F307" s="31" t="s">
        <v>1374</v>
      </c>
      <c r="G307" s="22">
        <f>FIND(".",F307)</f>
        <v>7</v>
      </c>
      <c r="H307" s="22">
        <f>FIND(".",F307,G307+1)</f>
        <v>17</v>
      </c>
      <c r="I307" s="22" t="str">
        <f>MID(F307,1,G307-1)</f>
        <v>Period</v>
      </c>
      <c r="J307" s="22" t="str">
        <f>IF(ISNUMBER(H307),
  MID(F307,G307+2,H307-G307-2),
  MID(F307,G307+2,LEN(F307)-G307-1))</f>
        <v>Sequence</v>
      </c>
      <c r="K307" s="22" t="str">
        <f>IF(ISNUMBER(H307),MID(F307,H307+2,LEN(F307)-H307-1),"")</f>
        <v>Numeric</v>
      </c>
      <c r="L307" s="22" t="str">
        <f>IF("ASCC"=B307,IF(ISNUMBER(H307),MID(F307,H307+2,LEN(F307)-H307-1),""),"")</f>
        <v/>
      </c>
      <c r="M307" s="22" t="str">
        <f>IF("RLCC"=B307,IF(ISNUMBER(H307),MID(F307,H307+2,LEN(F307)-H307-1),""),"")</f>
        <v/>
      </c>
    </row>
    <row r="308" spans="1:13" x14ac:dyDescent="0.4">
      <c r="A308" s="30">
        <v>4</v>
      </c>
      <c r="B308" s="30" t="s">
        <v>719</v>
      </c>
      <c r="C308" s="31" t="s">
        <v>724</v>
      </c>
      <c r="D308" s="31" t="s">
        <v>1375</v>
      </c>
      <c r="E308" s="31" t="s">
        <v>1376</v>
      </c>
      <c r="F308" s="31" t="s">
        <v>1377</v>
      </c>
      <c r="G308" s="22">
        <f>FIND(".",F308)</f>
        <v>7</v>
      </c>
      <c r="H308" s="22">
        <f>FIND(".",F308,G308+1)</f>
        <v>13</v>
      </c>
      <c r="I308" s="22" t="str">
        <f>MID(F308,1,G308-1)</f>
        <v>Period</v>
      </c>
      <c r="J308" s="22" t="str">
        <f>IF(ISNUMBER(H308),
  MID(F308,G308+2,H308-G308-2),
  MID(F308,G308+2,LEN(F308)-G308-1))</f>
        <v>Name</v>
      </c>
      <c r="K308" s="22" t="str">
        <f>IF(ISNUMBER(H308),MID(F308,H308+2,LEN(F308)-H308-1),"")</f>
        <v>Text</v>
      </c>
      <c r="L308" s="22" t="str">
        <f>IF("ASCC"=B308,IF(ISNUMBER(H308),MID(F308,H308+2,LEN(F308)-H308-1),""),"")</f>
        <v/>
      </c>
      <c r="M308" s="22" t="str">
        <f>IF("RLCC"=B308,IF(ISNUMBER(H308),MID(F308,H308+2,LEN(F308)-H308-1),""),"")</f>
        <v/>
      </c>
    </row>
    <row r="309" spans="1:13" x14ac:dyDescent="0.4">
      <c r="A309" s="30">
        <v>5</v>
      </c>
      <c r="B309" s="30" t="s">
        <v>719</v>
      </c>
      <c r="C309" s="31" t="s">
        <v>728</v>
      </c>
      <c r="D309" s="31" t="s">
        <v>1378</v>
      </c>
      <c r="E309" s="31" t="s">
        <v>1379</v>
      </c>
      <c r="F309" s="31" t="s">
        <v>1380</v>
      </c>
      <c r="G309" s="22">
        <f>FIND(".",F309)</f>
        <v>7</v>
      </c>
      <c r="H309" s="22">
        <f>FIND(".",F309,G309+1)</f>
        <v>20</v>
      </c>
      <c r="I309" s="22" t="str">
        <f>MID(F309,1,G309-1)</f>
        <v>Period</v>
      </c>
      <c r="J309" s="22" t="str">
        <f>IF(ISNUMBER(H309),
  MID(F309,G309+2,H309-G309-2),
  MID(F309,G309+2,LEN(F309)-G309-1))</f>
        <v>Description</v>
      </c>
      <c r="K309" s="22" t="str">
        <f>IF(ISNUMBER(H309),MID(F309,H309+2,LEN(F309)-H309-1),"")</f>
        <v>Text</v>
      </c>
      <c r="L309" s="22" t="str">
        <f>IF("ASCC"=B309,IF(ISNUMBER(H309),MID(F309,H309+2,LEN(F309)-H309-1),""),"")</f>
        <v/>
      </c>
      <c r="M309" s="22" t="str">
        <f>IF("RLCC"=B309,IF(ISNUMBER(H309),MID(F309,H309+2,LEN(F309)-H309-1),""),"")</f>
        <v/>
      </c>
    </row>
    <row r="310" spans="1:13" x14ac:dyDescent="0.4">
      <c r="A310" s="30">
        <v>6</v>
      </c>
      <c r="B310" s="30" t="s">
        <v>719</v>
      </c>
      <c r="C310" s="31" t="s">
        <v>1381</v>
      </c>
      <c r="D310" s="31" t="s">
        <v>1382</v>
      </c>
      <c r="E310" s="31" t="s">
        <v>1383</v>
      </c>
      <c r="F310" s="31" t="s">
        <v>1384</v>
      </c>
      <c r="G310" s="22">
        <f>FIND(".",F310)</f>
        <v>7</v>
      </c>
      <c r="H310" s="22">
        <f>FIND(".",F310,G310+1)</f>
        <v>14</v>
      </c>
      <c r="I310" s="22" t="str">
        <f>MID(F310,1,G310-1)</f>
        <v>Period</v>
      </c>
      <c r="J310" s="22" t="str">
        <f>IF(ISNUMBER(H310),
  MID(F310,G310+2,H310-G310-2),
  MID(F310,G310+2,LEN(F310)-G310-1))</f>
        <v>Start</v>
      </c>
      <c r="K310" s="22" t="str">
        <f>IF(ISNUMBER(H310),MID(F310,H310+2,LEN(F310)-H310-1),"")</f>
        <v>Date Time</v>
      </c>
      <c r="L310" s="22" t="str">
        <f>IF("ASCC"=B310,IF(ISNUMBER(H310),MID(F310,H310+2,LEN(F310)-H310-1),""),"")</f>
        <v/>
      </c>
      <c r="M310" s="22" t="str">
        <f>IF("RLCC"=B310,IF(ISNUMBER(H310),MID(F310,H310+2,LEN(F310)-H310-1),""),"")</f>
        <v/>
      </c>
    </row>
    <row r="311" spans="1:13" x14ac:dyDescent="0.4">
      <c r="A311" s="30">
        <v>7</v>
      </c>
      <c r="B311" s="30" t="s">
        <v>719</v>
      </c>
      <c r="C311" s="31" t="s">
        <v>1385</v>
      </c>
      <c r="D311" s="31" t="s">
        <v>1386</v>
      </c>
      <c r="E311" s="31" t="s">
        <v>1387</v>
      </c>
      <c r="F311" s="31" t="s">
        <v>1388</v>
      </c>
      <c r="G311" s="22">
        <f>FIND(".",F311)</f>
        <v>7</v>
      </c>
      <c r="H311" s="22">
        <f>FIND(".",F311,G311+1)</f>
        <v>12</v>
      </c>
      <c r="I311" s="22" t="str">
        <f>MID(F311,1,G311-1)</f>
        <v>Period</v>
      </c>
      <c r="J311" s="22" t="str">
        <f>IF(ISNUMBER(H311),
  MID(F311,G311+2,H311-G311-2),
  MID(F311,G311+2,LEN(F311)-G311-1))</f>
        <v>End</v>
      </c>
      <c r="K311" s="22" t="str">
        <f>IF(ISNUMBER(H311),MID(F311,H311+2,LEN(F311)-H311-1),"")</f>
        <v>Date Time</v>
      </c>
      <c r="L311" s="22" t="str">
        <f>IF("ASCC"=B311,IF(ISNUMBER(H311),MID(F311,H311+2,LEN(F311)-H311-1),""),"")</f>
        <v/>
      </c>
      <c r="M311" s="22" t="str">
        <f>IF("RLCC"=B311,IF(ISNUMBER(H311),MID(F311,H311+2,LEN(F311)-H311-1),""),"")</f>
        <v/>
      </c>
    </row>
    <row r="312" spans="1:13" x14ac:dyDescent="0.4">
      <c r="A312" s="30">
        <v>10</v>
      </c>
      <c r="B312" s="30" t="s">
        <v>719</v>
      </c>
      <c r="C312" s="31" t="s">
        <v>1389</v>
      </c>
      <c r="D312" s="31" t="s">
        <v>1390</v>
      </c>
      <c r="E312" s="31" t="s">
        <v>1391</v>
      </c>
      <c r="F312" s="31" t="s">
        <v>1392</v>
      </c>
      <c r="G312" s="22">
        <f>FIND(".",F312)</f>
        <v>7</v>
      </c>
      <c r="H312" s="22">
        <f>FIND(".",F312,G312+1)</f>
        <v>18</v>
      </c>
      <c r="I312" s="22" t="str">
        <f>MID(F312,1,G312-1)</f>
        <v>Period</v>
      </c>
      <c r="J312" s="22" t="str">
        <f>IF(ISNUMBER(H312),
  MID(F312,G312+2,H312-G312-2),
  MID(F312,G312+2,LEN(F312)-G312-1))</f>
        <v>Inclusive</v>
      </c>
      <c r="K312" s="22" t="str">
        <f>IF(ISNUMBER(H312),MID(F312,H312+2,LEN(F312)-H312-1),"")</f>
        <v>Indicator</v>
      </c>
      <c r="L312" s="22" t="str">
        <f>IF("ASCC"=B312,IF(ISNUMBER(H312),MID(F312,H312+2,LEN(F312)-H312-1),""),"")</f>
        <v/>
      </c>
      <c r="M312" s="22" t="str">
        <f>IF("RLCC"=B312,IF(ISNUMBER(H312),MID(F312,H312+2,LEN(F312)-H312-1),""),"")</f>
        <v/>
      </c>
    </row>
    <row r="313" spans="1:13" x14ac:dyDescent="0.4">
      <c r="A313" s="30">
        <v>18</v>
      </c>
      <c r="B313" s="30" t="s">
        <v>719</v>
      </c>
      <c r="C313" s="31" t="s">
        <v>1393</v>
      </c>
      <c r="D313" s="31" t="s">
        <v>1394</v>
      </c>
      <c r="E313" s="31" t="s">
        <v>1395</v>
      </c>
      <c r="F313" s="31" t="s">
        <v>1396</v>
      </c>
      <c r="G313" s="22">
        <f>FIND(".",F313)</f>
        <v>7</v>
      </c>
      <c r="H313" s="22">
        <f>FIND(".",F313,G313+1)</f>
        <v>17</v>
      </c>
      <c r="I313" s="22" t="str">
        <f>MID(F313,1,G313-1)</f>
        <v>Period</v>
      </c>
      <c r="J313" s="22" t="str">
        <f>IF(ISNUMBER(H313),
  MID(F313,G313+2,H313-G313-2),
  MID(F313,G313+2,LEN(F313)-G313-1))</f>
        <v>Duration</v>
      </c>
      <c r="K313" s="22" t="str">
        <f>IF(ISNUMBER(H313),MID(F313,H313+2,LEN(F313)-H313-1),"")</f>
        <v>Code</v>
      </c>
      <c r="L313" s="22" t="str">
        <f>IF("ASCC"=B313,IF(ISNUMBER(H313),MID(F313,H313+2,LEN(F313)-H313-1),""),"")</f>
        <v/>
      </c>
      <c r="M313" s="22" t="str">
        <f>IF("RLCC"=B313,IF(ISNUMBER(H313),MID(F313,H313+2,LEN(F313)-H313-1),""),"")</f>
        <v/>
      </c>
    </row>
    <row r="314" spans="1:13" x14ac:dyDescent="0.4">
      <c r="A314" s="24">
        <v>0</v>
      </c>
      <c r="B314" s="24" t="s">
        <v>705</v>
      </c>
      <c r="C314" s="25" t="s">
        <v>1003</v>
      </c>
      <c r="D314" s="25" t="s">
        <v>1004</v>
      </c>
      <c r="E314" s="25" t="s">
        <v>1005</v>
      </c>
      <c r="F314" s="25" t="s">
        <v>1006</v>
      </c>
      <c r="G314" s="22">
        <f>FIND(".",F314)</f>
        <v>7</v>
      </c>
      <c r="H314" s="22" t="e">
        <f>FIND(".",F314,G314+1)</f>
        <v>#VALUE!</v>
      </c>
      <c r="I314" s="22" t="str">
        <f>MID(F314,1,G314-1)</f>
        <v>Person</v>
      </c>
      <c r="J314" s="22" t="str">
        <f>IF(ISNUMBER(H314),
  MID(F314,G314+2,H314-G314-2),
  MID(F314,G314+2,LEN(F314)-G314-1))</f>
        <v>Details</v>
      </c>
      <c r="K314" s="22" t="str">
        <f>IF(ISNUMBER(H314),MID(F314,H314+2,LEN(F314)-H314-1),"")</f>
        <v/>
      </c>
      <c r="L314" s="22" t="str">
        <f>IF("ASCC"=B314,IF(ISNUMBER(H314),MID(F314,H314+2,LEN(F314)-H314-1),""),"")</f>
        <v/>
      </c>
      <c r="M314" s="22" t="str">
        <f>IF("RLCC"=B314,IF(ISNUMBER(H314),MID(F314,H314+2,LEN(F314)-H314-1),""),"")</f>
        <v/>
      </c>
    </row>
    <row r="315" spans="1:13" x14ac:dyDescent="0.4">
      <c r="A315" s="28">
        <v>1</v>
      </c>
      <c r="B315" s="28" t="s">
        <v>714</v>
      </c>
      <c r="C315" s="29" t="s">
        <v>1007</v>
      </c>
      <c r="D315" s="29" t="s">
        <v>1008</v>
      </c>
      <c r="E315" s="29" t="s">
        <v>1009</v>
      </c>
      <c r="F315" s="29" t="s">
        <v>1010</v>
      </c>
      <c r="G315" s="22">
        <f>FIND(".",F315)</f>
        <v>7</v>
      </c>
      <c r="H315" s="22">
        <f>FIND(".",F315,G315+1)</f>
        <v>23</v>
      </c>
      <c r="I315" s="22" t="str">
        <f>MID(F315,1,G315-1)</f>
        <v>Person</v>
      </c>
      <c r="J315" s="22" t="str">
        <f>IF(ISNUMBER(H315),
  MID(F315,G315+2,H315-G315-2),
  MID(F315,G315+2,LEN(F315)-G315-1))</f>
        <v>Identification</v>
      </c>
      <c r="K315" s="22" t="str">
        <f>IF(ISNUMBER(H315),MID(F315,H315+2,LEN(F315)-H315-1),"")</f>
        <v>Identifier</v>
      </c>
      <c r="L315" s="22" t="str">
        <f>IF("ASCC"=B315,IF(ISNUMBER(H315),MID(F315,H315+2,LEN(F315)-H315-1),""),"")</f>
        <v/>
      </c>
      <c r="M315" s="22" t="str">
        <f>IF("RLCC"=B315,IF(ISNUMBER(H315),MID(F315,H315+2,LEN(F315)-H315-1),""),"")</f>
        <v/>
      </c>
    </row>
    <row r="316" spans="1:13" x14ac:dyDescent="0.4">
      <c r="A316" s="30">
        <v>2</v>
      </c>
      <c r="B316" s="30" t="s">
        <v>719</v>
      </c>
      <c r="C316" s="31" t="s">
        <v>724</v>
      </c>
      <c r="D316" s="31" t="s">
        <v>1011</v>
      </c>
      <c r="E316" s="31" t="s">
        <v>1012</v>
      </c>
      <c r="F316" s="31" t="s">
        <v>1013</v>
      </c>
      <c r="G316" s="22">
        <f>FIND(".",F316)</f>
        <v>7</v>
      </c>
      <c r="H316" s="22">
        <f>FIND(".",F316,G316+1)</f>
        <v>13</v>
      </c>
      <c r="I316" s="22" t="str">
        <f>MID(F316,1,G316-1)</f>
        <v>Person</v>
      </c>
      <c r="J316" s="22" t="str">
        <f>IF(ISNUMBER(H316),
  MID(F316,G316+2,H316-G316-2),
  MID(F316,G316+2,LEN(F316)-G316-1))</f>
        <v>Name</v>
      </c>
      <c r="K316" s="22" t="str">
        <f>IF(ISNUMBER(H316),MID(F316,H316+2,LEN(F316)-H316-1),"")</f>
        <v>Text</v>
      </c>
      <c r="L316" s="22" t="str">
        <f>IF("ASCC"=B316,IF(ISNUMBER(H316),MID(F316,H316+2,LEN(F316)-H316-1),""),"")</f>
        <v/>
      </c>
      <c r="M316" s="22" t="str">
        <f>IF("RLCC"=B316,IF(ISNUMBER(H316),MID(F316,H316+2,LEN(F316)-H316-1),""),"")</f>
        <v/>
      </c>
    </row>
    <row r="317" spans="1:13" x14ac:dyDescent="0.4">
      <c r="A317" s="30">
        <v>3</v>
      </c>
      <c r="B317" s="30" t="s">
        <v>719</v>
      </c>
      <c r="C317" s="31" t="s">
        <v>728</v>
      </c>
      <c r="D317" s="31" t="s">
        <v>1014</v>
      </c>
      <c r="E317" s="31" t="s">
        <v>1015</v>
      </c>
      <c r="F317" s="31" t="s">
        <v>1016</v>
      </c>
      <c r="G317" s="22">
        <f>FIND(".",F317)</f>
        <v>7</v>
      </c>
      <c r="H317" s="22">
        <f>FIND(".",F317,G317+1)</f>
        <v>20</v>
      </c>
      <c r="I317" s="22" t="str">
        <f>MID(F317,1,G317-1)</f>
        <v>Person</v>
      </c>
      <c r="J317" s="22" t="str">
        <f>IF(ISNUMBER(H317),
  MID(F317,G317+2,H317-G317-2),
  MID(F317,G317+2,LEN(F317)-G317-1))</f>
        <v>Description</v>
      </c>
      <c r="K317" s="22" t="str">
        <f>IF(ISNUMBER(H317),MID(F317,H317+2,LEN(F317)-H317-1),"")</f>
        <v>Text</v>
      </c>
      <c r="L317" s="22" t="str">
        <f>IF("ASCC"=B317,IF(ISNUMBER(H317),MID(F317,H317+2,LEN(F317)-H317-1),""),"")</f>
        <v/>
      </c>
      <c r="M317" s="22" t="str">
        <f>IF("RLCC"=B317,IF(ISNUMBER(H317),MID(F317,H317+2,LEN(F317)-H317-1),""),"")</f>
        <v/>
      </c>
    </row>
    <row r="318" spans="1:13" x14ac:dyDescent="0.4">
      <c r="A318" s="30">
        <v>4</v>
      </c>
      <c r="B318" s="30" t="s">
        <v>719</v>
      </c>
      <c r="C318" s="31" t="s">
        <v>1017</v>
      </c>
      <c r="D318" s="31" t="s">
        <v>1018</v>
      </c>
      <c r="E318" s="31" t="s">
        <v>1019</v>
      </c>
      <c r="F318" s="31" t="s">
        <v>1020</v>
      </c>
      <c r="G318" s="22">
        <f>FIND(".",F318)</f>
        <v>7</v>
      </c>
      <c r="H318" s="22">
        <f>FIND(".",F318,G318+1)</f>
        <v>14</v>
      </c>
      <c r="I318" s="22" t="str">
        <f>MID(F318,1,G318-1)</f>
        <v>Person</v>
      </c>
      <c r="J318" s="22" t="str">
        <f>IF(ISNUMBER(H318),
  MID(F318,G318+2,H318-G318-2),
  MID(F318,G318+2,LEN(F318)-G318-1))</f>
        <v>Title</v>
      </c>
      <c r="K318" s="22" t="str">
        <f>IF(ISNUMBER(H318),MID(F318,H318+2,LEN(F318)-H318-1),"")</f>
        <v>Code</v>
      </c>
      <c r="L318" s="22" t="str">
        <f>IF("ASCC"=B318,IF(ISNUMBER(H318),MID(F318,H318+2,LEN(F318)-H318-1),""),"")</f>
        <v/>
      </c>
      <c r="M318" s="22" t="str">
        <f>IF("RLCC"=B318,IF(ISNUMBER(H318),MID(F318,H318+2,LEN(F318)-H318-1),""),"")</f>
        <v/>
      </c>
    </row>
    <row r="319" spans="1:13" x14ac:dyDescent="0.4">
      <c r="A319" s="30">
        <v>5</v>
      </c>
      <c r="B319" s="30" t="s">
        <v>719</v>
      </c>
      <c r="C319" s="31" t="s">
        <v>1021</v>
      </c>
      <c r="D319" s="31" t="s">
        <v>1022</v>
      </c>
      <c r="E319" s="31" t="s">
        <v>1023</v>
      </c>
      <c r="F319" s="31" t="s">
        <v>1024</v>
      </c>
      <c r="G319" s="22">
        <f>FIND(".",F319)</f>
        <v>7</v>
      </c>
      <c r="H319" s="22">
        <f>FIND(".",F319,G319+1)</f>
        <v>21</v>
      </c>
      <c r="I319" s="22" t="str">
        <f>MID(F319,1,G319-1)</f>
        <v>Person</v>
      </c>
      <c r="J319" s="22" t="str">
        <f>IF(ISNUMBER(H319),
  MID(F319,G319+2,H319-G319-2),
  MID(F319,G319+2,LEN(F319)-G319-1))</f>
        <v>Abbrebiation</v>
      </c>
      <c r="K319" s="22" t="str">
        <f>IF(ISNUMBER(H319),MID(F319,H319+2,LEN(F319)-H319-1),"")</f>
        <v>Text</v>
      </c>
      <c r="L319" s="22" t="str">
        <f>IF("ASCC"=B319,IF(ISNUMBER(H319),MID(F319,H319+2,LEN(F319)-H319-1),""),"")</f>
        <v/>
      </c>
      <c r="M319" s="22" t="str">
        <f>IF("RLCC"=B319,IF(ISNUMBER(H319),MID(F319,H319+2,LEN(F319)-H319-1),""),"")</f>
        <v/>
      </c>
    </row>
    <row r="320" spans="1:13" x14ac:dyDescent="0.4">
      <c r="A320" s="30">
        <v>6</v>
      </c>
      <c r="B320" s="30" t="s">
        <v>719</v>
      </c>
      <c r="C320" s="31" t="s">
        <v>1025</v>
      </c>
      <c r="D320" s="31" t="s">
        <v>1026</v>
      </c>
      <c r="E320" s="31" t="s">
        <v>1027</v>
      </c>
      <c r="F320" s="31" t="s">
        <v>1028</v>
      </c>
      <c r="G320" s="22">
        <f>FIND(".",F320)</f>
        <v>7</v>
      </c>
      <c r="H320" s="22">
        <f>FIND(".",F320,G320+1)</f>
        <v>19</v>
      </c>
      <c r="I320" s="22" t="str">
        <f>MID(F320,1,G320-1)</f>
        <v>Person</v>
      </c>
      <c r="J320" s="22" t="str">
        <f>IF(ISNUMBER(H320),
  MID(F320,G320+2,H320-G320-2),
  MID(F320,G320+2,LEN(F320)-G320-1))</f>
        <v>Retirement</v>
      </c>
      <c r="K320" s="22" t="str">
        <f>IF(ISNUMBER(H320),MID(F320,H320+2,LEN(F320)-H320-1),"")</f>
        <v>Date Time</v>
      </c>
      <c r="L320" s="22" t="str">
        <f>IF("ASCC"=B320,IF(ISNUMBER(H320),MID(F320,H320+2,LEN(F320)-H320-1),""),"")</f>
        <v/>
      </c>
      <c r="M320" s="22" t="str">
        <f>IF("RLCC"=B320,IF(ISNUMBER(H320),MID(F320,H320+2,LEN(F320)-H320-1),""),"")</f>
        <v/>
      </c>
    </row>
    <row r="321" spans="1:13" x14ac:dyDescent="0.4">
      <c r="A321" s="30">
        <v>7</v>
      </c>
      <c r="B321" s="30" t="s">
        <v>719</v>
      </c>
      <c r="C321" s="31" t="s">
        <v>784</v>
      </c>
      <c r="D321" s="31" t="s">
        <v>1029</v>
      </c>
      <c r="E321" s="31" t="s">
        <v>1030</v>
      </c>
      <c r="F321" s="31" t="s">
        <v>1031</v>
      </c>
      <c r="G321" s="22">
        <f>FIND(".",F321)</f>
        <v>7</v>
      </c>
      <c r="H321" s="22">
        <f>FIND(".",F321,G321+1)</f>
        <v>20</v>
      </c>
      <c r="I321" s="22" t="str">
        <f>MID(F321,1,G321-1)</f>
        <v>Person</v>
      </c>
      <c r="J321" s="22" t="str">
        <f>IF(ISNUMBER(H321),
  MID(F321,G321+2,H321-G321-2),
  MID(F321,G321+2,LEN(F321)-G321-1))</f>
        <v>[Specified]</v>
      </c>
      <c r="K321" s="22" t="str">
        <f>IF(ISNUMBER(H321),MID(F321,H321+2,LEN(F321)-H321-1),"")</f>
        <v>Date Time</v>
      </c>
      <c r="L321" s="22" t="str">
        <f>IF("ASCC"=B321,IF(ISNUMBER(H321),MID(F321,H321+2,LEN(F321)-H321-1),""),"")</f>
        <v/>
      </c>
      <c r="M321" s="22" t="str">
        <f>IF("RLCC"=B321,IF(ISNUMBER(H321),MID(F321,H321+2,LEN(F321)-H321-1),""),"")</f>
        <v/>
      </c>
    </row>
    <row r="322" spans="1:13" x14ac:dyDescent="0.4">
      <c r="A322" s="30">
        <v>8</v>
      </c>
      <c r="B322" s="30" t="s">
        <v>719</v>
      </c>
      <c r="C322" s="31" t="s">
        <v>752</v>
      </c>
      <c r="D322" s="31" t="s">
        <v>1032</v>
      </c>
      <c r="E322" s="31" t="s">
        <v>1033</v>
      </c>
      <c r="F322" s="31" t="s">
        <v>1034</v>
      </c>
      <c r="G322" s="22">
        <f>FIND(".",F322)</f>
        <v>7</v>
      </c>
      <c r="H322" s="22">
        <f>FIND(".",F322,G322+1)</f>
        <v>20</v>
      </c>
      <c r="I322" s="22" t="str">
        <f>MID(F322,1,G322-1)</f>
        <v>Person</v>
      </c>
      <c r="J322" s="22" t="str">
        <f>IF(ISNUMBER(H322),
  MID(F322,G322+2,H322-G322-2),
  MID(F322,G322+2,LEN(F322)-G322-1))</f>
        <v>[Specified]</v>
      </c>
      <c r="K322" s="22" t="str">
        <f>IF(ISNUMBER(H322),MID(F322,H322+2,LEN(F322)-H322-1),"")</f>
        <v>Code</v>
      </c>
      <c r="L322" s="22" t="str">
        <f>IF("ASCC"=B322,IF(ISNUMBER(H322),MID(F322,H322+2,LEN(F322)-H322-1),""),"")</f>
        <v/>
      </c>
      <c r="M322" s="22" t="str">
        <f>IF("RLCC"=B322,IF(ISNUMBER(H322),MID(F322,H322+2,LEN(F322)-H322-1),""),"")</f>
        <v/>
      </c>
    </row>
    <row r="323" spans="1:13" x14ac:dyDescent="0.4">
      <c r="A323" s="30">
        <v>9</v>
      </c>
      <c r="B323" s="30" t="s">
        <v>719</v>
      </c>
      <c r="C323" s="31" t="s">
        <v>1035</v>
      </c>
      <c r="D323" s="31" t="s">
        <v>1036</v>
      </c>
      <c r="E323" s="31" t="s">
        <v>1037</v>
      </c>
      <c r="F323" s="31" t="s">
        <v>1038</v>
      </c>
      <c r="G323" s="22">
        <f>FIND(".",F323)</f>
        <v>7</v>
      </c>
      <c r="H323" s="22">
        <f>FIND(".",F323,G323+1)</f>
        <v>26</v>
      </c>
      <c r="I323" s="22" t="str">
        <f>MID(F323,1,G323-1)</f>
        <v>Person</v>
      </c>
      <c r="J323" s="22" t="str">
        <f>IF(ISNUMBER(H323),
  MID(F323,G323+2,H323-G323-2),
  MID(F323,G323+2,LEN(F323)-G323-1))</f>
        <v>Employment Status</v>
      </c>
      <c r="K323" s="22" t="str">
        <f>IF(ISNUMBER(H323),MID(F323,H323+2,LEN(F323)-H323-1),"")</f>
        <v>Code</v>
      </c>
      <c r="L323" s="22" t="str">
        <f>IF("ASCC"=B323,IF(ISNUMBER(H323),MID(F323,H323+2,LEN(F323)-H323-1),""),"")</f>
        <v/>
      </c>
      <c r="M323" s="22" t="str">
        <f>IF("RLCC"=B323,IF(ISNUMBER(H323),MID(F323,H323+2,LEN(F323)-H323-1),""),"")</f>
        <v/>
      </c>
    </row>
    <row r="324" spans="1:13" x14ac:dyDescent="0.4">
      <c r="A324" s="30">
        <v>10</v>
      </c>
      <c r="B324" s="30" t="s">
        <v>719</v>
      </c>
      <c r="C324" s="31" t="s">
        <v>1039</v>
      </c>
      <c r="D324" s="31" t="s">
        <v>1040</v>
      </c>
      <c r="E324" s="31" t="s">
        <v>1041</v>
      </c>
      <c r="F324" s="31" t="s">
        <v>1042</v>
      </c>
      <c r="G324" s="22">
        <f>FIND(".",F324)</f>
        <v>7</v>
      </c>
      <c r="H324" s="22">
        <f>FIND(".",F324,G324+1)</f>
        <v>13</v>
      </c>
      <c r="I324" s="22" t="str">
        <f>MID(F324,1,G324-1)</f>
        <v>Person</v>
      </c>
      <c r="J324" s="22" t="str">
        <f>IF(ISNUMBER(H324),
  MID(F324,G324+2,H324-G324-2),
  MID(F324,G324+2,LEN(F324)-G324-1))</f>
        <v>Role</v>
      </c>
      <c r="K324" s="22" t="str">
        <f>IF(ISNUMBER(H324),MID(F324,H324+2,LEN(F324)-H324-1),"")</f>
        <v>Code</v>
      </c>
      <c r="L324" s="22" t="str">
        <f>IF("ASCC"=B324,IF(ISNUMBER(H324),MID(F324,H324+2,LEN(F324)-H324-1),""),"")</f>
        <v/>
      </c>
      <c r="M324" s="22" t="str">
        <f>IF("RLCC"=B324,IF(ISNUMBER(H324),MID(F324,H324+2,LEN(F324)-H324-1),""),"")</f>
        <v/>
      </c>
    </row>
    <row r="325" spans="1:13" x14ac:dyDescent="0.4">
      <c r="A325" s="30">
        <v>11</v>
      </c>
      <c r="B325" s="30" t="s">
        <v>719</v>
      </c>
      <c r="C325" s="31" t="s">
        <v>1043</v>
      </c>
      <c r="D325" s="31" t="s">
        <v>1044</v>
      </c>
      <c r="E325" s="31" t="s">
        <v>1045</v>
      </c>
      <c r="F325" s="31" t="s">
        <v>1046</v>
      </c>
      <c r="G325" s="22">
        <f>FIND(".",F325)</f>
        <v>7</v>
      </c>
      <c r="H325" s="22">
        <f>FIND(".",F325,G325+1)</f>
        <v>13</v>
      </c>
      <c r="I325" s="22" t="str">
        <f>MID(F325,1,G325-1)</f>
        <v>Person</v>
      </c>
      <c r="J325" s="22" t="str">
        <f>IF(ISNUMBER(H325),
  MID(F325,G325+2,H325-G325-2),
  MID(F325,G325+2,LEN(F325)-G325-1))</f>
        <v>Role</v>
      </c>
      <c r="K325" s="22" t="str">
        <f>IF(ISNUMBER(H325),MID(F325,H325+2,LEN(F325)-H325-1),"")</f>
        <v>Text</v>
      </c>
      <c r="L325" s="22" t="str">
        <f>IF("ASCC"=B325,IF(ISNUMBER(H325),MID(F325,H325+2,LEN(F325)-H325-1),""),"")</f>
        <v/>
      </c>
      <c r="M325" s="22" t="str">
        <f>IF("RLCC"=B325,IF(ISNUMBER(H325),MID(F325,H325+2,LEN(F325)-H325-1),""),"")</f>
        <v/>
      </c>
    </row>
    <row r="326" spans="1:13" x14ac:dyDescent="0.4">
      <c r="A326" s="30">
        <v>12</v>
      </c>
      <c r="B326" s="30" t="s">
        <v>709</v>
      </c>
      <c r="C326" s="31" t="s">
        <v>1047</v>
      </c>
      <c r="D326" s="31" t="s">
        <v>1048</v>
      </c>
      <c r="E326" s="31" t="s">
        <v>1049</v>
      </c>
      <c r="F326" s="31" t="s">
        <v>1050</v>
      </c>
      <c r="G326" s="22">
        <f>FIND(".",F326)</f>
        <v>7</v>
      </c>
      <c r="H326" s="22">
        <f>FIND(".",F326,G326+1)</f>
        <v>18</v>
      </c>
      <c r="I326" s="22" t="str">
        <f>MID(F326,1,G326-1)</f>
        <v>Person</v>
      </c>
      <c r="J326" s="22" t="str">
        <f>IF(ISNUMBER(H326),
  MID(F326,G326+2,H326-G326-2),
  MID(F326,G326+2,LEN(F326)-G326-1))</f>
        <v>Reference</v>
      </c>
      <c r="K326" s="22" t="str">
        <f>IF(ISNUMBER(H326),MID(F326,H326+2,LEN(F326)-H326-1),"")</f>
        <v>{Reference Class]</v>
      </c>
      <c r="L326" s="22" t="str">
        <f>IF("ASCC"=B326,IF(ISNUMBER(H326),MID(F326,H326+2,LEN(F326)-H326-1),""),"")</f>
        <v/>
      </c>
      <c r="M326" s="22" t="str">
        <f>IF("RLCC"=B326,IF(ISNUMBER(H326),MID(F326,H326+2,LEN(F326)-H326-1),""),"")</f>
        <v>{Reference Class]</v>
      </c>
    </row>
    <row r="327" spans="1:13" x14ac:dyDescent="0.4">
      <c r="A327" s="32">
        <v>13</v>
      </c>
      <c r="B327" s="32" t="s">
        <v>890</v>
      </c>
      <c r="C327" s="33" t="s">
        <v>891</v>
      </c>
      <c r="D327" s="33" t="s">
        <v>1051</v>
      </c>
      <c r="E327" s="33" t="s">
        <v>1052</v>
      </c>
      <c r="F327" s="33" t="s">
        <v>1053</v>
      </c>
      <c r="G327" s="22">
        <f>FIND(".",F327)</f>
        <v>7</v>
      </c>
      <c r="H327" s="22">
        <f>FIND(".",F327,G327+1)</f>
        <v>18</v>
      </c>
      <c r="I327" s="22" t="str">
        <f>MID(F327,1,G327-1)</f>
        <v>Person</v>
      </c>
      <c r="J327" s="22" t="str">
        <f>IF(ISNUMBER(H327),
  MID(F327,G327+2,H327-G327-2),
  MID(F327,G327+2,LEN(F327)-G327-1))</f>
        <v>Specified</v>
      </c>
      <c r="K327" s="22" t="str">
        <f>IF(ISNUMBER(H327),MID(F327,H327+2,LEN(F327)-H327-1),"")</f>
        <v>Contact</v>
      </c>
      <c r="L327" s="22" t="str">
        <f>IF("ASCC"=B327,IF(ISNUMBER(H327),MID(F327,H327+2,LEN(F327)-H327-1),""),"")</f>
        <v>Contact</v>
      </c>
      <c r="M327" s="22" t="str">
        <f>IF("RLCC"=B327,IF(ISNUMBER(H327),MID(F327,H327+2,LEN(F327)-H327-1),""),"")</f>
        <v/>
      </c>
    </row>
    <row r="328" spans="1:13" x14ac:dyDescent="0.4">
      <c r="A328" s="30">
        <v>6</v>
      </c>
      <c r="B328" s="30" t="s">
        <v>709</v>
      </c>
      <c r="C328" s="31" t="s">
        <v>1080</v>
      </c>
      <c r="D328" s="31" t="s">
        <v>1134</v>
      </c>
      <c r="E328" s="31" t="s">
        <v>1135</v>
      </c>
      <c r="F328" s="31" t="s">
        <v>1136</v>
      </c>
      <c r="G328" s="22">
        <f>FIND(".",F328)</f>
        <v>12</v>
      </c>
      <c r="H328" s="22">
        <f>FIND(".",F328,G328+1)</f>
        <v>24</v>
      </c>
      <c r="I328" s="22" t="str">
        <f>MID(F328,1,G328-1)</f>
        <v>Syatem User</v>
      </c>
      <c r="J328" s="22" t="str">
        <f>IF(ISNUMBER(H328),
  MID(F328,G328+2,H328-G328-2),
  MID(F328,G328+2,LEN(F328)-G328-1))</f>
        <v>Department</v>
      </c>
      <c r="K328" s="22" t="str">
        <f>IF(ISNUMBER(H328),MID(F328,H328+2,LEN(F328)-H328-1),"")</f>
        <v>Code</v>
      </c>
      <c r="L328" s="22" t="str">
        <f>IF("ASCC"=B328,IF(ISNUMBER(H328),MID(F328,H328+2,LEN(F328)-H328-1),""),"")</f>
        <v/>
      </c>
      <c r="M328" s="22" t="str">
        <f>IF("RLCC"=B328,IF(ISNUMBER(H328),MID(F328,H328+2,LEN(F328)-H328-1),""),"")</f>
        <v>Code</v>
      </c>
    </row>
    <row r="329" spans="1:13" x14ac:dyDescent="0.4">
      <c r="A329" s="30">
        <v>7</v>
      </c>
      <c r="B329" s="30" t="s">
        <v>719</v>
      </c>
      <c r="C329" s="31" t="s">
        <v>1092</v>
      </c>
      <c r="D329" s="31" t="s">
        <v>1137</v>
      </c>
      <c r="E329" s="31" t="s">
        <v>1138</v>
      </c>
      <c r="F329" s="31" t="s">
        <v>1139</v>
      </c>
      <c r="G329" s="22">
        <f>FIND(".",F329)</f>
        <v>12</v>
      </c>
      <c r="H329" s="22">
        <f>FIND(".",F329,G329+1)</f>
        <v>33</v>
      </c>
      <c r="I329" s="22" t="str">
        <f>MID(F329,1,G329-1)</f>
        <v>Syatem User</v>
      </c>
      <c r="J329" s="22" t="str">
        <f>IF(ISNUMBER(H329),
  MID(F329,G329+2,H329-G329-2),
  MID(F329,G329+2,LEN(F329)-G329-1))</f>
        <v>Role Responsibility</v>
      </c>
      <c r="K329" s="22" t="str">
        <f>IF(ISNUMBER(H329),MID(F329,H329+2,LEN(F329)-H329-1),"")</f>
        <v>Text</v>
      </c>
      <c r="L329" s="22" t="str">
        <f>IF("ASCC"=B329,IF(ISNUMBER(H329),MID(F329,H329+2,LEN(F329)-H329-1),""),"")</f>
        <v/>
      </c>
      <c r="M329" s="22" t="str">
        <f>IF("RLCC"=B329,IF(ISNUMBER(H329),MID(F329,H329+2,LEN(F329)-H329-1),""),"")</f>
        <v/>
      </c>
    </row>
    <row r="330" spans="1:13" x14ac:dyDescent="0.4">
      <c r="A330" s="24">
        <v>0</v>
      </c>
      <c r="B330" s="24" t="s">
        <v>705</v>
      </c>
      <c r="C330" s="25" t="s">
        <v>1112</v>
      </c>
      <c r="D330" s="25" t="s">
        <v>1113</v>
      </c>
      <c r="E330" s="25" t="s">
        <v>1114</v>
      </c>
      <c r="F330" s="25" t="s">
        <v>1115</v>
      </c>
      <c r="G330" s="22">
        <f>FIND(".",F330)</f>
        <v>12</v>
      </c>
      <c r="H330" s="22" t="e">
        <f>FIND(".",F330,G330+1)</f>
        <v>#VALUE!</v>
      </c>
      <c r="I330" s="22" t="str">
        <f>MID(F330,1,G330-1)</f>
        <v>System User</v>
      </c>
      <c r="J330" s="22" t="str">
        <f>IF(ISNUMBER(H330),
  MID(F330,G330+2,H330-G330-2),
  MID(F330,G330+2,LEN(F330)-G330-1))</f>
        <v>Detail</v>
      </c>
      <c r="K330" s="22" t="str">
        <f>IF(ISNUMBER(H330),MID(F330,H330+2,LEN(F330)-H330-1),"")</f>
        <v/>
      </c>
      <c r="L330" s="22" t="str">
        <f>IF("ASCC"=B330,IF(ISNUMBER(H330),MID(F330,H330+2,LEN(F330)-H330-1),""),"")</f>
        <v/>
      </c>
      <c r="M330" s="22" t="str">
        <f>IF("RLCC"=B330,IF(ISNUMBER(H330),MID(F330,H330+2,LEN(F330)-H330-1),""),"")</f>
        <v/>
      </c>
    </row>
    <row r="331" spans="1:13" x14ac:dyDescent="0.4">
      <c r="A331" s="28">
        <v>1</v>
      </c>
      <c r="B331" s="28" t="s">
        <v>714</v>
      </c>
      <c r="C331" s="29" t="s">
        <v>1116</v>
      </c>
      <c r="D331" s="29" t="s">
        <v>1117</v>
      </c>
      <c r="E331" s="29" t="s">
        <v>1118</v>
      </c>
      <c r="F331" s="29" t="s">
        <v>1119</v>
      </c>
      <c r="G331" s="22">
        <f>FIND(".",F331)</f>
        <v>12</v>
      </c>
      <c r="H331" s="22">
        <f>FIND(".",F331,G331+1)</f>
        <v>28</v>
      </c>
      <c r="I331" s="22" t="str">
        <f>MID(F331,1,G331-1)</f>
        <v>System User</v>
      </c>
      <c r="J331" s="22" t="str">
        <f>IF(ISNUMBER(H331),
  MID(F331,G331+2,H331-G331-2),
  MID(F331,G331+2,LEN(F331)-G331-1))</f>
        <v>Identification</v>
      </c>
      <c r="K331" s="22" t="str">
        <f>IF(ISNUMBER(H331),MID(F331,H331+2,LEN(F331)-H331-1),"")</f>
        <v>Identifier</v>
      </c>
      <c r="L331" s="22" t="str">
        <f>IF("ASCC"=B331,IF(ISNUMBER(H331),MID(F331,H331+2,LEN(F331)-H331-1),""),"")</f>
        <v/>
      </c>
      <c r="M331" s="22" t="str">
        <f>IF("RLCC"=B331,IF(ISNUMBER(H331),MID(F331,H331+2,LEN(F331)-H331-1),""),"")</f>
        <v/>
      </c>
    </row>
    <row r="332" spans="1:13" x14ac:dyDescent="0.4">
      <c r="A332" s="31">
        <v>2</v>
      </c>
      <c r="B332" s="31" t="s">
        <v>719</v>
      </c>
      <c r="C332" s="31" t="s">
        <v>1120</v>
      </c>
      <c r="D332" s="31" t="s">
        <v>1121</v>
      </c>
      <c r="E332" s="31" t="s">
        <v>1122</v>
      </c>
      <c r="F332" s="31" t="s">
        <v>1123</v>
      </c>
      <c r="G332" s="22">
        <f>FIND(".",F332)</f>
        <v>12</v>
      </c>
      <c r="H332" s="22">
        <f>FIND(".",F332,G332+1)</f>
        <v>27</v>
      </c>
      <c r="I332" s="22" t="str">
        <f>MID(F332,1,G332-1)</f>
        <v>System User</v>
      </c>
      <c r="J332" s="22" t="str">
        <f>IF(ISNUMBER(H332),
  MID(F332,G332+2,H332-G332-2),
  MID(F332,G332+2,LEN(F332)-G332-1))</f>
        <v>Active Status</v>
      </c>
      <c r="K332" s="22" t="str">
        <f>IF(ISNUMBER(H332),MID(F332,H332+2,LEN(F332)-H332-1),"")</f>
        <v>Indicator</v>
      </c>
      <c r="L332" s="22" t="str">
        <f>IF("ASCC"=B332,IF(ISNUMBER(H332),MID(F332,H332+2,LEN(F332)-H332-1),""),"")</f>
        <v/>
      </c>
      <c r="M332" s="22" t="str">
        <f>IF("RLCC"=B332,IF(ISNUMBER(H332),MID(F332,H332+2,LEN(F332)-H332-1),""),"")</f>
        <v/>
      </c>
    </row>
    <row r="333" spans="1:13" x14ac:dyDescent="0.4">
      <c r="A333" s="30">
        <v>3</v>
      </c>
      <c r="B333" s="30" t="s">
        <v>719</v>
      </c>
      <c r="C333" s="31" t="s">
        <v>1124</v>
      </c>
      <c r="D333" s="31" t="s">
        <v>1125</v>
      </c>
      <c r="E333" s="31" t="s">
        <v>1126</v>
      </c>
      <c r="F333" s="31" t="s">
        <v>1127</v>
      </c>
      <c r="G333" s="22">
        <f>FIND(".",F333)</f>
        <v>12</v>
      </c>
      <c r="H333" s="22">
        <f>FIND(".",F333,G333+1)</f>
        <v>29</v>
      </c>
      <c r="I333" s="22" t="str">
        <f>MID(F333,1,G333-1)</f>
        <v>System User</v>
      </c>
      <c r="J333" s="22" t="str">
        <f>IF(ISNUMBER(H333),
  MID(F333,G333+2,H333-G333-2),
  MID(F333,G333+2,LEN(F333)-G333-1))</f>
        <v>Status Modified</v>
      </c>
      <c r="K333" s="22" t="str">
        <f>IF(ISNUMBER(H333),MID(F333,H333+2,LEN(F333)-H333-1),"")</f>
        <v>Date</v>
      </c>
      <c r="L333" s="22" t="str">
        <f>IF("ASCC"=B333,IF(ISNUMBER(H333),MID(F333,H333+2,LEN(F333)-H333-1),""),"")</f>
        <v/>
      </c>
      <c r="M333" s="22" t="str">
        <f>IF("RLCC"=B333,IF(ISNUMBER(H333),MID(F333,H333+2,LEN(F333)-H333-1),""),"")</f>
        <v/>
      </c>
    </row>
    <row r="334" spans="1:13" x14ac:dyDescent="0.4">
      <c r="A334" s="30">
        <v>4</v>
      </c>
      <c r="B334" s="30" t="s">
        <v>719</v>
      </c>
      <c r="C334" s="31" t="s">
        <v>724</v>
      </c>
      <c r="D334" s="31" t="s">
        <v>1128</v>
      </c>
      <c r="E334" s="31" t="s">
        <v>1129</v>
      </c>
      <c r="F334" s="31" t="s">
        <v>1130</v>
      </c>
      <c r="G334" s="22">
        <f>FIND(".",F334)</f>
        <v>12</v>
      </c>
      <c r="H334" s="22">
        <f>FIND(".",F334,G334+1)</f>
        <v>18</v>
      </c>
      <c r="I334" s="22" t="str">
        <f>MID(F334,1,G334-1)</f>
        <v>System User</v>
      </c>
      <c r="J334" s="22" t="str">
        <f>IF(ISNUMBER(H334),
  MID(F334,G334+2,H334-G334-2),
  MID(F334,G334+2,LEN(F334)-G334-1))</f>
        <v>Name</v>
      </c>
      <c r="K334" s="22" t="str">
        <f>IF(ISNUMBER(H334),MID(F334,H334+2,LEN(F334)-H334-1),"")</f>
        <v>Text</v>
      </c>
      <c r="L334" s="22" t="str">
        <f>IF("ASCC"=B334,IF(ISNUMBER(H334),MID(F334,H334+2,LEN(F334)-H334-1),""),"")</f>
        <v/>
      </c>
      <c r="M334" s="22" t="str">
        <f>IF("RLCC"=B334,IF(ISNUMBER(H334),MID(F334,H334+2,LEN(F334)-H334-1),""),"")</f>
        <v/>
      </c>
    </row>
    <row r="335" spans="1:13" x14ac:dyDescent="0.4">
      <c r="A335" s="31">
        <v>5</v>
      </c>
      <c r="B335" s="31" t="s">
        <v>719</v>
      </c>
      <c r="C335" s="31" t="s">
        <v>1088</v>
      </c>
      <c r="D335" s="31" t="s">
        <v>1131</v>
      </c>
      <c r="E335" s="31" t="s">
        <v>1132</v>
      </c>
      <c r="F335" s="31" t="s">
        <v>1133</v>
      </c>
      <c r="G335" s="22">
        <f>FIND(".",F335)</f>
        <v>12</v>
      </c>
      <c r="H335" s="22">
        <f>FIND(".",F335,G335+1)</f>
        <v>23</v>
      </c>
      <c r="I335" s="22" t="str">
        <f>MID(F335,1,G335-1)</f>
        <v>System User</v>
      </c>
      <c r="J335" s="22" t="str">
        <f>IF(ISNUMBER(H335),
  MID(F335,G335+2,H335-G335-2),
  MID(F335,G335+2,LEN(F335)-G335-1))</f>
        <v>Job Title</v>
      </c>
      <c r="K335" s="22" t="str">
        <f>IF(ISNUMBER(H335),MID(F335,H335+2,LEN(F335)-H335-1),"")</f>
        <v>Text</v>
      </c>
      <c r="L335" s="22" t="str">
        <f>IF("ASCC"=B335,IF(ISNUMBER(H335),MID(F335,H335+2,LEN(F335)-H335-1),""),"")</f>
        <v/>
      </c>
      <c r="M335" s="22" t="str">
        <f>IF("RLCC"=B335,IF(ISNUMBER(H335),MID(F335,H335+2,LEN(F335)-H335-1),""),"")</f>
        <v/>
      </c>
    </row>
    <row r="336" spans="1:13" x14ac:dyDescent="0.4">
      <c r="A336" s="24">
        <v>0</v>
      </c>
      <c r="B336" s="24" t="s">
        <v>705</v>
      </c>
      <c r="C336" s="25" t="s">
        <v>2024</v>
      </c>
      <c r="D336" s="25" t="s">
        <v>2043</v>
      </c>
      <c r="E336" s="25" t="s">
        <v>2045</v>
      </c>
      <c r="F336" s="25" t="s">
        <v>2046</v>
      </c>
      <c r="G336" s="22">
        <f>FIND(".",F336)</f>
        <v>16</v>
      </c>
      <c r="H336" s="22" t="e">
        <f>FIND(".",F336,G336+1)</f>
        <v>#VALUE!</v>
      </c>
      <c r="I336" s="22" t="str">
        <f>MID(F336,1,G336-1)</f>
        <v>Trade Line Item</v>
      </c>
      <c r="J336" s="22" t="str">
        <f>IF(ISNUMBER(H336),
  MID(F336,G336+2,H336-G336-2),
  MID(F336,G336+2,LEN(F336)-G336-1))</f>
        <v>Details</v>
      </c>
      <c r="K336" s="22" t="str">
        <f>IF(ISNUMBER(H336),MID(F336,H336+2,LEN(F336)-H336-1),"")</f>
        <v/>
      </c>
      <c r="L336" s="22" t="str">
        <f>IF("ASCC"=B336,IF(ISNUMBER(H336),MID(F336,H336+2,LEN(F336)-H336-1),""),"")</f>
        <v/>
      </c>
      <c r="M336" s="22" t="str">
        <f>IF("RLCC"=B336,IF(ISNUMBER(H336),MID(F336,H336+2,LEN(F336)-H336-1),""),"")</f>
        <v/>
      </c>
    </row>
    <row r="337" spans="1:13" x14ac:dyDescent="0.4">
      <c r="A337" s="26">
        <v>1</v>
      </c>
      <c r="B337" s="26" t="s">
        <v>709</v>
      </c>
      <c r="C337" s="27" t="s">
        <v>1979</v>
      </c>
      <c r="D337" s="27" t="s">
        <v>2047</v>
      </c>
      <c r="E337" s="27" t="s">
        <v>2048</v>
      </c>
      <c r="F337" s="27" t="s">
        <v>2049</v>
      </c>
      <c r="G337" s="22">
        <f>FIND(".",F337)</f>
        <v>16</v>
      </c>
      <c r="H337" s="22">
        <f>FIND(".",F337,G337+1)</f>
        <v>24</v>
      </c>
      <c r="I337" s="22" t="str">
        <f>MID(F337,1,G337-1)</f>
        <v>Trade Line Item</v>
      </c>
      <c r="J337" s="22" t="str">
        <f>IF(ISNUMBER(H337),
  MID(F337,G337+2,H337-G337-2),
  MID(F337,G337+2,LEN(F337)-G337-1))</f>
        <v>Header</v>
      </c>
      <c r="K337" s="22" t="str">
        <f>IF(ISNUMBER(H337),MID(F337,H337+2,LEN(F337)-H337-1),"")</f>
        <v>Trade Transaction</v>
      </c>
      <c r="L337" s="22" t="str">
        <f>IF("ASCC"=B337,IF(ISNUMBER(H337),MID(F337,H337+2,LEN(F337)-H337-1),""),"")</f>
        <v/>
      </c>
      <c r="M337" s="22" t="str">
        <f>IF("RLCC"=B337,IF(ISNUMBER(H337),MID(F337,H337+2,LEN(F337)-H337-1),""),"")</f>
        <v>Trade Transaction</v>
      </c>
    </row>
    <row r="338" spans="1:13" x14ac:dyDescent="0.4">
      <c r="A338" s="28">
        <v>1</v>
      </c>
      <c r="B338" s="28" t="s">
        <v>714</v>
      </c>
      <c r="C338" s="29" t="s">
        <v>2050</v>
      </c>
      <c r="D338" s="29" t="s">
        <v>2051</v>
      </c>
      <c r="E338" s="29" t="s">
        <v>2052</v>
      </c>
      <c r="F338" s="29" t="s">
        <v>2053</v>
      </c>
      <c r="G338" s="22">
        <f>FIND(".",F338)</f>
        <v>16</v>
      </c>
      <c r="H338" s="22">
        <f>FIND(".",F338,G338+1)</f>
        <v>32</v>
      </c>
      <c r="I338" s="22" t="str">
        <f>MID(F338,1,G338-1)</f>
        <v>Trade Line Item</v>
      </c>
      <c r="J338" s="22" t="str">
        <f>IF(ISNUMBER(H338),
  MID(F338,G338+2,H338-G338-2),
  MID(F338,G338+2,LEN(F338)-G338-1))</f>
        <v>Identification</v>
      </c>
      <c r="K338" s="22" t="str">
        <f>IF(ISNUMBER(H338),MID(F338,H338+2,LEN(F338)-H338-1),"")</f>
        <v>Identifier</v>
      </c>
      <c r="L338" s="22" t="str">
        <f>IF("ASCC"=B338,IF(ISNUMBER(H338),MID(F338,H338+2,LEN(F338)-H338-1),""),"")</f>
        <v/>
      </c>
      <c r="M338" s="22" t="str">
        <f>IF("RLCC"=B338,IF(ISNUMBER(H338),MID(F338,H338+2,LEN(F338)-H338-1),""),"")</f>
        <v/>
      </c>
    </row>
    <row r="339" spans="1:13" x14ac:dyDescent="0.4">
      <c r="A339" s="30">
        <v>2</v>
      </c>
      <c r="B339" s="30" t="s">
        <v>719</v>
      </c>
      <c r="C339" s="31" t="s">
        <v>201</v>
      </c>
      <c r="D339" s="31" t="s">
        <v>2054</v>
      </c>
      <c r="E339" s="31" t="s">
        <v>2055</v>
      </c>
      <c r="F339" s="31" t="s">
        <v>2056</v>
      </c>
      <c r="G339" s="22">
        <f>FIND(".",F339)</f>
        <v>16</v>
      </c>
      <c r="H339" s="22">
        <f>FIND(".",F339,G339+1)</f>
        <v>26</v>
      </c>
      <c r="I339" s="22" t="str">
        <f>MID(F339,1,G339-1)</f>
        <v>Trade Line Item</v>
      </c>
      <c r="J339" s="22" t="str">
        <f>IF(ISNUMBER(H339),
  MID(F339,G339+2,H339-G339-2),
  MID(F339,G339+2,LEN(F339)-G339-1))</f>
        <v>Sequence</v>
      </c>
      <c r="K339" s="22" t="str">
        <f>IF(ISNUMBER(H339),MID(F339,H339+2,LEN(F339)-H339-1),"")</f>
        <v>Numeric</v>
      </c>
      <c r="L339" s="22" t="str">
        <f>IF("ASCC"=B339,IF(ISNUMBER(H339),MID(F339,H339+2,LEN(F339)-H339-1),""),"")</f>
        <v/>
      </c>
      <c r="M339" s="22" t="str">
        <f>IF("RLCC"=B339,IF(ISNUMBER(H339),MID(F339,H339+2,LEN(F339)-H339-1),""),"")</f>
        <v/>
      </c>
    </row>
    <row r="340" spans="1:13" x14ac:dyDescent="0.4">
      <c r="A340" s="30">
        <v>3</v>
      </c>
      <c r="B340" s="30" t="s">
        <v>719</v>
      </c>
      <c r="C340" s="31" t="s">
        <v>2057</v>
      </c>
      <c r="D340" s="31" t="s">
        <v>2058</v>
      </c>
      <c r="E340" s="31" t="s">
        <v>2059</v>
      </c>
      <c r="F340" s="31" t="s">
        <v>2060</v>
      </c>
      <c r="G340" s="22">
        <f>FIND(".",F340)</f>
        <v>16</v>
      </c>
      <c r="H340" s="22">
        <f>FIND(".",F340,G340+1)</f>
        <v>33</v>
      </c>
      <c r="I340" s="22" t="str">
        <f>MID(F340,1,G340-1)</f>
        <v>Trade Line Item</v>
      </c>
      <c r="J340" s="22" t="str">
        <f>IF(ISNUMBER(H340),
  MID(F340,G340+2,H340-G340-2),
  MID(F340,G340+2,LEN(F340)-G340-1))</f>
        <v>Seller Assigned</v>
      </c>
      <c r="K340" s="22" t="str">
        <f>IF(ISNUMBER(H340),MID(F340,H340+2,LEN(F340)-H340-1),"")</f>
        <v>Identifier</v>
      </c>
      <c r="L340" s="22" t="str">
        <f>IF("ASCC"=B340,IF(ISNUMBER(H340),MID(F340,H340+2,LEN(F340)-H340-1),""),"")</f>
        <v/>
      </c>
      <c r="M340" s="22" t="str">
        <f>IF("RLCC"=B340,IF(ISNUMBER(H340),MID(F340,H340+2,LEN(F340)-H340-1),""),"")</f>
        <v/>
      </c>
    </row>
    <row r="341" spans="1:13" x14ac:dyDescent="0.4">
      <c r="A341" s="30">
        <v>4</v>
      </c>
      <c r="B341" s="30" t="s">
        <v>719</v>
      </c>
      <c r="C341" s="31" t="s">
        <v>2061</v>
      </c>
      <c r="D341" s="31" t="s">
        <v>2062</v>
      </c>
      <c r="E341" s="31" t="s">
        <v>2063</v>
      </c>
      <c r="F341" s="31" t="s">
        <v>2064</v>
      </c>
      <c r="G341" s="22">
        <f>FIND(".",F341)</f>
        <v>16</v>
      </c>
      <c r="H341" s="22">
        <f>FIND(".",F341,G341+1)</f>
        <v>32</v>
      </c>
      <c r="I341" s="22" t="str">
        <f>MID(F341,1,G341-1)</f>
        <v>Trade Line Item</v>
      </c>
      <c r="J341" s="22" t="str">
        <f>IF(ISNUMBER(H341),
  MID(F341,G341+2,H341-G341-2),
  MID(F341,G341+2,LEN(F341)-G341-1))</f>
        <v>Buyer Assigned</v>
      </c>
      <c r="K341" s="22" t="str">
        <f>IF(ISNUMBER(H341),MID(F341,H341+2,LEN(F341)-H341-1),"")</f>
        <v>Identifier</v>
      </c>
      <c r="L341" s="22" t="str">
        <f>IF("ASCC"=B341,IF(ISNUMBER(H341),MID(F341,H341+2,LEN(F341)-H341-1),""),"")</f>
        <v/>
      </c>
      <c r="M341" s="22" t="str">
        <f>IF("RLCC"=B341,IF(ISNUMBER(H341),MID(F341,H341+2,LEN(F341)-H341-1),""),"")</f>
        <v/>
      </c>
    </row>
    <row r="342" spans="1:13" x14ac:dyDescent="0.4">
      <c r="A342" s="30">
        <v>5</v>
      </c>
      <c r="B342" s="30" t="s">
        <v>719</v>
      </c>
      <c r="C342" s="31" t="s">
        <v>728</v>
      </c>
      <c r="D342" s="31" t="s">
        <v>2065</v>
      </c>
      <c r="E342" s="31" t="s">
        <v>2066</v>
      </c>
      <c r="F342" s="31" t="s">
        <v>2067</v>
      </c>
      <c r="G342" s="22">
        <f>FIND(".",F342)</f>
        <v>16</v>
      </c>
      <c r="H342" s="22">
        <f>FIND(".",F342,G342+1)</f>
        <v>29</v>
      </c>
      <c r="I342" s="22" t="str">
        <f>MID(F342,1,G342-1)</f>
        <v>Trade Line Item</v>
      </c>
      <c r="J342" s="22" t="str">
        <f>IF(ISNUMBER(H342),
  MID(F342,G342+2,H342-G342-2),
  MID(F342,G342+2,LEN(F342)-G342-1))</f>
        <v>Description</v>
      </c>
      <c r="K342" s="22" t="str">
        <f>IF(ISNUMBER(H342),MID(F342,H342+2,LEN(F342)-H342-1),"")</f>
        <v>Text</v>
      </c>
      <c r="L342" s="22" t="str">
        <f>IF("ASCC"=B342,IF(ISNUMBER(H342),MID(F342,H342+2,LEN(F342)-H342-1),""),"")</f>
        <v/>
      </c>
      <c r="M342" s="22" t="str">
        <f>IF("RLCC"=B342,IF(ISNUMBER(H342),MID(F342,H342+2,LEN(F342)-H342-1),""),"")</f>
        <v/>
      </c>
    </row>
    <row r="343" spans="1:13" x14ac:dyDescent="0.4">
      <c r="A343" s="30">
        <v>6</v>
      </c>
      <c r="B343" s="30" t="s">
        <v>719</v>
      </c>
      <c r="C343" s="31" t="s">
        <v>2068</v>
      </c>
      <c r="D343" s="31" t="s">
        <v>2069</v>
      </c>
      <c r="E343" s="31" t="s">
        <v>2070</v>
      </c>
      <c r="F343" s="31" t="s">
        <v>2071</v>
      </c>
      <c r="G343" s="22">
        <f>FIND(".",F343)</f>
        <v>16</v>
      </c>
      <c r="H343" s="22">
        <f>FIND(".",F343,G343+1)</f>
        <v>34</v>
      </c>
      <c r="I343" s="22" t="str">
        <f>MID(F343,1,G343-1)</f>
        <v>Trade Line Item</v>
      </c>
      <c r="J343" s="22" t="str">
        <f>IF(ISNUMBER(H343),
  MID(F343,G343+2,H343-G343-2),
  MID(F343,G343+2,LEN(F343)-G343-1))</f>
        <v>Production Batch</v>
      </c>
      <c r="K343" s="22" t="str">
        <f>IF(ISNUMBER(H343),MID(F343,H343+2,LEN(F343)-H343-1),"")</f>
        <v>Identifier</v>
      </c>
      <c r="L343" s="22" t="str">
        <f>IF("ASCC"=B343,IF(ISNUMBER(H343),MID(F343,H343+2,LEN(F343)-H343-1),""),"")</f>
        <v/>
      </c>
      <c r="M343" s="22" t="str">
        <f>IF("RLCC"=B343,IF(ISNUMBER(H343),MID(F343,H343+2,LEN(F343)-H343-1),""),"")</f>
        <v/>
      </c>
    </row>
    <row r="344" spans="1:13" x14ac:dyDescent="0.4">
      <c r="A344" s="30">
        <v>7</v>
      </c>
      <c r="B344" s="30" t="s">
        <v>719</v>
      </c>
      <c r="C344" s="31" t="s">
        <v>2072</v>
      </c>
      <c r="D344" s="31" t="s">
        <v>2073</v>
      </c>
      <c r="E344" s="31" t="s">
        <v>2074</v>
      </c>
      <c r="F344" s="31" t="s">
        <v>2075</v>
      </c>
      <c r="G344" s="22">
        <f>FIND(".",F344)</f>
        <v>16</v>
      </c>
      <c r="H344" s="22">
        <f>FIND(".",F344,G344+1)</f>
        <v>31</v>
      </c>
      <c r="I344" s="22" t="str">
        <f>MID(F344,1,G344-1)</f>
        <v>Trade Line Item</v>
      </c>
      <c r="J344" s="22" t="str">
        <f>IF(ISNUMBER(H344),
  MID(F344,G344+2,H344-G344-2),
  MID(F344,G344+2,LEN(F344)-G344-1))</f>
        <v>Product Model</v>
      </c>
      <c r="K344" s="22" t="str">
        <f>IF(ISNUMBER(H344),MID(F344,H344+2,LEN(F344)-H344-1),"")</f>
        <v>Identifier</v>
      </c>
      <c r="L344" s="22" t="str">
        <f>IF("ASCC"=B344,IF(ISNUMBER(H344),MID(F344,H344+2,LEN(F344)-H344-1),""),"")</f>
        <v/>
      </c>
      <c r="M344" s="22" t="str">
        <f>IF("RLCC"=B344,IF(ISNUMBER(H344),MID(F344,H344+2,LEN(F344)-H344-1),""),"")</f>
        <v/>
      </c>
    </row>
    <row r="345" spans="1:13" x14ac:dyDescent="0.4">
      <c r="A345" s="30">
        <v>8</v>
      </c>
      <c r="B345" s="30" t="s">
        <v>719</v>
      </c>
      <c r="C345" s="31" t="s">
        <v>720</v>
      </c>
      <c r="D345" s="31" t="s">
        <v>2076</v>
      </c>
      <c r="E345" s="31" t="s">
        <v>2077</v>
      </c>
      <c r="F345" s="31" t="s">
        <v>2078</v>
      </c>
      <c r="G345" s="22">
        <f>FIND(".",F345)</f>
        <v>16</v>
      </c>
      <c r="H345" s="22">
        <f>FIND(".",F345,G345+1)</f>
        <v>22</v>
      </c>
      <c r="I345" s="22" t="str">
        <f>MID(F345,1,G345-1)</f>
        <v>Trade Line Item</v>
      </c>
      <c r="J345" s="22" t="str">
        <f>IF(ISNUMBER(H345),
  MID(F345,G345+2,H345-G345-2),
  MID(F345,G345+2,LEN(F345)-G345-1))</f>
        <v>Type</v>
      </c>
      <c r="K345" s="22" t="str">
        <f>IF(ISNUMBER(H345),MID(F345,H345+2,LEN(F345)-H345-1),"")</f>
        <v>Code</v>
      </c>
      <c r="L345" s="22" t="str">
        <f>IF("ASCC"=B345,IF(ISNUMBER(H345),MID(F345,H345+2,LEN(F345)-H345-1),""),"")</f>
        <v/>
      </c>
      <c r="M345" s="22" t="str">
        <f>IF("RLCC"=B345,IF(ISNUMBER(H345),MID(F345,H345+2,LEN(F345)-H345-1),""),"")</f>
        <v/>
      </c>
    </row>
    <row r="346" spans="1:13" x14ac:dyDescent="0.4">
      <c r="A346" s="30">
        <v>10</v>
      </c>
      <c r="B346" s="30" t="s">
        <v>719</v>
      </c>
      <c r="C346" s="31" t="s">
        <v>2079</v>
      </c>
      <c r="D346" s="31" t="s">
        <v>2080</v>
      </c>
      <c r="E346" s="31" t="s">
        <v>2081</v>
      </c>
      <c r="F346" s="31" t="s">
        <v>2082</v>
      </c>
      <c r="G346" s="22">
        <f>FIND(".",F346)</f>
        <v>16</v>
      </c>
      <c r="H346" s="22">
        <f>FIND(".",F346,G346+1)</f>
        <v>30</v>
      </c>
      <c r="I346" s="22" t="str">
        <f>MID(F346,1,G346-1)</f>
        <v>Trade Line Item</v>
      </c>
      <c r="J346" s="22" t="str">
        <f>IF(ISNUMBER(H346),
  MID(F346,G346+2,H346-G346-2),
  MID(F346,G346+2,LEN(F346)-G346-1))</f>
        <v>Gross Weight</v>
      </c>
      <c r="K346" s="22" t="str">
        <f>IF(ISNUMBER(H346),MID(F346,H346+2,LEN(F346)-H346-1),"")</f>
        <v>Measure</v>
      </c>
      <c r="L346" s="22" t="str">
        <f>IF("ASCC"=B346,IF(ISNUMBER(H346),MID(F346,H346+2,LEN(F346)-H346-1),""),"")</f>
        <v/>
      </c>
      <c r="M346" s="22" t="str">
        <f>IF("RLCC"=B346,IF(ISNUMBER(H346),MID(F346,H346+2,LEN(F346)-H346-1),""),"")</f>
        <v/>
      </c>
    </row>
    <row r="347" spans="1:13" x14ac:dyDescent="0.4">
      <c r="A347" s="30">
        <v>11</v>
      </c>
      <c r="B347" s="30" t="s">
        <v>719</v>
      </c>
      <c r="C347" s="31" t="s">
        <v>2083</v>
      </c>
      <c r="D347" s="31" t="s">
        <v>2084</v>
      </c>
      <c r="E347" s="31" t="s">
        <v>2085</v>
      </c>
      <c r="F347" s="31" t="s">
        <v>2086</v>
      </c>
      <c r="G347" s="22">
        <f>FIND(".",F347)</f>
        <v>16</v>
      </c>
      <c r="H347" s="22">
        <f>FIND(".",F347,G347+1)</f>
        <v>28</v>
      </c>
      <c r="I347" s="22" t="str">
        <f>MID(F347,1,G347-1)</f>
        <v>Trade Line Item</v>
      </c>
      <c r="J347" s="22" t="str">
        <f>IF(ISNUMBER(H347),
  MID(F347,G347+2,H347-G347-2),
  MID(F347,G347+2,LEN(F347)-G347-1))</f>
        <v>Net Weight</v>
      </c>
      <c r="K347" s="22" t="str">
        <f>IF(ISNUMBER(H347),MID(F347,H347+2,LEN(F347)-H347-1),"")</f>
        <v>Measure</v>
      </c>
      <c r="L347" s="22" t="str">
        <f>IF("ASCC"=B347,IF(ISNUMBER(H347),MID(F347,H347+2,LEN(F347)-H347-1),""),"")</f>
        <v/>
      </c>
      <c r="M347" s="22" t="str">
        <f>IF("RLCC"=B347,IF(ISNUMBER(H347),MID(F347,H347+2,LEN(F347)-H347-1),""),"")</f>
        <v/>
      </c>
    </row>
    <row r="348" spans="1:13" x14ac:dyDescent="0.4">
      <c r="A348" s="30">
        <v>12</v>
      </c>
      <c r="B348" s="30" t="s">
        <v>719</v>
      </c>
      <c r="C348" s="31" t="s">
        <v>2087</v>
      </c>
      <c r="D348" s="31" t="s">
        <v>2088</v>
      </c>
      <c r="E348" s="31" t="s">
        <v>2089</v>
      </c>
      <c r="F348" s="31" t="s">
        <v>2090</v>
      </c>
      <c r="G348" s="22">
        <f>FIND(".",F348)</f>
        <v>16</v>
      </c>
      <c r="H348" s="22">
        <f>FIND(".",F348,G348+1)</f>
        <v>30</v>
      </c>
      <c r="I348" s="22" t="str">
        <f>MID(F348,1,G348-1)</f>
        <v>Trade Line Item</v>
      </c>
      <c r="J348" s="22" t="str">
        <f>IF(ISNUMBER(H348),
  MID(F348,G348+2,H348-G348-2),
  MID(F348,G348+2,LEN(F348)-G348-1))</f>
        <v>Gross Volume</v>
      </c>
      <c r="K348" s="22" t="str">
        <f>IF(ISNUMBER(H348),MID(F348,H348+2,LEN(F348)-H348-1),"")</f>
        <v>Measure</v>
      </c>
      <c r="L348" s="22" t="str">
        <f>IF("ASCC"=B348,IF(ISNUMBER(H348),MID(F348,H348+2,LEN(F348)-H348-1),""),"")</f>
        <v/>
      </c>
      <c r="M348" s="22" t="str">
        <f>IF("RLCC"=B348,IF(ISNUMBER(H348),MID(F348,H348+2,LEN(F348)-H348-1),""),"")</f>
        <v/>
      </c>
    </row>
    <row r="349" spans="1:13" x14ac:dyDescent="0.4">
      <c r="A349" s="30">
        <v>14</v>
      </c>
      <c r="B349" s="30" t="s">
        <v>719</v>
      </c>
      <c r="C349" s="31" t="s">
        <v>2091</v>
      </c>
      <c r="D349" s="31" t="s">
        <v>2092</v>
      </c>
      <c r="E349" s="31" t="s">
        <v>2093</v>
      </c>
      <c r="F349" s="31" t="s">
        <v>2094</v>
      </c>
      <c r="G349" s="22">
        <f>FIND(".",F349)</f>
        <v>16</v>
      </c>
      <c r="H349" s="22">
        <f>FIND(".",F349,G349+1)</f>
        <v>24</v>
      </c>
      <c r="I349" s="22" t="str">
        <f>MID(F349,1,G349-1)</f>
        <v>Trade Line Item</v>
      </c>
      <c r="J349" s="22" t="str">
        <f>IF(ISNUMBER(H349),
  MID(F349,G349+2,H349-G349-2),
  MID(F349,G349+2,LEN(F349)-G349-1))</f>
        <v>Charge</v>
      </c>
      <c r="K349" s="22" t="str">
        <f>IF(ISNUMBER(H349),MID(F349,H349+2,LEN(F349)-H349-1),"")</f>
        <v>Amount</v>
      </c>
      <c r="L349" s="22" t="str">
        <f>IF("ASCC"=B349,IF(ISNUMBER(H349),MID(F349,H349+2,LEN(F349)-H349-1),""),"")</f>
        <v/>
      </c>
      <c r="M349" s="22" t="str">
        <f>IF("RLCC"=B349,IF(ISNUMBER(H349),MID(F349,H349+2,LEN(F349)-H349-1),""),"")</f>
        <v/>
      </c>
    </row>
    <row r="350" spans="1:13" x14ac:dyDescent="0.4">
      <c r="A350" s="30">
        <v>15</v>
      </c>
      <c r="B350" s="30" t="s">
        <v>719</v>
      </c>
      <c r="C350" s="31" t="s">
        <v>2095</v>
      </c>
      <c r="D350" s="31" t="s">
        <v>2096</v>
      </c>
      <c r="E350" s="31" t="s">
        <v>2097</v>
      </c>
      <c r="F350" s="31" t="s">
        <v>2098</v>
      </c>
      <c r="G350" s="22">
        <f>FIND(".",F350)</f>
        <v>16</v>
      </c>
      <c r="H350" s="22">
        <f>FIND(".",F350,G350+1)</f>
        <v>25</v>
      </c>
      <c r="I350" s="22" t="str">
        <f>MID(F350,1,G350-1)</f>
        <v>Trade Line Item</v>
      </c>
      <c r="J350" s="22" t="str">
        <f>IF(ISNUMBER(H350),
  MID(F350,G350+2,H350-G350-2),
  MID(F350,G350+2,LEN(F350)-G350-1))</f>
        <v>Invoice</v>
      </c>
      <c r="K350" s="22" t="str">
        <f>IF(ISNUMBER(H350),MID(F350,H350+2,LEN(F350)-H350-1),"")</f>
        <v>Amount</v>
      </c>
      <c r="L350" s="22" t="str">
        <f>IF("ASCC"=B350,IF(ISNUMBER(H350),MID(F350,H350+2,LEN(F350)-H350-1),""),"")</f>
        <v/>
      </c>
      <c r="M350" s="22" t="str">
        <f>IF("RLCC"=B350,IF(ISNUMBER(H350),MID(F350,H350+2,LEN(F350)-H350-1),""),"")</f>
        <v/>
      </c>
    </row>
    <row r="351" spans="1:13" x14ac:dyDescent="0.4">
      <c r="A351" s="30">
        <v>16</v>
      </c>
      <c r="B351" s="30" t="s">
        <v>719</v>
      </c>
      <c r="C351" s="31" t="s">
        <v>2099</v>
      </c>
      <c r="D351" s="31" t="s">
        <v>2100</v>
      </c>
      <c r="E351" s="31" t="s">
        <v>2101</v>
      </c>
      <c r="F351" s="31" t="s">
        <v>2102</v>
      </c>
      <c r="G351" s="22">
        <f>FIND(".",F351)</f>
        <v>16</v>
      </c>
      <c r="H351" s="22">
        <f>FIND(".",F351,G351+1)</f>
        <v>33</v>
      </c>
      <c r="I351" s="22" t="str">
        <f>MID(F351,1,G351-1)</f>
        <v>Trade Line Item</v>
      </c>
      <c r="J351" s="22" t="str">
        <f>IF(ISNUMBER(H351),
  MID(F351,G351+2,H351-G351-2),
  MID(F351,G351+2,LEN(F351)-G351-1))</f>
        <v>Chargeable Unit</v>
      </c>
      <c r="K351" s="22" t="str">
        <f>IF(ISNUMBER(H351),MID(F351,H351+2,LEN(F351)-H351-1),"")</f>
        <v>Quantity</v>
      </c>
      <c r="L351" s="22" t="str">
        <f>IF("ASCC"=B351,IF(ISNUMBER(H351),MID(F351,H351+2,LEN(F351)-H351-1),""),"")</f>
        <v/>
      </c>
      <c r="M351" s="22" t="str">
        <f>IF("RLCC"=B351,IF(ISNUMBER(H351),MID(F351,H351+2,LEN(F351)-H351-1),""),"")</f>
        <v/>
      </c>
    </row>
    <row r="352" spans="1:13" x14ac:dyDescent="0.4">
      <c r="A352" s="30">
        <v>17</v>
      </c>
      <c r="B352" s="30" t="s">
        <v>719</v>
      </c>
      <c r="C352" s="31" t="s">
        <v>2103</v>
      </c>
      <c r="D352" s="31" t="s">
        <v>2104</v>
      </c>
      <c r="E352" s="31" t="s">
        <v>2105</v>
      </c>
      <c r="F352" s="31" t="s">
        <v>2106</v>
      </c>
      <c r="G352" s="22">
        <f>FIND(".",F352)</f>
        <v>16</v>
      </c>
      <c r="H352" s="22">
        <f>FIND(".",F352,G352+1)</f>
        <v>35</v>
      </c>
      <c r="I352" s="22" t="str">
        <f>MID(F352,1,G352-1)</f>
        <v>Trade Line Item</v>
      </c>
      <c r="J352" s="22" t="str">
        <f>IF(ISNUMBER(H352),
  MID(F352,G352+2,H352-G352-2),
  MID(F352,G352+2,LEN(F352)-G352-1))</f>
        <v>Chargeable Weight</v>
      </c>
      <c r="K352" s="22" t="str">
        <f>IF(ISNUMBER(H352),MID(F352,H352+2,LEN(F352)-H352-1),"")</f>
        <v>Measure</v>
      </c>
      <c r="L352" s="22" t="str">
        <f>IF("ASCC"=B352,IF(ISNUMBER(H352),MID(F352,H352+2,LEN(F352)-H352-1),""),"")</f>
        <v/>
      </c>
      <c r="M352" s="22" t="str">
        <f>IF("RLCC"=B352,IF(ISNUMBER(H352),MID(F352,H352+2,LEN(F352)-H352-1),""),"")</f>
        <v/>
      </c>
    </row>
    <row r="353" spans="1:13" x14ac:dyDescent="0.4">
      <c r="A353" s="30">
        <v>18</v>
      </c>
      <c r="B353" s="30" t="s">
        <v>719</v>
      </c>
      <c r="C353" s="31" t="s">
        <v>1896</v>
      </c>
      <c r="D353" s="31" t="s">
        <v>2107</v>
      </c>
      <c r="E353" s="31" t="s">
        <v>2108</v>
      </c>
      <c r="F353" s="31" t="s">
        <v>2109</v>
      </c>
      <c r="G353" s="22">
        <f>FIND(".",F353)</f>
        <v>16</v>
      </c>
      <c r="H353" s="22">
        <f>FIND(".",F353,G353+1)</f>
        <v>29</v>
      </c>
      <c r="I353" s="22" t="str">
        <f>MID(F353,1,G353-1)</f>
        <v>Trade Line Item</v>
      </c>
      <c r="J353" s="22" t="str">
        <f>IF(ISNUMBER(H353),
  MID(F353,G353+2,H353-G353-2),
  MID(F353,G353+2,LEN(F353)-G353-1))</f>
        <v>Information</v>
      </c>
      <c r="K353" s="22" t="str">
        <f>IF(ISNUMBER(H353),MID(F353,H353+2,LEN(F353)-H353-1),"")</f>
        <v>Text</v>
      </c>
      <c r="L353" s="22" t="str">
        <f>IF("ASCC"=B353,IF(ISNUMBER(H353),MID(F353,H353+2,LEN(F353)-H353-1),""),"")</f>
        <v/>
      </c>
      <c r="M353" s="22" t="str">
        <f>IF("RLCC"=B353,IF(ISNUMBER(H353),MID(F353,H353+2,LEN(F353)-H353-1),""),"")</f>
        <v/>
      </c>
    </row>
    <row r="354" spans="1:13" x14ac:dyDescent="0.4">
      <c r="A354" s="30">
        <v>19</v>
      </c>
      <c r="B354" s="30" t="s">
        <v>719</v>
      </c>
      <c r="C354" s="31" t="s">
        <v>2110</v>
      </c>
      <c r="D354" s="31" t="s">
        <v>2111</v>
      </c>
      <c r="E354" s="31" t="s">
        <v>2112</v>
      </c>
      <c r="F354" s="31" t="s">
        <v>2113</v>
      </c>
      <c r="G354" s="22">
        <f>FIND(".",F354)</f>
        <v>16</v>
      </c>
      <c r="H354" s="22">
        <f>FIND(".",F354,G354+1)</f>
        <v>28</v>
      </c>
      <c r="I354" s="22" t="str">
        <f>MID(F354,1,G354-1)</f>
        <v>Trade Line Item</v>
      </c>
      <c r="J354" s="22" t="str">
        <f>IF(ISNUMBER(H354),
  MID(F354,G354+2,H354-G354-2),
  MID(F354,G354+2,LEN(F354)-G354-1))</f>
        <v>Net Volume</v>
      </c>
      <c r="K354" s="22" t="str">
        <f>IF(ISNUMBER(H354),MID(F354,H354+2,LEN(F354)-H354-1),"")</f>
        <v>Measure</v>
      </c>
      <c r="L354" s="22" t="str">
        <f>IF("ASCC"=B354,IF(ISNUMBER(H354),MID(F354,H354+2,LEN(F354)-H354-1),""),"")</f>
        <v/>
      </c>
      <c r="M354" s="22" t="str">
        <f>IF("RLCC"=B354,IF(ISNUMBER(H354),MID(F354,H354+2,LEN(F354)-H354-1),""),"")</f>
        <v/>
      </c>
    </row>
    <row r="355" spans="1:13" x14ac:dyDescent="0.4">
      <c r="A355" s="30">
        <v>20</v>
      </c>
      <c r="B355" s="30" t="s">
        <v>719</v>
      </c>
      <c r="C355" s="31" t="s">
        <v>724</v>
      </c>
      <c r="D355" s="31" t="s">
        <v>2114</v>
      </c>
      <c r="E355" s="31" t="s">
        <v>2115</v>
      </c>
      <c r="F355" s="31" t="s">
        <v>2116</v>
      </c>
      <c r="G355" s="22">
        <f>FIND(".",F355)</f>
        <v>16</v>
      </c>
      <c r="H355" s="22">
        <f>FIND(".",F355,G355+1)</f>
        <v>22</v>
      </c>
      <c r="I355" s="22" t="str">
        <f>MID(F355,1,G355-1)</f>
        <v>Trade Line Item</v>
      </c>
      <c r="J355" s="22" t="str">
        <f>IF(ISNUMBER(H355),
  MID(F355,G355+2,H355-G355-2),
  MID(F355,G355+2,LEN(F355)-G355-1))</f>
        <v>Name</v>
      </c>
      <c r="K355" s="22" t="str">
        <f>IF(ISNUMBER(H355),MID(F355,H355+2,LEN(F355)-H355-1),"")</f>
        <v>Text</v>
      </c>
      <c r="L355" s="22" t="str">
        <f>IF("ASCC"=B355,IF(ISNUMBER(H355),MID(F355,H355+2,LEN(F355)-H355-1),""),"")</f>
        <v/>
      </c>
      <c r="M355" s="22" t="str">
        <f>IF("RLCC"=B355,IF(ISNUMBER(H355),MID(F355,H355+2,LEN(F355)-H355-1),""),"")</f>
        <v/>
      </c>
    </row>
    <row r="356" spans="1:13" x14ac:dyDescent="0.4">
      <c r="A356" s="30">
        <v>21</v>
      </c>
      <c r="B356" s="30" t="s">
        <v>719</v>
      </c>
      <c r="C356" s="31" t="s">
        <v>2117</v>
      </c>
      <c r="D356" s="31" t="s">
        <v>2118</v>
      </c>
      <c r="E356" s="31" t="s">
        <v>2119</v>
      </c>
      <c r="F356" s="31" t="s">
        <v>2120</v>
      </c>
      <c r="G356" s="22">
        <f>FIND(".",F356)</f>
        <v>16</v>
      </c>
      <c r="H356" s="22">
        <f>FIND(".",F356,G356+1)</f>
        <v>21</v>
      </c>
      <c r="I356" s="22" t="str">
        <f>MID(F356,1,G356-1)</f>
        <v>Trade Line Item</v>
      </c>
      <c r="J356" s="22" t="str">
        <f>IF(ISNUMBER(H356),
  MID(F356,G356+2,H356-G356-2),
  MID(F356,G356+2,LEN(F356)-G356-1))</f>
        <v>Use</v>
      </c>
      <c r="K356" s="22" t="str">
        <f>IF(ISNUMBER(H356),MID(F356,H356+2,LEN(F356)-H356-1),"")</f>
        <v>Text</v>
      </c>
      <c r="L356" s="22" t="str">
        <f>IF("ASCC"=B356,IF(ISNUMBER(H356),MID(F356,H356+2,LEN(F356)-H356-1),""),"")</f>
        <v/>
      </c>
      <c r="M356" s="22" t="str">
        <f>IF("RLCC"=B356,IF(ISNUMBER(H356),MID(F356,H356+2,LEN(F356)-H356-1),""),"")</f>
        <v/>
      </c>
    </row>
    <row r="357" spans="1:13" x14ac:dyDescent="0.4">
      <c r="A357" s="30">
        <v>24</v>
      </c>
      <c r="B357" s="30" t="s">
        <v>719</v>
      </c>
      <c r="C357" s="31" t="s">
        <v>1035</v>
      </c>
      <c r="D357" s="31" t="s">
        <v>2121</v>
      </c>
      <c r="E357" s="31" t="s">
        <v>2122</v>
      </c>
      <c r="F357" s="31" t="s">
        <v>2123</v>
      </c>
      <c r="G357" s="22">
        <f>FIND(".",F357)</f>
        <v>16</v>
      </c>
      <c r="H357" s="22">
        <f>FIND(".",F357,G357+1)</f>
        <v>24</v>
      </c>
      <c r="I357" s="22" t="str">
        <f>MID(F357,1,G357-1)</f>
        <v>Trade Line Item</v>
      </c>
      <c r="J357" s="22" t="str">
        <f>IF(ISNUMBER(H357),
  MID(F357,G357+2,H357-G357-2),
  MID(F357,G357+2,LEN(F357)-G357-1))</f>
        <v>Status</v>
      </c>
      <c r="K357" s="22" t="str">
        <f>IF(ISNUMBER(H357),MID(F357,H357+2,LEN(F357)-H357-1),"")</f>
        <v>Code</v>
      </c>
      <c r="L357" s="22" t="str">
        <f>IF("ASCC"=B357,IF(ISNUMBER(H357),MID(F357,H357+2,LEN(F357)-H357-1),""),"")</f>
        <v/>
      </c>
      <c r="M357" s="22" t="str">
        <f>IF("RLCC"=B357,IF(ISNUMBER(H357),MID(F357,H357+2,LEN(F357)-H357-1),""),"")</f>
        <v/>
      </c>
    </row>
    <row r="358" spans="1:13" x14ac:dyDescent="0.4">
      <c r="A358" s="30">
        <v>25</v>
      </c>
      <c r="B358" s="30" t="s">
        <v>719</v>
      </c>
      <c r="C358" s="31" t="s">
        <v>2124</v>
      </c>
      <c r="D358" s="31" t="s">
        <v>2125</v>
      </c>
      <c r="E358" s="31" t="s">
        <v>2126</v>
      </c>
      <c r="F358" s="31" t="s">
        <v>2127</v>
      </c>
      <c r="G358" s="22">
        <f>FIND(".",F358)</f>
        <v>16</v>
      </c>
      <c r="H358" s="22">
        <f>FIND(".",F358,G358+1)</f>
        <v>31</v>
      </c>
      <c r="I358" s="22" t="str">
        <f>MID(F358,1,G358-1)</f>
        <v>Trade Line Item</v>
      </c>
      <c r="J358" s="22" t="str">
        <f>IF(ISNUMBER(H358),
  MID(F358,G358+2,H358-G358-2),
  MID(F358,G358+2,LEN(F358)-G358-1))</f>
        <v>Status Reason</v>
      </c>
      <c r="K358" s="22" t="str">
        <f>IF(ISNUMBER(H358),MID(F358,H358+2,LEN(F358)-H358-1),"")</f>
        <v>Code</v>
      </c>
      <c r="L358" s="22" t="str">
        <f>IF("ASCC"=B358,IF(ISNUMBER(H358),MID(F358,H358+2,LEN(F358)-H358-1),""),"")</f>
        <v/>
      </c>
      <c r="M358" s="22" t="str">
        <f>IF("RLCC"=B358,IF(ISNUMBER(H358),MID(F358,H358+2,LEN(F358)-H358-1),""),"")</f>
        <v/>
      </c>
    </row>
    <row r="359" spans="1:13" x14ac:dyDescent="0.4">
      <c r="A359" s="30">
        <v>26</v>
      </c>
      <c r="B359" s="30" t="s">
        <v>719</v>
      </c>
      <c r="C359" s="31" t="s">
        <v>2128</v>
      </c>
      <c r="D359" s="31" t="s">
        <v>2129</v>
      </c>
      <c r="E359" s="31" t="s">
        <v>2130</v>
      </c>
      <c r="F359" s="31" t="s">
        <v>2131</v>
      </c>
      <c r="G359" s="22">
        <f>FIND(".",F359)</f>
        <v>16</v>
      </c>
      <c r="H359" s="22">
        <f>FIND(".",F359,G359+1)</f>
        <v>29</v>
      </c>
      <c r="I359" s="22" t="str">
        <f>MID(F359,1,G359-1)</f>
        <v>Trade Line Item</v>
      </c>
      <c r="J359" s="22" t="str">
        <f>IF(ISNUMBER(H359),
  MID(F359,G359+2,H359-G359-2),
  MID(F359,G359+2,LEN(F359)-G359-1))</f>
        <v>Description</v>
      </c>
      <c r="K359" s="22" t="str">
        <f>IF(ISNUMBER(H359),MID(F359,H359+2,LEN(F359)-H359-1),"")</f>
        <v>Code</v>
      </c>
      <c r="L359" s="22" t="str">
        <f>IF("ASCC"=B359,IF(ISNUMBER(H359),MID(F359,H359+2,LEN(F359)-H359-1),""),"")</f>
        <v/>
      </c>
      <c r="M359" s="22" t="str">
        <f>IF("RLCC"=B359,IF(ISNUMBER(H359),MID(F359,H359+2,LEN(F359)-H359-1),""),"")</f>
        <v/>
      </c>
    </row>
    <row r="360" spans="1:13" x14ac:dyDescent="0.4">
      <c r="A360" s="32">
        <v>32</v>
      </c>
      <c r="B360" s="32" t="s">
        <v>890</v>
      </c>
      <c r="C360" s="33" t="s">
        <v>2159</v>
      </c>
      <c r="D360" s="33" t="s">
        <v>2160</v>
      </c>
      <c r="E360" s="33" t="s">
        <v>2161</v>
      </c>
      <c r="F360" s="33" t="s">
        <v>2162</v>
      </c>
      <c r="G360" s="22">
        <f>FIND(".",F360)</f>
        <v>16</v>
      </c>
      <c r="H360" s="22">
        <f>FIND(".",F360,G360+1)</f>
        <v>26</v>
      </c>
      <c r="I360" s="22" t="str">
        <f>MID(F360,1,G360-1)</f>
        <v>Trade Line Item</v>
      </c>
      <c r="J360" s="22" t="str">
        <f>IF(ISNUMBER(H360),
  MID(F360,G360+2,H360-G360-2),
  MID(F360,G360+2,LEN(F360)-G360-1))</f>
        <v>Shipment</v>
      </c>
      <c r="K360" s="22" t="str">
        <f>IF(ISNUMBER(H360),MID(F360,H360+2,LEN(F360)-H360-1),"")</f>
        <v>Party</v>
      </c>
      <c r="L360" s="22" t="str">
        <f>IF("ASCC"=B360,IF(ISNUMBER(H360),MID(F360,H360+2,LEN(F360)-H360-1),""),"")</f>
        <v>Party</v>
      </c>
      <c r="M360" s="22" t="str">
        <f>IF("RLCC"=B360,IF(ISNUMBER(H360),MID(F360,H360+2,LEN(F360)-H360-1),""),"")</f>
        <v/>
      </c>
    </row>
    <row r="361" spans="1:13" x14ac:dyDescent="0.4">
      <c r="A361" s="32">
        <v>35</v>
      </c>
      <c r="B361" s="32" t="s">
        <v>890</v>
      </c>
      <c r="C361" s="33" t="s">
        <v>2163</v>
      </c>
      <c r="D361" s="33" t="s">
        <v>2164</v>
      </c>
      <c r="E361" s="33" t="s">
        <v>2165</v>
      </c>
      <c r="F361" s="33" t="s">
        <v>2166</v>
      </c>
      <c r="G361" s="22">
        <f>FIND(".",F361)</f>
        <v>16</v>
      </c>
      <c r="H361" s="22">
        <f>FIND(".",F361,G361+1)</f>
        <v>27</v>
      </c>
      <c r="I361" s="22" t="str">
        <f>MID(F361,1,G361-1)</f>
        <v>Trade Line Item</v>
      </c>
      <c r="J361" s="22" t="str">
        <f>IF(ISNUMBER(H361),
  MID(F361,G361+2,H361-G361-2),
  MID(F361,G361+2,LEN(F361)-G361-1))</f>
        <v>Specified</v>
      </c>
      <c r="K361" s="22" t="str">
        <f>IF(ISNUMBER(H361),MID(F361,H361+2,LEN(F361)-H361-1),"")</f>
        <v>Delivery</v>
      </c>
      <c r="L361" s="22" t="str">
        <f>IF("ASCC"=B361,IF(ISNUMBER(H361),MID(F361,H361+2,LEN(F361)-H361-1),""),"")</f>
        <v>Delivery</v>
      </c>
      <c r="M361" s="22" t="str">
        <f>IF("RLCC"=B361,IF(ISNUMBER(H361),MID(F361,H361+2,LEN(F361)-H361-1),""),"")</f>
        <v/>
      </c>
    </row>
    <row r="362" spans="1:13" x14ac:dyDescent="0.4">
      <c r="A362" s="32">
        <v>38</v>
      </c>
      <c r="B362" s="32" t="s">
        <v>890</v>
      </c>
      <c r="C362" s="33" t="s">
        <v>2167</v>
      </c>
      <c r="D362" s="33" t="s">
        <v>2168</v>
      </c>
      <c r="E362" s="33" t="s">
        <v>2169</v>
      </c>
      <c r="F362" s="33" t="s">
        <v>2170</v>
      </c>
      <c r="G362" s="22">
        <f>FIND(".",F362)</f>
        <v>16</v>
      </c>
      <c r="H362" s="22">
        <f>FIND(".",F362,G362+1)</f>
        <v>24</v>
      </c>
      <c r="I362" s="22" t="str">
        <f>MID(F362,1,G362-1)</f>
        <v>Trade Line Item</v>
      </c>
      <c r="J362" s="22" t="str">
        <f>IF(ISNUMBER(H362),
  MID(F362,G362+2,H362-G362-2),
  MID(F362,G362+2,LEN(F362)-G362-1))</f>
        <v>Actual</v>
      </c>
      <c r="K362" s="22" t="str">
        <f>IF(ISNUMBER(H362),MID(F362,H362+2,LEN(F362)-H362-1),"")</f>
        <v>Monetary Summation</v>
      </c>
      <c r="L362" s="22" t="str">
        <f>IF("ASCC"=B362,IF(ISNUMBER(H362),MID(F362,H362+2,LEN(F362)-H362-1),""),"")</f>
        <v>Monetary Summation</v>
      </c>
      <c r="M362" s="22" t="str">
        <f>IF("RLCC"=B362,IF(ISNUMBER(H362),MID(F362,H362+2,LEN(F362)-H362-1),""),"")</f>
        <v/>
      </c>
    </row>
    <row r="363" spans="1:13" x14ac:dyDescent="0.4">
      <c r="A363" s="32">
        <v>39</v>
      </c>
      <c r="B363" s="32" t="s">
        <v>890</v>
      </c>
      <c r="C363" s="33" t="s">
        <v>2171</v>
      </c>
      <c r="D363" s="33" t="s">
        <v>2172</v>
      </c>
      <c r="E363" s="33" t="s">
        <v>2173</v>
      </c>
      <c r="F363" s="33" t="s">
        <v>2174</v>
      </c>
      <c r="G363" s="22">
        <f>FIND(".",F363)</f>
        <v>16</v>
      </c>
      <c r="H363" s="22">
        <f>FIND(".",F363,G363+1)</f>
        <v>23</v>
      </c>
      <c r="I363" s="22" t="str">
        <f>MID(F363,1,G363-1)</f>
        <v>Trade Line Item</v>
      </c>
      <c r="J363" s="22" t="str">
        <f>IF(ISNUMBER(H363),
  MID(F363,G363+2,H363-G363-2),
  MID(F363,G363+2,LEN(F363)-G363-1))</f>
        <v>Total</v>
      </c>
      <c r="K363" s="22" t="str">
        <f>IF(ISNUMBER(H363),MID(F363,H363+2,LEN(F363)-H363-1),"")</f>
        <v>Tax</v>
      </c>
      <c r="L363" s="22" t="str">
        <f>IF("ASCC"=B363,IF(ISNUMBER(H363),MID(F363,H363+2,LEN(F363)-H363-1),""),"")</f>
        <v>Tax</v>
      </c>
      <c r="M363" s="22" t="str">
        <f>IF("RLCC"=B363,IF(ISNUMBER(H363),MID(F363,H363+2,LEN(F363)-H363-1),""),"")</f>
        <v/>
      </c>
    </row>
    <row r="364" spans="1:13" x14ac:dyDescent="0.4">
      <c r="A364" s="32">
        <v>40</v>
      </c>
      <c r="B364" s="32" t="s">
        <v>890</v>
      </c>
      <c r="C364" s="33" t="s">
        <v>1300</v>
      </c>
      <c r="D364" s="33" t="s">
        <v>2175</v>
      </c>
      <c r="E364" s="33" t="s">
        <v>2176</v>
      </c>
      <c r="F364" s="33" t="s">
        <v>2177</v>
      </c>
      <c r="G364" s="22">
        <f>FIND(".",F364)</f>
        <v>16</v>
      </c>
      <c r="H364" s="22">
        <f>FIND(".",F364,G364+1)</f>
        <v>25</v>
      </c>
      <c r="I364" s="22" t="str">
        <f>MID(F364,1,G364-1)</f>
        <v>Trade Line Item</v>
      </c>
      <c r="J364" s="22" t="str">
        <f>IF(ISNUMBER(H364),
  MID(F364,G364+2,H364-G364-2),
  MID(F364,G364+2,LEN(F364)-G364-1))</f>
        <v>Account</v>
      </c>
      <c r="K364" s="22" t="str">
        <f>IF(ISNUMBER(H364),MID(F364,H364+2,LEN(F364)-H364-1),"")</f>
        <v>Accounting Account</v>
      </c>
      <c r="L364" s="22" t="str">
        <f>IF("ASCC"=B364,IF(ISNUMBER(H364),MID(F364,H364+2,LEN(F364)-H364-1),""),"")</f>
        <v>Accounting Account</v>
      </c>
      <c r="M364" s="22" t="str">
        <f>IF("RLCC"=B364,IF(ISNUMBER(H364),MID(F364,H364+2,LEN(F364)-H364-1),""),"")</f>
        <v/>
      </c>
    </row>
    <row r="365" spans="1:13" x14ac:dyDescent="0.4">
      <c r="A365" s="32">
        <v>45</v>
      </c>
      <c r="B365" s="32" t="s">
        <v>890</v>
      </c>
      <c r="C365" s="33" t="s">
        <v>2178</v>
      </c>
      <c r="D365" s="33" t="s">
        <v>2179</v>
      </c>
      <c r="E365" s="33" t="s">
        <v>2180</v>
      </c>
      <c r="F365" s="33" t="s">
        <v>2181</v>
      </c>
      <c r="G365" s="22">
        <f>FIND(".",F365)</f>
        <v>16</v>
      </c>
      <c r="H365" s="22">
        <f>FIND(".",F365,G365+1)</f>
        <v>22</v>
      </c>
      <c r="I365" s="22" t="str">
        <f>MID(F365,1,G365-1)</f>
        <v>Trade Line Item</v>
      </c>
      <c r="J365" s="22" t="str">
        <f>IF(ISNUMBER(H365),
  MID(F365,G365+2,H365-G365-2),
  MID(F365,G365+2,LEN(F365)-G365-1))</f>
        <v>Unit</v>
      </c>
      <c r="K365" s="22" t="str">
        <f>IF(ISNUMBER(H365),MID(F365,H365+2,LEN(F365)-H365-1),"")</f>
        <v>Price</v>
      </c>
      <c r="L365" s="22" t="str">
        <f>IF("ASCC"=B365,IF(ISNUMBER(H365),MID(F365,H365+2,LEN(F365)-H365-1),""),"")</f>
        <v>Price</v>
      </c>
      <c r="M365" s="22" t="str">
        <f>IF("RLCC"=B365,IF(ISNUMBER(H365),MID(F365,H365+2,LEN(F365)-H365-1),""),"")</f>
        <v/>
      </c>
    </row>
    <row r="366" spans="1:13" x14ac:dyDescent="0.4">
      <c r="A366" s="32">
        <v>54</v>
      </c>
      <c r="B366" s="32" t="s">
        <v>890</v>
      </c>
      <c r="C366" s="33" t="s">
        <v>2024</v>
      </c>
      <c r="D366" s="33" t="s">
        <v>2182</v>
      </c>
      <c r="E366" s="33" t="s">
        <v>2183</v>
      </c>
      <c r="F366" s="33" t="s">
        <v>2184</v>
      </c>
      <c r="G366" s="22">
        <f>FIND(".",F366)</f>
        <v>16</v>
      </c>
      <c r="H366" s="22">
        <f>FIND(".",F366,G366+1)</f>
        <v>29</v>
      </c>
      <c r="I366" s="22" t="str">
        <f>MID(F366,1,G366-1)</f>
        <v>Trade Line Item</v>
      </c>
      <c r="J366" s="22" t="str">
        <f>IF(ISNUMBER(H366),
  MID(F366,G366+2,H366-G366-2),
  MID(F366,G366+2,LEN(F366)-G366-1))</f>
        <v>Subordinate</v>
      </c>
      <c r="K366" s="22" t="str">
        <f>IF(ISNUMBER(H366),MID(F366,H366+2,LEN(F366)-H366-1),"")</f>
        <v>Trade Line Item</v>
      </c>
      <c r="L366" s="22" t="str">
        <f>IF("ASCC"=B366,IF(ISNUMBER(H366),MID(F366,H366+2,LEN(F366)-H366-1),""),"")</f>
        <v>Trade Line Item</v>
      </c>
      <c r="M366" s="22" t="str">
        <f>IF("RLCC"=B366,IF(ISNUMBER(H366),MID(F366,H366+2,LEN(F366)-H366-1),""),"")</f>
        <v/>
      </c>
    </row>
    <row r="367" spans="1:13" x14ac:dyDescent="0.4">
      <c r="A367" s="32">
        <v>62</v>
      </c>
      <c r="B367" s="32" t="s">
        <v>890</v>
      </c>
      <c r="C367" s="33" t="s">
        <v>2185</v>
      </c>
      <c r="D367" s="33" t="s">
        <v>2186</v>
      </c>
      <c r="E367" s="33" t="s">
        <v>2187</v>
      </c>
      <c r="F367" s="33" t="s">
        <v>2188</v>
      </c>
      <c r="G367" s="22">
        <f>FIND(".",F367)</f>
        <v>16</v>
      </c>
      <c r="H367" s="22">
        <f>FIND(".",F367,G367+1)</f>
        <v>27</v>
      </c>
      <c r="I367" s="22" t="str">
        <f>MID(F367,1,G367-1)</f>
        <v>Trade Line Item</v>
      </c>
      <c r="J367" s="22" t="str">
        <f>IF(ISNUMBER(H367),
  MID(F367,G367+2,H367-G367-2),
  MID(F367,G367+2,LEN(F367)-G367-1))</f>
        <v>Specified</v>
      </c>
      <c r="K367" s="22" t="str">
        <f>IF(ISNUMBER(H367),MID(F367,H367+2,LEN(F367)-H367-1),"")</f>
        <v>Trade Agreement</v>
      </c>
      <c r="L367" s="22" t="str">
        <f>IF("ASCC"=B367,IF(ISNUMBER(H367),MID(F367,H367+2,LEN(F367)-H367-1),""),"")</f>
        <v>Trade Agreement</v>
      </c>
      <c r="M367" s="22" t="str">
        <f>IF("RLCC"=B367,IF(ISNUMBER(H367),MID(F367,H367+2,LEN(F367)-H367-1),""),"")</f>
        <v/>
      </c>
    </row>
    <row r="368" spans="1:13" x14ac:dyDescent="0.4">
      <c r="A368" s="32">
        <v>63</v>
      </c>
      <c r="B368" s="32" t="s">
        <v>890</v>
      </c>
      <c r="C368" s="33" t="s">
        <v>2189</v>
      </c>
      <c r="D368" s="33" t="s">
        <v>2190</v>
      </c>
      <c r="E368" s="33" t="s">
        <v>2191</v>
      </c>
      <c r="F368" s="33" t="s">
        <v>2192</v>
      </c>
      <c r="G368" s="22">
        <f>FIND(".",F368)</f>
        <v>16</v>
      </c>
      <c r="H368" s="22">
        <f>FIND(".",F368,G368+1)</f>
        <v>27</v>
      </c>
      <c r="I368" s="22" t="str">
        <f>MID(F368,1,G368-1)</f>
        <v>Trade Line Item</v>
      </c>
      <c r="J368" s="22" t="str">
        <f>IF(ISNUMBER(H368),
  MID(F368,G368+2,H368-G368-2),
  MID(F368,G368+2,LEN(F368)-G368-1))</f>
        <v>Specified</v>
      </c>
      <c r="K368" s="22" t="str">
        <f>IF(ISNUMBER(H368),MID(F368,H368+2,LEN(F368)-H368-1),"")</f>
        <v>Trade Delivery</v>
      </c>
      <c r="L368" s="22" t="str">
        <f>IF("ASCC"=B368,IF(ISNUMBER(H368),MID(F368,H368+2,LEN(F368)-H368-1),""),"")</f>
        <v>Trade Delivery</v>
      </c>
      <c r="M368" s="22" t="str">
        <f>IF("RLCC"=B368,IF(ISNUMBER(H368),MID(F368,H368+2,LEN(F368)-H368-1),""),"")</f>
        <v/>
      </c>
    </row>
    <row r="369" spans="1:13" x14ac:dyDescent="0.4">
      <c r="A369" s="32">
        <v>64</v>
      </c>
      <c r="B369" s="32" t="s">
        <v>890</v>
      </c>
      <c r="C369" s="33" t="s">
        <v>2032</v>
      </c>
      <c r="D369" s="33" t="s">
        <v>2193</v>
      </c>
      <c r="E369" s="33" t="s">
        <v>2194</v>
      </c>
      <c r="F369" s="33" t="s">
        <v>2195</v>
      </c>
      <c r="G369" s="22">
        <f>FIND(".",F369)</f>
        <v>16</v>
      </c>
      <c r="H369" s="22">
        <f>FIND(".",F369,G369+1)</f>
        <v>27</v>
      </c>
      <c r="I369" s="22" t="str">
        <f>MID(F369,1,G369-1)</f>
        <v>Trade Line Item</v>
      </c>
      <c r="J369" s="22" t="str">
        <f>IF(ISNUMBER(H369),
  MID(F369,G369+2,H369-G369-2),
  MID(F369,G369+2,LEN(F369)-G369-1))</f>
        <v>Specified</v>
      </c>
      <c r="K369" s="22" t="str">
        <f>IF(ISNUMBER(H369),MID(F369,H369+2,LEN(F369)-H369-1),"")</f>
        <v>Trade Settlement</v>
      </c>
      <c r="L369" s="22" t="str">
        <f>IF("ASCC"=B369,IF(ISNUMBER(H369),MID(F369,H369+2,LEN(F369)-H369-1),""),"")</f>
        <v>Trade Settlement</v>
      </c>
      <c r="M369" s="22" t="str">
        <f>IF("RLCC"=B369,IF(ISNUMBER(H369),MID(F369,H369+2,LEN(F369)-H369-1),""),"")</f>
        <v/>
      </c>
    </row>
    <row r="370" spans="1:13" x14ac:dyDescent="0.4">
      <c r="A370" s="24">
        <v>0</v>
      </c>
      <c r="B370" s="24" t="s">
        <v>705</v>
      </c>
      <c r="C370" s="25" t="s">
        <v>1975</v>
      </c>
      <c r="D370" s="25" t="s">
        <v>1976</v>
      </c>
      <c r="E370" s="25" t="s">
        <v>1977</v>
      </c>
      <c r="F370" s="25" t="s">
        <v>1978</v>
      </c>
      <c r="G370" s="22">
        <f>FIND(".",F370)</f>
        <v>18</v>
      </c>
      <c r="H370" s="22" t="e">
        <f>FIND(".",F370,G370+1)</f>
        <v>#VALUE!</v>
      </c>
      <c r="I370" s="22" t="str">
        <f>MID(F370,1,G370-1)</f>
        <v>Trade Transaction</v>
      </c>
      <c r="J370" s="22" t="str">
        <f>IF(ISNUMBER(H370),
  MID(F370,G370+2,H370-G370-2),
  MID(F370,G370+2,LEN(F370)-G370-1))</f>
        <v>Details</v>
      </c>
      <c r="K370" s="22" t="str">
        <f>IF(ISNUMBER(H370),MID(F370,H370+2,LEN(F370)-H370-1),"")</f>
        <v/>
      </c>
      <c r="L370" s="22" t="str">
        <f>IF("ASCC"=B370,IF(ISNUMBER(H370),MID(F370,H370+2,LEN(F370)-H370-1),""),"")</f>
        <v/>
      </c>
      <c r="M370" s="22" t="str">
        <f>IF("RLCC"=B370,IF(ISNUMBER(H370),MID(F370,H370+2,LEN(F370)-H370-1),""),"")</f>
        <v/>
      </c>
    </row>
    <row r="371" spans="1:13" x14ac:dyDescent="0.4">
      <c r="A371" s="28">
        <v>1</v>
      </c>
      <c r="B371" s="28" t="s">
        <v>714</v>
      </c>
      <c r="C371" s="29" t="s">
        <v>1979</v>
      </c>
      <c r="D371" s="29" t="s">
        <v>1980</v>
      </c>
      <c r="E371" s="29" t="s">
        <v>1981</v>
      </c>
      <c r="F371" s="29" t="s">
        <v>1982</v>
      </c>
      <c r="G371" s="22">
        <f>FIND(".",F371)</f>
        <v>18</v>
      </c>
      <c r="H371" s="22">
        <f>FIND(".",F371,G371+1)</f>
        <v>34</v>
      </c>
      <c r="I371" s="22" t="str">
        <f>MID(F371,1,G371-1)</f>
        <v>Trade Transaction</v>
      </c>
      <c r="J371" s="22" t="str">
        <f>IF(ISNUMBER(H371),
  MID(F371,G371+2,H371-G371-2),
  MID(F371,G371+2,LEN(F371)-G371-1))</f>
        <v>Identification</v>
      </c>
      <c r="K371" s="22" t="str">
        <f>IF(ISNUMBER(H371),MID(F371,H371+2,LEN(F371)-H371-1),"")</f>
        <v>Identifier</v>
      </c>
      <c r="L371" s="22" t="str">
        <f>IF("ASCC"=B371,IF(ISNUMBER(H371),MID(F371,H371+2,LEN(F371)-H371-1),""),"")</f>
        <v/>
      </c>
      <c r="M371" s="22" t="str">
        <f>IF("RLCC"=B371,IF(ISNUMBER(H371),MID(F371,H371+2,LEN(F371)-H371-1),""),"")</f>
        <v/>
      </c>
    </row>
    <row r="372" spans="1:13" x14ac:dyDescent="0.4">
      <c r="A372" s="30">
        <v>2</v>
      </c>
      <c r="B372" s="30" t="s">
        <v>719</v>
      </c>
      <c r="C372" s="31" t="s">
        <v>720</v>
      </c>
      <c r="D372" s="31" t="s">
        <v>1983</v>
      </c>
      <c r="E372" s="31" t="s">
        <v>1984</v>
      </c>
      <c r="F372" s="31" t="s">
        <v>1985</v>
      </c>
      <c r="G372" s="22">
        <f>FIND(".",F372)</f>
        <v>18</v>
      </c>
      <c r="H372" s="22">
        <f>FIND(".",F372,G372+1)</f>
        <v>24</v>
      </c>
      <c r="I372" s="22" t="str">
        <f>MID(F372,1,G372-1)</f>
        <v>Trade Transaction</v>
      </c>
      <c r="J372" s="22" t="str">
        <f>IF(ISNUMBER(H372),
  MID(F372,G372+2,H372-G372-2),
  MID(F372,G372+2,LEN(F372)-G372-1))</f>
        <v>Type</v>
      </c>
      <c r="K372" s="22" t="str">
        <f>IF(ISNUMBER(H372),MID(F372,H372+2,LEN(F372)-H372-1),"")</f>
        <v>Code</v>
      </c>
      <c r="L372" s="22" t="str">
        <f>IF("ASCC"=B372,IF(ISNUMBER(H372),MID(F372,H372+2,LEN(F372)-H372-1),""),"")</f>
        <v/>
      </c>
      <c r="M372" s="22" t="str">
        <f>IF("RLCC"=B372,IF(ISNUMBER(H372),MID(F372,H372+2,LEN(F372)-H372-1),""),"")</f>
        <v/>
      </c>
    </row>
    <row r="373" spans="1:13" x14ac:dyDescent="0.4">
      <c r="A373" s="30">
        <v>3</v>
      </c>
      <c r="B373" s="30" t="s">
        <v>719</v>
      </c>
      <c r="C373" s="31" t="s">
        <v>1896</v>
      </c>
      <c r="D373" s="31" t="s">
        <v>1986</v>
      </c>
      <c r="E373" s="31" t="s">
        <v>1987</v>
      </c>
      <c r="F373" s="31" t="s">
        <v>1988</v>
      </c>
      <c r="G373" s="22">
        <f>FIND(".",F373)</f>
        <v>18</v>
      </c>
      <c r="H373" s="22">
        <f>FIND(".",F373,G373+1)</f>
        <v>31</v>
      </c>
      <c r="I373" s="22" t="str">
        <f>MID(F373,1,G373-1)</f>
        <v>Trade Transaction</v>
      </c>
      <c r="J373" s="22" t="str">
        <f>IF(ISNUMBER(H373),
  MID(F373,G373+2,H373-G373-2),
  MID(F373,G373+2,LEN(F373)-G373-1))</f>
        <v>Information</v>
      </c>
      <c r="K373" s="22" t="str">
        <f>IF(ISNUMBER(H373),MID(F373,H373+2,LEN(F373)-H373-1),"")</f>
        <v>Text</v>
      </c>
      <c r="L373" s="22" t="str">
        <f>IF("ASCC"=B373,IF(ISNUMBER(H373),MID(F373,H373+2,LEN(F373)-H373-1),""),"")</f>
        <v/>
      </c>
      <c r="M373" s="22" t="str">
        <f>IF("RLCC"=B373,IF(ISNUMBER(H373),MID(F373,H373+2,LEN(F373)-H373-1),""),"")</f>
        <v/>
      </c>
    </row>
    <row r="374" spans="1:13" x14ac:dyDescent="0.4">
      <c r="A374" s="30">
        <v>4</v>
      </c>
      <c r="B374" s="30" t="s">
        <v>719</v>
      </c>
      <c r="C374" s="31" t="s">
        <v>1989</v>
      </c>
      <c r="D374" s="31" t="s">
        <v>1990</v>
      </c>
      <c r="E374" s="31" t="s">
        <v>1991</v>
      </c>
      <c r="F374" s="31" t="s">
        <v>1992</v>
      </c>
      <c r="G374" s="22">
        <f>FIND(".",F374)</f>
        <v>18</v>
      </c>
      <c r="H374" s="22">
        <f>FIND(".",F374,G374+1)</f>
        <v>29</v>
      </c>
      <c r="I374" s="22" t="str">
        <f>MID(F374,1,G374-1)</f>
        <v>Trade Transaction</v>
      </c>
      <c r="J374" s="22" t="str">
        <f>IF(ISNUMBER(H374),
  MID(F374,G374+2,H374-G374-2),
  MID(F374,G374+2,LEN(F374)-G374-1))</f>
        <v>Line Item</v>
      </c>
      <c r="K374" s="22" t="str">
        <f>IF(ISNUMBER(H374),MID(F374,H374+2,LEN(F374)-H374-1),"")</f>
        <v>Quantity</v>
      </c>
      <c r="L374" s="22" t="str">
        <f>IF("ASCC"=B374,IF(ISNUMBER(H374),MID(F374,H374+2,LEN(F374)-H374-1),""),"")</f>
        <v/>
      </c>
      <c r="M374" s="22" t="str">
        <f>IF("RLCC"=B374,IF(ISNUMBER(H374),MID(F374,H374+2,LEN(F374)-H374-1),""),"")</f>
        <v/>
      </c>
    </row>
    <row r="375" spans="1:13" x14ac:dyDescent="0.4">
      <c r="A375" s="30">
        <v>5</v>
      </c>
      <c r="B375" s="30" t="s">
        <v>719</v>
      </c>
      <c r="C375" s="31" t="s">
        <v>1654</v>
      </c>
      <c r="D375" s="31" t="s">
        <v>1993</v>
      </c>
      <c r="E375" s="31" t="s">
        <v>1994</v>
      </c>
      <c r="F375" s="31" t="s">
        <v>1995</v>
      </c>
      <c r="G375" s="22">
        <f>FIND(".",F375)</f>
        <v>18</v>
      </c>
      <c r="H375" s="22">
        <f>FIND(".",F375,G375+1)</f>
        <v>25</v>
      </c>
      <c r="I375" s="22" t="str">
        <f>MID(F375,1,G375-1)</f>
        <v>Trade Transaction</v>
      </c>
      <c r="J375" s="22" t="str">
        <f>IF(ISNUMBER(H375),
  MID(F375,G375+2,H375-G375-2),
  MID(F375,G375+2,LEN(F375)-G375-1))</f>
        <v>Issue</v>
      </c>
      <c r="K375" s="22" t="str">
        <f>IF(ISNUMBER(H375),MID(F375,H375+2,LEN(F375)-H375-1),"")</f>
        <v>Date Time</v>
      </c>
      <c r="L375" s="22" t="str">
        <f>IF("ASCC"=B375,IF(ISNUMBER(H375),MID(F375,H375+2,LEN(F375)-H375-1),""),"")</f>
        <v/>
      </c>
      <c r="M375" s="22" t="str">
        <f>IF("RLCC"=B375,IF(ISNUMBER(H375),MID(F375,H375+2,LEN(F375)-H375-1),""),"")</f>
        <v/>
      </c>
    </row>
    <row r="376" spans="1:13" x14ac:dyDescent="0.4">
      <c r="A376" s="30">
        <v>6</v>
      </c>
      <c r="B376" s="30" t="s">
        <v>719</v>
      </c>
      <c r="C376" s="31" t="s">
        <v>1996</v>
      </c>
      <c r="D376" s="31" t="s">
        <v>1997</v>
      </c>
      <c r="E376" s="31" t="s">
        <v>1998</v>
      </c>
      <c r="F376" s="31" t="s">
        <v>1999</v>
      </c>
      <c r="G376" s="22">
        <f>FIND(".",F376)</f>
        <v>18</v>
      </c>
      <c r="H376" s="22">
        <f>FIND(".",F376,G376+1)</f>
        <v>23</v>
      </c>
      <c r="I376" s="22" t="str">
        <f>MID(F376,1,G376-1)</f>
        <v>Trade Transaction</v>
      </c>
      <c r="J376" s="22" t="str">
        <f>IF(ISNUMBER(H376),
  MID(F376,G376+2,H376-G376-2),
  MID(F376,G376+2,LEN(F376)-G376-1))</f>
        <v>URL</v>
      </c>
      <c r="K376" s="22" t="str">
        <f>IF(ISNUMBER(H376),MID(F376,H376+2,LEN(F376)-H376-1),"")</f>
        <v>Identifier</v>
      </c>
      <c r="L376" s="22" t="str">
        <f>IF("ASCC"=B376,IF(ISNUMBER(H376),MID(F376,H376+2,LEN(F376)-H376-1),""),"")</f>
        <v/>
      </c>
      <c r="M376" s="22" t="str">
        <f>IF("RLCC"=B376,IF(ISNUMBER(H376),MID(F376,H376+2,LEN(F376)-H376-1),""),"")</f>
        <v/>
      </c>
    </row>
    <row r="377" spans="1:13" x14ac:dyDescent="0.4">
      <c r="A377" s="30">
        <v>7</v>
      </c>
      <c r="B377" s="30" t="s">
        <v>719</v>
      </c>
      <c r="C377" s="31" t="s">
        <v>752</v>
      </c>
      <c r="D377" s="31" t="s">
        <v>2000</v>
      </c>
      <c r="E377" s="31" t="s">
        <v>2001</v>
      </c>
      <c r="F377" s="31" t="s">
        <v>2002</v>
      </c>
      <c r="G377" s="22">
        <f>FIND(".",F377)</f>
        <v>18</v>
      </c>
      <c r="H377" s="22">
        <f>FIND(".",F377,G377+1)</f>
        <v>31</v>
      </c>
      <c r="I377" s="22" t="str">
        <f>MID(F377,1,G377-1)</f>
        <v>Trade Transaction</v>
      </c>
      <c r="J377" s="22" t="str">
        <f>IF(ISNUMBER(H377),
  MID(F377,G377+2,H377-G377-2),
  MID(F377,G377+2,LEN(F377)-G377-1))</f>
        <v>[Specified]</v>
      </c>
      <c r="K377" s="22" t="str">
        <f>IF(ISNUMBER(H377),MID(F377,H377+2,LEN(F377)-H377-1),"")</f>
        <v>Code</v>
      </c>
      <c r="L377" s="22" t="str">
        <f>IF("ASCC"=B377,IF(ISNUMBER(H377),MID(F377,H377+2,LEN(F377)-H377-1),""),"")</f>
        <v/>
      </c>
      <c r="M377" s="22" t="str">
        <f>IF("RLCC"=B377,IF(ISNUMBER(H377),MID(F377,H377+2,LEN(F377)-H377-1),""),"")</f>
        <v/>
      </c>
    </row>
    <row r="378" spans="1:13" x14ac:dyDescent="0.4">
      <c r="A378" s="30">
        <v>8</v>
      </c>
      <c r="B378" s="30" t="s">
        <v>719</v>
      </c>
      <c r="C378" s="31" t="s">
        <v>780</v>
      </c>
      <c r="D378" s="31" t="s">
        <v>2003</v>
      </c>
      <c r="E378" s="31" t="s">
        <v>2004</v>
      </c>
      <c r="F378" s="31" t="s">
        <v>2005</v>
      </c>
      <c r="G378" s="22">
        <f>FIND(".",F378)</f>
        <v>18</v>
      </c>
      <c r="H378" s="22">
        <f>FIND(".",F378,G378+1)</f>
        <v>31</v>
      </c>
      <c r="I378" s="22" t="str">
        <f>MID(F378,1,G378-1)</f>
        <v>Trade Transaction</v>
      </c>
      <c r="J378" s="22" t="str">
        <f>IF(ISNUMBER(H378),
  MID(F378,G378+2,H378-G378-2),
  MID(F378,G378+2,LEN(F378)-G378-1))</f>
        <v>[Specified]</v>
      </c>
      <c r="K378" s="22" t="str">
        <f>IF(ISNUMBER(H378),MID(F378,H378+2,LEN(F378)-H378-1),"")</f>
        <v>Text</v>
      </c>
      <c r="L378" s="22" t="str">
        <f>IF("ASCC"=B378,IF(ISNUMBER(H378),MID(F378,H378+2,LEN(F378)-H378-1),""),"")</f>
        <v/>
      </c>
      <c r="M378" s="22" t="str">
        <f>IF("RLCC"=B378,IF(ISNUMBER(H378),MID(F378,H378+2,LEN(F378)-H378-1),""),"")</f>
        <v/>
      </c>
    </row>
    <row r="379" spans="1:13" x14ac:dyDescent="0.4">
      <c r="A379" s="30">
        <v>9</v>
      </c>
      <c r="B379" s="30" t="s">
        <v>719</v>
      </c>
      <c r="C379" s="31" t="s">
        <v>784</v>
      </c>
      <c r="D379" s="31" t="s">
        <v>2006</v>
      </c>
      <c r="E379" s="31" t="s">
        <v>2007</v>
      </c>
      <c r="F379" s="31" t="s">
        <v>2008</v>
      </c>
      <c r="G379" s="22">
        <f>FIND(".",F379)</f>
        <v>18</v>
      </c>
      <c r="H379" s="22">
        <f>FIND(".",F379,G379+1)</f>
        <v>31</v>
      </c>
      <c r="I379" s="22" t="str">
        <f>MID(F379,1,G379-1)</f>
        <v>Trade Transaction</v>
      </c>
      <c r="J379" s="22" t="str">
        <f>IF(ISNUMBER(H379),
  MID(F379,G379+2,H379-G379-2),
  MID(F379,G379+2,LEN(F379)-G379-1))</f>
        <v>[Specified]</v>
      </c>
      <c r="K379" s="22" t="str">
        <f>IF(ISNUMBER(H379),MID(F379,H379+2,LEN(F379)-H379-1),"")</f>
        <v>Date</v>
      </c>
      <c r="L379" s="22" t="str">
        <f>IF("ASCC"=B379,IF(ISNUMBER(H379),MID(F379,H379+2,LEN(F379)-H379-1),""),"")</f>
        <v/>
      </c>
      <c r="M379" s="22" t="str">
        <f>IF("RLCC"=B379,IF(ISNUMBER(H379),MID(F379,H379+2,LEN(F379)-H379-1),""),"")</f>
        <v/>
      </c>
    </row>
    <row r="380" spans="1:13" x14ac:dyDescent="0.4">
      <c r="A380" s="26">
        <v>10</v>
      </c>
      <c r="B380" s="26" t="s">
        <v>709</v>
      </c>
      <c r="C380" s="27" t="s">
        <v>1529</v>
      </c>
      <c r="D380" s="27" t="s">
        <v>2009</v>
      </c>
      <c r="E380" s="27" t="s">
        <v>2010</v>
      </c>
      <c r="F380" s="27" t="s">
        <v>2011</v>
      </c>
      <c r="G380" s="22">
        <f>FIND(".",F380)</f>
        <v>18</v>
      </c>
      <c r="H380" s="22">
        <f>FIND(".",F380,G380+1)</f>
        <v>27</v>
      </c>
      <c r="I380" s="22" t="str">
        <f>MID(F380,1,G380-1)</f>
        <v>Trade Transaction</v>
      </c>
      <c r="J380" s="22" t="str">
        <f>IF(ISNUMBER(H380),
  MID(F380,G380+2,H380-G380-2),
  MID(F380,G380+2,LEN(F380)-G380-1))</f>
        <v>Defined</v>
      </c>
      <c r="K380" s="22" t="str">
        <f>IF(ISNUMBER(H380),MID(F380,H380+2,LEN(F380)-H380-1),"")</f>
        <v>Specified Class]</v>
      </c>
      <c r="L380" s="22" t="str">
        <f>IF("ASCC"=B380,IF(ISNUMBER(H380),MID(F380,H380+2,LEN(F380)-H380-1),""),"")</f>
        <v/>
      </c>
      <c r="M380" s="22" t="str">
        <f>IF("RLCC"=B380,IF(ISNUMBER(H380),MID(F380,H380+2,LEN(F380)-H380-1),""),"")</f>
        <v>Specified Class]</v>
      </c>
    </row>
    <row r="381" spans="1:13" x14ac:dyDescent="0.4">
      <c r="A381" s="26">
        <v>11</v>
      </c>
      <c r="B381" s="26" t="s">
        <v>709</v>
      </c>
      <c r="C381" s="27" t="s">
        <v>2012</v>
      </c>
      <c r="D381" s="27" t="s">
        <v>2013</v>
      </c>
      <c r="E381" s="27" t="s">
        <v>2014</v>
      </c>
      <c r="F381" s="27" t="s">
        <v>2015</v>
      </c>
      <c r="G381" s="22">
        <f>FIND(".",F381)</f>
        <v>18</v>
      </c>
      <c r="H381" s="22">
        <f>FIND(".",F381,G381+1)</f>
        <v>31</v>
      </c>
      <c r="I381" s="22" t="str">
        <f>MID(F381,1,G381-1)</f>
        <v>Trade Transaction</v>
      </c>
      <c r="J381" s="22" t="str">
        <f>IF(ISNUMBER(H381),
  MID(F381,G381+2,H381-G381-2),
  MID(F381,G381+2,LEN(F381)-G381-1))</f>
        <v>[Specified]</v>
      </c>
      <c r="K381" s="22" t="str">
        <f>IF(ISNUMBER(H381),MID(F381,H381+2,LEN(F381)-H381-1),"")</f>
        <v>[Class]</v>
      </c>
      <c r="L381" s="22" t="str">
        <f>IF("ASCC"=B381,IF(ISNUMBER(H381),MID(F381,H381+2,LEN(F381)-H381-1),""),"")</f>
        <v/>
      </c>
      <c r="M381" s="22" t="str">
        <f>IF("RLCC"=B381,IF(ISNUMBER(H381),MID(F381,H381+2,LEN(F381)-H381-1),""),"")</f>
        <v>[Class]</v>
      </c>
    </row>
    <row r="382" spans="1:13" x14ac:dyDescent="0.4">
      <c r="A382" s="32">
        <v>12</v>
      </c>
      <c r="B382" s="32" t="s">
        <v>890</v>
      </c>
      <c r="C382" s="33" t="s">
        <v>2016</v>
      </c>
      <c r="D382" s="33" t="s">
        <v>2017</v>
      </c>
      <c r="E382" s="33" t="s">
        <v>2018</v>
      </c>
      <c r="F382" s="33" t="s">
        <v>2019</v>
      </c>
      <c r="G382" s="22">
        <f>FIND(".",F382)</f>
        <v>18</v>
      </c>
      <c r="H382" s="22">
        <f>FIND(".",F382,G382+1)</f>
        <v>27</v>
      </c>
      <c r="I382" s="22" t="str">
        <f>MID(F382,1,G382-1)</f>
        <v>Trade Transaction</v>
      </c>
      <c r="J382" s="22" t="str">
        <f>IF(ISNUMBER(H382),
  MID(F382,G382+2,H382-G382-2),
  MID(F382,G382+2,LEN(F382)-G382-1))</f>
        <v>Defined</v>
      </c>
      <c r="K382" s="22" t="str">
        <f>IF(ISNUMBER(H382),MID(F382,H382+2,LEN(F382)-H382-1),"")</f>
        <v>Period</v>
      </c>
      <c r="L382" s="22" t="str">
        <f>IF("ASCC"=B382,IF(ISNUMBER(H382),MID(F382,H382+2,LEN(F382)-H382-1),""),"")</f>
        <v>Period</v>
      </c>
      <c r="M382" s="22" t="str">
        <f>IF("RLCC"=B382,IF(ISNUMBER(H382),MID(F382,H382+2,LEN(F382)-H382-1),""),"")</f>
        <v/>
      </c>
    </row>
    <row r="383" spans="1:13" x14ac:dyDescent="0.4">
      <c r="A383" s="32">
        <v>13</v>
      </c>
      <c r="B383" s="32" t="s">
        <v>890</v>
      </c>
      <c r="C383" s="33" t="s">
        <v>2020</v>
      </c>
      <c r="D383" s="33" t="s">
        <v>2021</v>
      </c>
      <c r="E383" s="33" t="s">
        <v>2022</v>
      </c>
      <c r="F383" s="33" t="s">
        <v>2023</v>
      </c>
      <c r="G383" s="22">
        <f>FIND(".",F383)</f>
        <v>18</v>
      </c>
      <c r="H383" s="22">
        <f>FIND(".",F383,G383+1)</f>
        <v>31</v>
      </c>
      <c r="I383" s="22" t="str">
        <f>MID(F383,1,G383-1)</f>
        <v>Trade Transaction</v>
      </c>
      <c r="J383" s="22" t="str">
        <f>IF(ISNUMBER(H383),
  MID(F383,G383+2,H383-G383-2),
  MID(F383,G383+2,LEN(F383)-G383-1))</f>
        <v>[Spedified]</v>
      </c>
      <c r="K383" s="22" t="str">
        <f>IF(ISNUMBER(H383),MID(F383,H383+2,LEN(F383)-H383-1),"")</f>
        <v>Monetary Value</v>
      </c>
      <c r="L383" s="22" t="str">
        <f>IF("ASCC"=B383,IF(ISNUMBER(H383),MID(F383,H383+2,LEN(F383)-H383-1),""),"")</f>
        <v>Monetary Value</v>
      </c>
      <c r="M383" s="22" t="str">
        <f>IF("RLCC"=B383,IF(ISNUMBER(H383),MID(F383,H383+2,LEN(F383)-H383-1),""),"")</f>
        <v/>
      </c>
    </row>
    <row r="384" spans="1:13" x14ac:dyDescent="0.4">
      <c r="A384" s="32">
        <v>14</v>
      </c>
      <c r="B384" s="32" t="s">
        <v>890</v>
      </c>
      <c r="C384" s="33" t="s">
        <v>2024</v>
      </c>
      <c r="D384" s="33" t="s">
        <v>2025</v>
      </c>
      <c r="E384" s="33" t="s">
        <v>2026</v>
      </c>
      <c r="F384" s="33" t="s">
        <v>2027</v>
      </c>
      <c r="G384" s="22">
        <f>FIND(".",F384)</f>
        <v>18</v>
      </c>
      <c r="H384" s="22">
        <f>FIND(".",F384,G384+1)</f>
        <v>28</v>
      </c>
      <c r="I384" s="22" t="str">
        <f>MID(F384,1,G384-1)</f>
        <v>Trade Transaction</v>
      </c>
      <c r="J384" s="22" t="str">
        <f>IF(ISNUMBER(H384),
  MID(F384,G384+2,H384-G384-2),
  MID(F384,G384+2,LEN(F384)-G384-1))</f>
        <v>Included</v>
      </c>
      <c r="K384" s="22" t="str">
        <f>IF(ISNUMBER(H384),MID(F384,H384+2,LEN(F384)-H384-1),"")</f>
        <v>Trade Line Item</v>
      </c>
      <c r="L384" s="22" t="str">
        <f>IF("ASCC"=B384,IF(ISNUMBER(H384),MID(F384,H384+2,LEN(F384)-H384-1),""),"")</f>
        <v>Trade Line Item</v>
      </c>
      <c r="M384" s="22" t="str">
        <f>IF("RLCC"=B384,IF(ISNUMBER(H384),MID(F384,H384+2,LEN(F384)-H384-1),""),"")</f>
        <v/>
      </c>
    </row>
    <row r="385" spans="1:13" x14ac:dyDescent="0.4">
      <c r="A385" s="32">
        <v>15</v>
      </c>
      <c r="B385" s="32" t="s">
        <v>890</v>
      </c>
      <c r="C385" s="33" t="s">
        <v>2028</v>
      </c>
      <c r="D385" s="33" t="s">
        <v>2029</v>
      </c>
      <c r="E385" s="33" t="s">
        <v>2030</v>
      </c>
      <c r="F385" s="33" t="s">
        <v>2031</v>
      </c>
      <c r="G385" s="22">
        <f>FIND(".",F385)</f>
        <v>18</v>
      </c>
      <c r="H385" s="22">
        <f>FIND(".",F385,G385+1)</f>
        <v>30</v>
      </c>
      <c r="I385" s="22" t="str">
        <f>MID(F385,1,G385-1)</f>
        <v>Trade Transaction</v>
      </c>
      <c r="J385" s="22" t="str">
        <f>IF(ISNUMBER(H385),
  MID(F385,G385+2,H385-G385-2),
  MID(F385,G385+2,LEN(F385)-G385-1))</f>
        <v>Associated</v>
      </c>
      <c r="K385" s="22" t="str">
        <f>IF(ISNUMBER(H385),MID(F385,H385+2,LEN(F385)-H385-1),"")</f>
        <v>Document</v>
      </c>
      <c r="L385" s="22" t="str">
        <f>IF("ASCC"=B385,IF(ISNUMBER(H385),MID(F385,H385+2,LEN(F385)-H385-1),""),"")</f>
        <v>Document</v>
      </c>
      <c r="M385" s="22" t="str">
        <f>IF("RLCC"=B385,IF(ISNUMBER(H385),MID(F385,H385+2,LEN(F385)-H385-1),""),"")</f>
        <v/>
      </c>
    </row>
    <row r="386" spans="1:13" x14ac:dyDescent="0.4">
      <c r="A386" s="32">
        <v>16</v>
      </c>
      <c r="B386" s="32" t="s">
        <v>890</v>
      </c>
      <c r="C386" s="33" t="s">
        <v>2032</v>
      </c>
      <c r="D386" s="33" t="s">
        <v>2033</v>
      </c>
      <c r="E386" s="33" t="s">
        <v>2034</v>
      </c>
      <c r="F386" s="33" t="s">
        <v>2035</v>
      </c>
      <c r="G386" s="22">
        <f>FIND(".",F386)</f>
        <v>18</v>
      </c>
      <c r="H386" s="22">
        <f>FIND(".",F386,G386+1)</f>
        <v>30</v>
      </c>
      <c r="I386" s="22" t="str">
        <f>MID(F386,1,G386-1)</f>
        <v>Trade Transaction</v>
      </c>
      <c r="J386" s="22" t="str">
        <f>IF(ISNUMBER(H386),
  MID(F386,G386+2,H386-G386-2),
  MID(F386,G386+2,LEN(F386)-G386-1))</f>
        <v>Applicable</v>
      </c>
      <c r="K386" s="22" t="str">
        <f>IF(ISNUMBER(H386),MID(F386,H386+2,LEN(F386)-H386-1),"")</f>
        <v>Trade Settlement</v>
      </c>
      <c r="L386" s="22" t="str">
        <f>IF("ASCC"=B386,IF(ISNUMBER(H386),MID(F386,H386+2,LEN(F386)-H386-1),""),"")</f>
        <v>Trade Settlement</v>
      </c>
      <c r="M386" s="22" t="str">
        <f>IF("RLCC"=B386,IF(ISNUMBER(H386),MID(F386,H386+2,LEN(F386)-H386-1),""),"")</f>
        <v/>
      </c>
    </row>
    <row r="387" spans="1:13" x14ac:dyDescent="0.4">
      <c r="A387" s="32">
        <v>17</v>
      </c>
      <c r="B387" s="32" t="s">
        <v>890</v>
      </c>
      <c r="C387" s="33" t="s">
        <v>2036</v>
      </c>
      <c r="D387" s="33" t="s">
        <v>2037</v>
      </c>
      <c r="E387" s="33" t="s">
        <v>2038</v>
      </c>
      <c r="F387" s="33" t="s">
        <v>2039</v>
      </c>
      <c r="G387" s="22">
        <f>FIND(".",F387)</f>
        <v>18</v>
      </c>
      <c r="H387" s="22">
        <f>FIND(".",F387,G387+1)</f>
        <v>28</v>
      </c>
      <c r="I387" s="22" t="str">
        <f>MID(F387,1,G387-1)</f>
        <v>Trade Transaction</v>
      </c>
      <c r="J387" s="22" t="str">
        <f>IF(ISNUMBER(H387),
  MID(F387,G387+2,H387-G387-2),
  MID(F387,G387+2,LEN(F387)-G387-1))</f>
        <v>Included</v>
      </c>
      <c r="K387" s="22" t="str">
        <f>IF(ISNUMBER(H387),MID(F387,H387+2,LEN(F387)-H387-1),"")</f>
        <v>Product Group</v>
      </c>
      <c r="L387" s="22" t="str">
        <f>IF("ASCC"=B387,IF(ISNUMBER(H387),MID(F387,H387+2,LEN(F387)-H387-1),""),"")</f>
        <v>Product Group</v>
      </c>
      <c r="M387" s="22" t="str">
        <f>IF("RLCC"=B387,IF(ISNUMBER(H387),MID(F387,H387+2,LEN(F387)-H387-1),""),"")</f>
        <v/>
      </c>
    </row>
    <row r="388" spans="1:13" x14ac:dyDescent="0.4">
      <c r="A388" s="32">
        <v>18</v>
      </c>
      <c r="B388" s="32" t="s">
        <v>890</v>
      </c>
      <c r="C388" s="33" t="s">
        <v>310</v>
      </c>
      <c r="D388" s="33" t="s">
        <v>2040</v>
      </c>
      <c r="E388" s="33" t="s">
        <v>2041</v>
      </c>
      <c r="F388" s="33" t="s">
        <v>2042</v>
      </c>
      <c r="G388" s="22">
        <f>FIND(".",F388)</f>
        <v>18</v>
      </c>
      <c r="H388" s="22">
        <f>FIND(".",F388,G388+1)</f>
        <v>28</v>
      </c>
      <c r="I388" s="22" t="str">
        <f>MID(F388,1,G388-1)</f>
        <v>Trade Transaction</v>
      </c>
      <c r="J388" s="22" t="str">
        <f>IF(ISNUMBER(H388),
  MID(F388,G388+2,H388-G388-2),
  MID(F388,G388+2,LEN(F388)-G388-1))</f>
        <v>Included</v>
      </c>
      <c r="K388" s="22" t="str">
        <f>IF(ISNUMBER(H388),MID(F388,H388+2,LEN(F388)-H388-1),"")</f>
        <v>Product</v>
      </c>
      <c r="L388" s="22" t="str">
        <f>IF("ASCC"=B388,IF(ISNUMBER(H388),MID(F388,H388+2,LEN(F388)-H388-1),""),"")</f>
        <v>Product</v>
      </c>
      <c r="M388" s="22" t="str">
        <f>IF("RLCC"=B388,IF(ISNUMBER(H388),MID(F388,H388+2,LEN(F388)-H388-1),""),"")</f>
        <v/>
      </c>
    </row>
    <row r="389" spans="1:13" x14ac:dyDescent="0.4">
      <c r="A389" s="32">
        <v>19</v>
      </c>
      <c r="B389" s="32" t="s">
        <v>890</v>
      </c>
      <c r="C389" s="33" t="s">
        <v>2024</v>
      </c>
      <c r="D389" s="33" t="s">
        <v>2043</v>
      </c>
      <c r="E389" s="36"/>
      <c r="F389" s="33" t="s">
        <v>2044</v>
      </c>
      <c r="G389" s="22">
        <f>FIND(".",F389)</f>
        <v>18</v>
      </c>
      <c r="H389" s="22">
        <f>FIND(".",F389,G389+1)</f>
        <v>27</v>
      </c>
      <c r="I389" s="22" t="str">
        <f>MID(F389,1,G389-1)</f>
        <v>Trade Transaction</v>
      </c>
      <c r="J389" s="22" t="str">
        <f>IF(ISNUMBER(H389),
  MID(F389,G389+2,H389-G389-2),
  MID(F389,G389+2,LEN(F389)-G389-1))</f>
        <v>Defined</v>
      </c>
      <c r="K389" s="22" t="str">
        <f>IF(ISNUMBER(H389),MID(F389,H389+2,LEN(F389)-H389-1),"")</f>
        <v>Trade Line Item</v>
      </c>
      <c r="L389" s="22" t="str">
        <f>IF("ASCC"=B389,IF(ISNUMBER(H389),MID(F389,H389+2,LEN(F389)-H389-1),""),"")</f>
        <v>Trade Line Item</v>
      </c>
      <c r="M389" s="22" t="str">
        <f>IF("RLCC"=B389,IF(ISNUMBER(H389),MID(F389,H389+2,LEN(F389)-H389-1),""),"")</f>
        <v/>
      </c>
    </row>
    <row r="390" spans="1:13" x14ac:dyDescent="0.4">
      <c r="A390" s="30">
        <v>27</v>
      </c>
      <c r="B390" s="30" t="s">
        <v>719</v>
      </c>
      <c r="C390" s="31" t="s">
        <v>752</v>
      </c>
      <c r="D390" s="31" t="s">
        <v>2150</v>
      </c>
      <c r="E390" s="31" t="s">
        <v>2151</v>
      </c>
      <c r="F390" s="31" t="s">
        <v>2002</v>
      </c>
      <c r="G390" s="22">
        <f>FIND(".",F390)</f>
        <v>18</v>
      </c>
      <c r="H390" s="22">
        <f>FIND(".",F390,G390+1)</f>
        <v>31</v>
      </c>
      <c r="I390" s="22" t="str">
        <f>MID(F390,1,G390-1)</f>
        <v>Trade Transaction</v>
      </c>
      <c r="J390" s="22" t="str">
        <f>IF(ISNUMBER(H390),
  MID(F390,G390+2,H390-G390-2),
  MID(F390,G390+2,LEN(F390)-G390-1))</f>
        <v>[Specified]</v>
      </c>
      <c r="K390" s="22" t="str">
        <f>IF(ISNUMBER(H390),MID(F390,H390+2,LEN(F390)-H390-1),"")</f>
        <v>Code</v>
      </c>
      <c r="L390" s="22" t="str">
        <f>IF("ASCC"=B390,IF(ISNUMBER(H390),MID(F390,H390+2,LEN(F390)-H390-1),""),"")</f>
        <v/>
      </c>
      <c r="M390" s="22" t="str">
        <f>IF("RLCC"=B390,IF(ISNUMBER(H390),MID(F390,H390+2,LEN(F390)-H390-1),""),"")</f>
        <v/>
      </c>
    </row>
    <row r="391" spans="1:13" x14ac:dyDescent="0.4">
      <c r="A391" s="30">
        <v>28</v>
      </c>
      <c r="B391" s="30" t="s">
        <v>719</v>
      </c>
      <c r="C391" s="31" t="s">
        <v>780</v>
      </c>
      <c r="D391" s="31" t="s">
        <v>2152</v>
      </c>
      <c r="E391" s="31" t="s">
        <v>2153</v>
      </c>
      <c r="F391" s="31" t="s">
        <v>2005</v>
      </c>
      <c r="G391" s="22">
        <f>FIND(".",F391)</f>
        <v>18</v>
      </c>
      <c r="H391" s="22">
        <f>FIND(".",F391,G391+1)</f>
        <v>31</v>
      </c>
      <c r="I391" s="22" t="str">
        <f>MID(F391,1,G391-1)</f>
        <v>Trade Transaction</v>
      </c>
      <c r="J391" s="22" t="str">
        <f>IF(ISNUMBER(H391),
  MID(F391,G391+2,H391-G391-2),
  MID(F391,G391+2,LEN(F391)-G391-1))</f>
        <v>[Specified]</v>
      </c>
      <c r="K391" s="22" t="str">
        <f>IF(ISNUMBER(H391),MID(F391,H391+2,LEN(F391)-H391-1),"")</f>
        <v>Text</v>
      </c>
      <c r="L391" s="22" t="str">
        <f>IF("ASCC"=B391,IF(ISNUMBER(H391),MID(F391,H391+2,LEN(F391)-H391-1),""),"")</f>
        <v/>
      </c>
      <c r="M391" s="22" t="str">
        <f>IF("RLCC"=B391,IF(ISNUMBER(H391),MID(F391,H391+2,LEN(F391)-H391-1),""),"")</f>
        <v/>
      </c>
    </row>
    <row r="392" spans="1:13" x14ac:dyDescent="0.4">
      <c r="A392" s="30">
        <v>29</v>
      </c>
      <c r="B392" s="30" t="s">
        <v>719</v>
      </c>
      <c r="C392" s="31" t="s">
        <v>784</v>
      </c>
      <c r="D392" s="31" t="s">
        <v>2154</v>
      </c>
      <c r="E392" s="31" t="s">
        <v>2155</v>
      </c>
      <c r="F392" s="31" t="s">
        <v>2008</v>
      </c>
      <c r="G392" s="22">
        <f>FIND(".",F392)</f>
        <v>18</v>
      </c>
      <c r="H392" s="22">
        <f>FIND(".",F392,G392+1)</f>
        <v>31</v>
      </c>
      <c r="I392" s="22" t="str">
        <f>MID(F392,1,G392-1)</f>
        <v>Trade Transaction</v>
      </c>
      <c r="J392" s="22" t="str">
        <f>IF(ISNUMBER(H392),
  MID(F392,G392+2,H392-G392-2),
  MID(F392,G392+2,LEN(F392)-G392-1))</f>
        <v>[Specified]</v>
      </c>
      <c r="K392" s="22" t="str">
        <f>IF(ISNUMBER(H392),MID(F392,H392+2,LEN(F392)-H392-1),"")</f>
        <v>Date</v>
      </c>
      <c r="L392" s="22" t="str">
        <f>IF("ASCC"=B392,IF(ISNUMBER(H392),MID(F392,H392+2,LEN(F392)-H392-1),""),"")</f>
        <v/>
      </c>
      <c r="M392" s="22" t="str">
        <f>IF("RLCC"=B392,IF(ISNUMBER(H392),MID(F392,H392+2,LEN(F392)-H392-1),""),"")</f>
        <v/>
      </c>
    </row>
    <row r="393" spans="1:13" x14ac:dyDescent="0.4">
      <c r="A393" s="26">
        <v>30</v>
      </c>
      <c r="B393" s="26" t="s">
        <v>709</v>
      </c>
      <c r="C393" s="27" t="s">
        <v>1529</v>
      </c>
      <c r="D393" s="27" t="s">
        <v>2156</v>
      </c>
      <c r="E393" s="27" t="s">
        <v>2157</v>
      </c>
      <c r="F393" s="27" t="s">
        <v>2011</v>
      </c>
      <c r="G393" s="22">
        <f>FIND(".",F393)</f>
        <v>18</v>
      </c>
      <c r="H393" s="22">
        <f>FIND(".",F393,G393+1)</f>
        <v>27</v>
      </c>
      <c r="I393" s="22" t="str">
        <f>MID(F393,1,G393-1)</f>
        <v>Trade Transaction</v>
      </c>
      <c r="J393" s="22" t="str">
        <f>IF(ISNUMBER(H393),
  MID(F393,G393+2,H393-G393-2),
  MID(F393,G393+2,LEN(F393)-G393-1))</f>
        <v>Defined</v>
      </c>
      <c r="K393" s="22" t="str">
        <f>IF(ISNUMBER(H393),MID(F393,H393+2,LEN(F393)-H393-1),"")</f>
        <v>Specified Class]</v>
      </c>
      <c r="L393" s="22" t="str">
        <f>IF("ASCC"=B393,IF(ISNUMBER(H393),MID(F393,H393+2,LEN(F393)-H393-1),""),"")</f>
        <v/>
      </c>
      <c r="M393" s="22" t="str">
        <f>IF("RLCC"=B393,IF(ISNUMBER(H393),MID(F393,H393+2,LEN(F393)-H393-1),""),"")</f>
        <v>Specified Class]</v>
      </c>
    </row>
    <row r="394" spans="1:13" x14ac:dyDescent="0.4">
      <c r="A394" s="32">
        <v>31</v>
      </c>
      <c r="B394" s="32" t="s">
        <v>890</v>
      </c>
      <c r="C394" s="33" t="s">
        <v>2020</v>
      </c>
      <c r="D394" s="33" t="s">
        <v>2021</v>
      </c>
      <c r="E394" s="33" t="s">
        <v>2158</v>
      </c>
      <c r="F394" s="33" t="s">
        <v>2023</v>
      </c>
      <c r="G394" s="22">
        <f>FIND(".",F394)</f>
        <v>18</v>
      </c>
      <c r="H394" s="22">
        <f>FIND(".",F394,G394+1)</f>
        <v>31</v>
      </c>
      <c r="I394" s="22" t="str">
        <f>MID(F394,1,G394-1)</f>
        <v>Trade Transaction</v>
      </c>
      <c r="J394" s="22" t="str">
        <f>IF(ISNUMBER(H394),
  MID(F394,G394+2,H394-G394-2),
  MID(F394,G394+2,LEN(F394)-G394-1))</f>
        <v>[Spedified]</v>
      </c>
      <c r="K394" s="22" t="str">
        <f>IF(ISNUMBER(H394),MID(F394,H394+2,LEN(F394)-H394-1),"")</f>
        <v>Monetary Value</v>
      </c>
      <c r="L394" s="22" t="str">
        <f>IF("ASCC"=B394,IF(ISNUMBER(H394),MID(F394,H394+2,LEN(F394)-H394-1),""),"")</f>
        <v>Monetary Value</v>
      </c>
      <c r="M394" s="22" t="str">
        <f>IF("RLCC"=B394,IF(ISNUMBER(H394),MID(F394,H394+2,LEN(F394)-H394-1),""),"")</f>
        <v/>
      </c>
    </row>
    <row r="395" spans="1:13" x14ac:dyDescent="0.4">
      <c r="A395" s="30">
        <v>65</v>
      </c>
      <c r="B395" s="30" t="s">
        <v>719</v>
      </c>
      <c r="C395" s="31" t="s">
        <v>2132</v>
      </c>
      <c r="D395" s="31" t="s">
        <v>2133</v>
      </c>
      <c r="E395" s="31" t="s">
        <v>2134</v>
      </c>
      <c r="F395" s="31" t="s">
        <v>2135</v>
      </c>
      <c r="G395" s="22">
        <f>FIND(".",F395)</f>
        <v>18</v>
      </c>
      <c r="H395" s="22">
        <f>FIND(".",F395,G395+1)</f>
        <v>32</v>
      </c>
      <c r="I395" s="22" t="str">
        <f>MID(F395,1,G395-1)</f>
        <v>Trade Transaction</v>
      </c>
      <c r="J395" s="22" t="str">
        <f>IF(ISNUMBER(H395),
  MID(F395,G395+2,H395-G395-2),
  MID(F395,G395+2,LEN(F395)-G395-1))</f>
        <v>Tax Excluded</v>
      </c>
      <c r="K395" s="22" t="str">
        <f>IF(ISNUMBER(H395),MID(F395,H395+2,LEN(F395)-H395-1),"")</f>
        <v>Amount</v>
      </c>
      <c r="L395" s="22" t="str">
        <f>IF("ASCC"=B395,IF(ISNUMBER(H395),MID(F395,H395+2,LEN(F395)-H395-1),""),"")</f>
        <v/>
      </c>
      <c r="M395" s="22" t="str">
        <f>IF("RLCC"=B395,IF(ISNUMBER(H395),MID(F395,H395+2,LEN(F395)-H395-1),""),"")</f>
        <v/>
      </c>
    </row>
    <row r="396" spans="1:13" x14ac:dyDescent="0.4">
      <c r="A396" s="30">
        <v>65</v>
      </c>
      <c r="B396" s="30" t="s">
        <v>719</v>
      </c>
      <c r="C396" s="31" t="s">
        <v>2136</v>
      </c>
      <c r="D396" s="31" t="s">
        <v>2137</v>
      </c>
      <c r="E396" s="31" t="s">
        <v>2138</v>
      </c>
      <c r="F396" s="31" t="s">
        <v>2139</v>
      </c>
      <c r="G396" s="22">
        <f>FIND(".",F396)</f>
        <v>18</v>
      </c>
      <c r="H396" s="22">
        <f>FIND(".",F396,G396+1)</f>
        <v>32</v>
      </c>
      <c r="I396" s="22" t="str">
        <f>MID(F396,1,G396-1)</f>
        <v>Trade Transaction</v>
      </c>
      <c r="J396" s="22" t="str">
        <f>IF(ISNUMBER(H396),
  MID(F396,G396+2,H396-G396-2),
  MID(F396,G396+2,LEN(F396)-G396-1))</f>
        <v>Tax Included</v>
      </c>
      <c r="K396" s="22" t="str">
        <f>IF(ISNUMBER(H396),MID(F396,H396+2,LEN(F396)-H396-1),"")</f>
        <v>Amount</v>
      </c>
      <c r="L396" s="22" t="str">
        <f>IF("ASCC"=B396,IF(ISNUMBER(H396),MID(F396,H396+2,LEN(F396)-H396-1),""),"")</f>
        <v/>
      </c>
      <c r="M396" s="22" t="str">
        <f>IF("RLCC"=B396,IF(ISNUMBER(H396),MID(F396,H396+2,LEN(F396)-H396-1),""),"")</f>
        <v/>
      </c>
    </row>
    <row r="397" spans="1:13" x14ac:dyDescent="0.4">
      <c r="A397" s="30">
        <v>66</v>
      </c>
      <c r="B397" s="30" t="s">
        <v>719</v>
      </c>
      <c r="C397" s="31" t="s">
        <v>232</v>
      </c>
      <c r="D397" s="31" t="s">
        <v>2140</v>
      </c>
      <c r="E397" s="31" t="s">
        <v>2141</v>
      </c>
      <c r="F397" s="31" t="s">
        <v>2142</v>
      </c>
      <c r="G397" s="22">
        <f>FIND(".",F397)</f>
        <v>18</v>
      </c>
      <c r="H397" s="22">
        <f>FIND(".",F397,G397+1)</f>
        <v>32</v>
      </c>
      <c r="I397" s="22" t="str">
        <f>MID(F397,1,G397-1)</f>
        <v>Trade Transaction</v>
      </c>
      <c r="J397" s="22" t="str">
        <f>IF(ISNUMBER(H397),
  MID(F397,G397+2,H397-G397-2),
  MID(F397,G397+2,LEN(F397)-G397-1))</f>
        <v>Tax Excluded</v>
      </c>
      <c r="K397" s="22" t="str">
        <f>IF(ISNUMBER(H397),MID(F397,H397+2,LEN(F397)-H397-1),"")</f>
        <v>Unit Price</v>
      </c>
      <c r="L397" s="22" t="str">
        <f>IF("ASCC"=B397,IF(ISNUMBER(H397),MID(F397,H397+2,LEN(F397)-H397-1),""),"")</f>
        <v/>
      </c>
      <c r="M397" s="22" t="str">
        <f>IF("RLCC"=B397,IF(ISNUMBER(H397),MID(F397,H397+2,LEN(F397)-H397-1),""),"")</f>
        <v/>
      </c>
    </row>
    <row r="398" spans="1:13" x14ac:dyDescent="0.4">
      <c r="A398" s="30">
        <v>66</v>
      </c>
      <c r="B398" s="30" t="s">
        <v>719</v>
      </c>
      <c r="C398" s="31" t="s">
        <v>2143</v>
      </c>
      <c r="D398" s="31" t="s">
        <v>2144</v>
      </c>
      <c r="E398" s="31" t="s">
        <v>2145</v>
      </c>
      <c r="F398" s="31" t="s">
        <v>2146</v>
      </c>
      <c r="G398" s="22">
        <f>FIND(".",F398)</f>
        <v>18</v>
      </c>
      <c r="H398" s="22">
        <f>FIND(".",F398,G398+1)</f>
        <v>32</v>
      </c>
      <c r="I398" s="22" t="str">
        <f>MID(F398,1,G398-1)</f>
        <v>Trade Transaction</v>
      </c>
      <c r="J398" s="22" t="str">
        <f>IF(ISNUMBER(H398),
  MID(F398,G398+2,H398-G398-2),
  MID(F398,G398+2,LEN(F398)-G398-1))</f>
        <v>Tax Included</v>
      </c>
      <c r="K398" s="22" t="str">
        <f>IF(ISNUMBER(H398),MID(F398,H398+2,LEN(F398)-H398-1),"")</f>
        <v>Unit Price</v>
      </c>
      <c r="L398" s="22" t="str">
        <f>IF("ASCC"=B398,IF(ISNUMBER(H398),MID(F398,H398+2,LEN(F398)-H398-1),""),"")</f>
        <v/>
      </c>
      <c r="M398" s="22" t="str">
        <f>IF("RLCC"=B398,IF(ISNUMBER(H398),MID(F398,H398+2,LEN(F398)-H398-1),""),"")</f>
        <v/>
      </c>
    </row>
    <row r="399" spans="1:13" x14ac:dyDescent="0.4">
      <c r="A399" s="30">
        <v>67</v>
      </c>
      <c r="B399" s="30" t="s">
        <v>719</v>
      </c>
      <c r="C399" s="31" t="s">
        <v>163</v>
      </c>
      <c r="D399" s="31" t="s">
        <v>2147</v>
      </c>
      <c r="E399" s="31" t="s">
        <v>2148</v>
      </c>
      <c r="F399" s="31" t="s">
        <v>2149</v>
      </c>
      <c r="G399" s="22">
        <f>FIND(".",F399)</f>
        <v>18</v>
      </c>
      <c r="H399" s="22">
        <f>FIND(".",F399,G399+1)</f>
        <v>40</v>
      </c>
      <c r="I399" s="22" t="str">
        <f>MID(F399,1,G399-1)</f>
        <v>Trade Transaction</v>
      </c>
      <c r="J399" s="22" t="str">
        <f>IF(ISNUMBER(H399),
  MID(F399,G399+2,H399-G399-2),
  MID(F399,G399+2,LEN(F399)-G399-1))</f>
        <v>Transaction Currency</v>
      </c>
      <c r="K399" s="22" t="str">
        <f>IF(ISNUMBER(H399),MID(F399,H399+2,LEN(F399)-H399-1),"")</f>
        <v>Amount</v>
      </c>
      <c r="L399" s="22" t="str">
        <f>IF("ASCC"=B399,IF(ISNUMBER(H399),MID(F399,H399+2,LEN(F399)-H399-1),""),"")</f>
        <v/>
      </c>
      <c r="M399" s="22" t="str">
        <f>IF("RLCC"=B399,IF(ISNUMBER(H399),MID(F399,H399+2,LEN(F399)-H399-1),""),"")</f>
        <v/>
      </c>
    </row>
    <row r="400" spans="1:13" x14ac:dyDescent="0.4">
      <c r="A400" s="24">
        <v>0</v>
      </c>
      <c r="B400" s="24" t="s">
        <v>705</v>
      </c>
      <c r="C400" s="25" t="s">
        <v>577</v>
      </c>
      <c r="D400" s="25" t="s">
        <v>1805</v>
      </c>
      <c r="E400" s="25" t="s">
        <v>1806</v>
      </c>
      <c r="F400" s="25" t="s">
        <v>1807</v>
      </c>
      <c r="G400" s="22">
        <f>FIND(".",F400)</f>
        <v>14</v>
      </c>
      <c r="H400" s="22" t="e">
        <f>FIND(".",F400,G400+1)</f>
        <v>#VALUE!</v>
      </c>
      <c r="I400" s="22" t="str">
        <f>MID(F400,1,G400-1)</f>
        <v>Trial Balance</v>
      </c>
      <c r="J400" s="22" t="str">
        <f>IF(ISNUMBER(H400),
  MID(F400,G400+2,H400-G400-2),
  MID(F400,G400+2,LEN(F400)-G400-1))</f>
        <v>Details</v>
      </c>
      <c r="K400" s="22" t="str">
        <f>IF(ISNUMBER(H400),MID(F400,H400+2,LEN(F400)-H400-1),"")</f>
        <v/>
      </c>
      <c r="L400" s="22" t="str">
        <f>IF("ASCC"=B400,IF(ISNUMBER(H400),MID(F400,H400+2,LEN(F400)-H400-1),""),"")</f>
        <v/>
      </c>
      <c r="M400" s="22" t="str">
        <f>IF("RLCC"=B400,IF(ISNUMBER(H400),MID(F400,H400+2,LEN(F400)-H400-1),""),"")</f>
        <v/>
      </c>
    </row>
    <row r="401" spans="1:13" x14ac:dyDescent="0.4">
      <c r="A401" s="28">
        <v>1</v>
      </c>
      <c r="B401" s="28" t="s">
        <v>714</v>
      </c>
      <c r="C401" s="29" t="s">
        <v>580</v>
      </c>
      <c r="D401" s="29" t="s">
        <v>1808</v>
      </c>
      <c r="E401" s="29" t="s">
        <v>1809</v>
      </c>
      <c r="F401" s="29" t="s">
        <v>1810</v>
      </c>
      <c r="G401" s="22">
        <f>FIND(".",F401)</f>
        <v>14</v>
      </c>
      <c r="H401" s="22">
        <f>FIND(".",F401,G401+1)</f>
        <v>30</v>
      </c>
      <c r="I401" s="22" t="str">
        <f>MID(F401,1,G401-1)</f>
        <v>Trial Balance</v>
      </c>
      <c r="J401" s="22" t="str">
        <f>IF(ISNUMBER(H401),
  MID(F401,G401+2,H401-G401-2),
  MID(F401,G401+2,LEN(F401)-G401-1))</f>
        <v>Identification</v>
      </c>
      <c r="K401" s="22" t="str">
        <f>IF(ISNUMBER(H401),MID(F401,H401+2,LEN(F401)-H401-1),"")</f>
        <v>Identifier</v>
      </c>
      <c r="L401" s="22" t="str">
        <f>IF("ASCC"=B401,IF(ISNUMBER(H401),MID(F401,H401+2,LEN(F401)-H401-1),""),"")</f>
        <v/>
      </c>
      <c r="M401" s="22" t="str">
        <f>IF("RLCC"=B401,IF(ISNUMBER(H401),MID(F401,H401+2,LEN(F401)-H401-1),""),"")</f>
        <v/>
      </c>
    </row>
    <row r="402" spans="1:13" x14ac:dyDescent="0.4">
      <c r="A402" s="30">
        <v>2</v>
      </c>
      <c r="B402" s="30" t="s">
        <v>719</v>
      </c>
      <c r="C402" s="31" t="s">
        <v>1424</v>
      </c>
      <c r="D402" s="31" t="s">
        <v>1811</v>
      </c>
      <c r="E402" s="31" t="s">
        <v>1812</v>
      </c>
      <c r="F402" s="31" t="s">
        <v>1813</v>
      </c>
      <c r="G402" s="22">
        <f>FIND(".",F402)</f>
        <v>14</v>
      </c>
      <c r="H402" s="22">
        <f>FIND(".",F402,G402+1)</f>
        <v>23</v>
      </c>
      <c r="I402" s="22" t="str">
        <f>MID(F402,1,G402-1)</f>
        <v>Trial Balance</v>
      </c>
      <c r="J402" s="22" t="str">
        <f>IF(ISNUMBER(H402),
  MID(F402,G402+2,H402-G402-2),
  MID(F402,G402+2,LEN(F402)-G402-1))</f>
        <v>Comment</v>
      </c>
      <c r="K402" s="22" t="str">
        <f>IF(ISNUMBER(H402),MID(F402,H402+2,LEN(F402)-H402-1),"")</f>
        <v>Text</v>
      </c>
      <c r="L402" s="22" t="str">
        <f>IF("ASCC"=B402,IF(ISNUMBER(H402),MID(F402,H402+2,LEN(F402)-H402-1),""),"")</f>
        <v/>
      </c>
      <c r="M402" s="22" t="str">
        <f>IF("RLCC"=B402,IF(ISNUMBER(H402),MID(F402,H402+2,LEN(F402)-H402-1),""),"")</f>
        <v/>
      </c>
    </row>
    <row r="403" spans="1:13" x14ac:dyDescent="0.4">
      <c r="A403" s="30">
        <v>3</v>
      </c>
      <c r="B403" s="30" t="s">
        <v>719</v>
      </c>
      <c r="C403" s="31" t="s">
        <v>752</v>
      </c>
      <c r="D403" s="31" t="s">
        <v>1814</v>
      </c>
      <c r="E403" s="31" t="s">
        <v>1815</v>
      </c>
      <c r="F403" s="31" t="s">
        <v>1816</v>
      </c>
      <c r="G403" s="22">
        <f>FIND(".",F403)</f>
        <v>14</v>
      </c>
      <c r="H403" s="22">
        <f>FIND(".",F403,G403+1)</f>
        <v>26</v>
      </c>
      <c r="I403" s="22" t="str">
        <f>MID(F403,1,G403-1)</f>
        <v>Trial Balance</v>
      </c>
      <c r="J403" s="22" t="str">
        <f>IF(ISNUMBER(H403),
  MID(F403,G403+2,H403-G403-2),
  MID(F403,G403+2,LEN(F403)-G403-1))</f>
        <v>Specified]</v>
      </c>
      <c r="K403" s="22" t="str">
        <f>IF(ISNUMBER(H403),MID(F403,H403+2,LEN(F403)-H403-1),"")</f>
        <v>Code</v>
      </c>
      <c r="L403" s="22" t="str">
        <f>IF("ASCC"=B403,IF(ISNUMBER(H403),MID(F403,H403+2,LEN(F403)-H403-1),""),"")</f>
        <v/>
      </c>
      <c r="M403" s="22" t="str">
        <f>IF("RLCC"=B403,IF(ISNUMBER(H403),MID(F403,H403+2,LEN(F403)-H403-1),""),"")</f>
        <v/>
      </c>
    </row>
    <row r="404" spans="1:13" x14ac:dyDescent="0.4">
      <c r="A404" s="30">
        <v>4</v>
      </c>
      <c r="B404" s="30" t="s">
        <v>719</v>
      </c>
      <c r="C404" s="31" t="s">
        <v>780</v>
      </c>
      <c r="D404" s="31" t="s">
        <v>1817</v>
      </c>
      <c r="E404" s="31" t="s">
        <v>1818</v>
      </c>
      <c r="F404" s="31" t="s">
        <v>1819</v>
      </c>
      <c r="G404" s="22">
        <f>FIND(".",F404)</f>
        <v>14</v>
      </c>
      <c r="H404" s="22">
        <f>FIND(".",F404,G404+1)</f>
        <v>26</v>
      </c>
      <c r="I404" s="22" t="str">
        <f>MID(F404,1,G404-1)</f>
        <v>Trial Balance</v>
      </c>
      <c r="J404" s="22" t="str">
        <f>IF(ISNUMBER(H404),
  MID(F404,G404+2,H404-G404-2),
  MID(F404,G404+2,LEN(F404)-G404-1))</f>
        <v>Specified]</v>
      </c>
      <c r="K404" s="22" t="str">
        <f>IF(ISNUMBER(H404),MID(F404,H404+2,LEN(F404)-H404-1),"")</f>
        <v>Text</v>
      </c>
      <c r="L404" s="22" t="str">
        <f>IF("ASCC"=B404,IF(ISNUMBER(H404),MID(F404,H404+2,LEN(F404)-H404-1),""),"")</f>
        <v/>
      </c>
      <c r="M404" s="22" t="str">
        <f>IF("RLCC"=B404,IF(ISNUMBER(H404),MID(F404,H404+2,LEN(F404)-H404-1),""),"")</f>
        <v/>
      </c>
    </row>
    <row r="405" spans="1:13" x14ac:dyDescent="0.4">
      <c r="A405" s="30">
        <v>5</v>
      </c>
      <c r="B405" s="30" t="s">
        <v>719</v>
      </c>
      <c r="C405" s="31" t="s">
        <v>784</v>
      </c>
      <c r="D405" s="31" t="s">
        <v>1820</v>
      </c>
      <c r="E405" s="31" t="s">
        <v>1821</v>
      </c>
      <c r="F405" s="31" t="s">
        <v>1822</v>
      </c>
      <c r="G405" s="22">
        <f>FIND(".",F405)</f>
        <v>14</v>
      </c>
      <c r="H405" s="22">
        <f>FIND(".",F405,G405+1)</f>
        <v>26</v>
      </c>
      <c r="I405" s="22" t="str">
        <f>MID(F405,1,G405-1)</f>
        <v>Trial Balance</v>
      </c>
      <c r="J405" s="22" t="str">
        <f>IF(ISNUMBER(H405),
  MID(F405,G405+2,H405-G405-2),
  MID(F405,G405+2,LEN(F405)-G405-1))</f>
        <v>Specified]</v>
      </c>
      <c r="K405" s="22" t="str">
        <f>IF(ISNUMBER(H405),MID(F405,H405+2,LEN(F405)-H405-1),"")</f>
        <v>Date</v>
      </c>
      <c r="L405" s="22" t="str">
        <f>IF("ASCC"=B405,IF(ISNUMBER(H405),MID(F405,H405+2,LEN(F405)-H405-1),""),"")</f>
        <v/>
      </c>
      <c r="M405" s="22" t="str">
        <f>IF("RLCC"=B405,IF(ISNUMBER(H405),MID(F405,H405+2,LEN(F405)-H405-1),""),"")</f>
        <v/>
      </c>
    </row>
    <row r="406" spans="1:13" x14ac:dyDescent="0.4">
      <c r="A406" s="30">
        <v>6</v>
      </c>
      <c r="B406" s="30" t="s">
        <v>709</v>
      </c>
      <c r="C406" s="31" t="s">
        <v>1529</v>
      </c>
      <c r="D406" s="31" t="s">
        <v>1823</v>
      </c>
      <c r="E406" s="31" t="s">
        <v>1824</v>
      </c>
      <c r="F406" s="31" t="s">
        <v>1825</v>
      </c>
      <c r="G406" s="22">
        <f>FIND(".",F406)</f>
        <v>14</v>
      </c>
      <c r="H406" s="22">
        <f>FIND(".",F406,G406+1)</f>
        <v>23</v>
      </c>
      <c r="I406" s="22" t="str">
        <f>MID(F406,1,G406-1)</f>
        <v>Trial Balance</v>
      </c>
      <c r="J406" s="22" t="str">
        <f>IF(ISNUMBER(H406),
  MID(F406,G406+2,H406-G406-2),
  MID(F406,G406+2,LEN(F406)-G406-1))</f>
        <v>Defined</v>
      </c>
      <c r="K406" s="22" t="str">
        <f>IF(ISNUMBER(H406),MID(F406,H406+2,LEN(F406)-H406-1),"")</f>
        <v>Specified Class]</v>
      </c>
      <c r="L406" s="22" t="str">
        <f>IF("ASCC"=B406,IF(ISNUMBER(H406),MID(F406,H406+2,LEN(F406)-H406-1),""),"")</f>
        <v/>
      </c>
      <c r="M406" s="22" t="str">
        <f>IF("RLCC"=B406,IF(ISNUMBER(H406),MID(F406,H406+2,LEN(F406)-H406-1),""),"")</f>
        <v>Specified Class]</v>
      </c>
    </row>
    <row r="407" spans="1:13" x14ac:dyDescent="0.4">
      <c r="A407" s="32">
        <v>7</v>
      </c>
      <c r="B407" s="32" t="s">
        <v>890</v>
      </c>
      <c r="C407" s="33" t="s">
        <v>132</v>
      </c>
      <c r="D407" s="33" t="s">
        <v>1826</v>
      </c>
      <c r="E407" s="33" t="s">
        <v>1827</v>
      </c>
      <c r="F407" s="33" t="s">
        <v>1828</v>
      </c>
      <c r="G407" s="22">
        <f>FIND(".",F407)</f>
        <v>14</v>
      </c>
      <c r="H407" s="22">
        <f>FIND(".",F407,G407+1)</f>
        <v>25</v>
      </c>
      <c r="I407" s="22" t="str">
        <f>MID(F407,1,G407-1)</f>
        <v>Trial Balance</v>
      </c>
      <c r="J407" s="22" t="str">
        <f>IF(ISNUMBER(H407),
  MID(F407,G407+2,H407-G407-2),
  MID(F407,G407+2,LEN(F407)-G407-1))</f>
        <v>Specified</v>
      </c>
      <c r="K407" s="22" t="str">
        <f>IF(ISNUMBER(H407),MID(F407,H407+2,LEN(F407)-H407-1),"")</f>
        <v>Period</v>
      </c>
      <c r="L407" s="22" t="str">
        <f>IF("ASCC"=B407,IF(ISNUMBER(H407),MID(F407,H407+2,LEN(F407)-H407-1),""),"")</f>
        <v>Period</v>
      </c>
      <c r="M407" s="22" t="str">
        <f>IF("RLCC"=B407,IF(ISNUMBER(H407),MID(F407,H407+2,LEN(F407)-H407-1),""),"")</f>
        <v/>
      </c>
    </row>
    <row r="408" spans="1:13" x14ac:dyDescent="0.4">
      <c r="A408" s="32">
        <v>8</v>
      </c>
      <c r="B408" s="32" t="s">
        <v>890</v>
      </c>
      <c r="C408" s="33" t="s">
        <v>139</v>
      </c>
      <c r="D408" s="33" t="s">
        <v>1826</v>
      </c>
      <c r="E408" s="33" t="s">
        <v>1829</v>
      </c>
      <c r="F408" s="33" t="s">
        <v>1830</v>
      </c>
      <c r="G408" s="22">
        <f>FIND(".",F408)</f>
        <v>14</v>
      </c>
      <c r="H408" s="22">
        <f>FIND(".",F408,G408+1)</f>
        <v>25</v>
      </c>
      <c r="I408" s="22" t="str">
        <f>MID(F408,1,G408-1)</f>
        <v>Trial Balance</v>
      </c>
      <c r="J408" s="22" t="str">
        <f>IF(ISNUMBER(H408),
  MID(F408,G408+2,H408-G408-2),
  MID(F408,G408+2,LEN(F408)-G408-1))</f>
        <v>Specified</v>
      </c>
      <c r="K408" s="22" t="str">
        <f>IF(ISNUMBER(H408),MID(F408,H408+2,LEN(F408)-H408-1),"")</f>
        <v>Accounting Period</v>
      </c>
      <c r="L408" s="22" t="str">
        <f>IF("ASCC"=B408,IF(ISNUMBER(H408),MID(F408,H408+2,LEN(F408)-H408-1),""),"")</f>
        <v>Accounting Period</v>
      </c>
      <c r="M408" s="22" t="str">
        <f>IF("RLCC"=B408,IF(ISNUMBER(H408),MID(F408,H408+2,LEN(F408)-H408-1),""),"")</f>
        <v/>
      </c>
    </row>
    <row r="409" spans="1:13" x14ac:dyDescent="0.4">
      <c r="A409" s="32">
        <v>9</v>
      </c>
      <c r="B409" s="32" t="s">
        <v>890</v>
      </c>
      <c r="C409" s="33" t="s">
        <v>1300</v>
      </c>
      <c r="D409" s="33" t="s">
        <v>1831</v>
      </c>
      <c r="E409" s="33" t="s">
        <v>1832</v>
      </c>
      <c r="F409" s="33" t="s">
        <v>1833</v>
      </c>
      <c r="G409" s="22">
        <f>FIND(".",F409)</f>
        <v>14</v>
      </c>
      <c r="H409" s="22">
        <f>FIND(".",F409,G409+1)</f>
        <v>24</v>
      </c>
      <c r="I409" s="22" t="str">
        <f>MID(F409,1,G409-1)</f>
        <v>Trial Balance</v>
      </c>
      <c r="J409" s="22" t="str">
        <f>IF(ISNUMBER(H409),
  MID(F409,G409+2,H409-G409-2),
  MID(F409,G409+2,LEN(F409)-G409-1))</f>
        <v>Included</v>
      </c>
      <c r="K409" s="22" t="str">
        <f>IF(ISNUMBER(H409),MID(F409,H409+2,LEN(F409)-H409-1),"")</f>
        <v>Accounting Account</v>
      </c>
      <c r="L409" s="22" t="str">
        <f>IF("ASCC"=B409,IF(ISNUMBER(H409),MID(F409,H409+2,LEN(F409)-H409-1),""),"")</f>
        <v>Accounting Account</v>
      </c>
      <c r="M409" s="22" t="str">
        <f>IF("RLCC"=B409,IF(ISNUMBER(H409),MID(F409,H409+2,LEN(F409)-H409-1),""),"")</f>
        <v/>
      </c>
    </row>
    <row r="410" spans="1:13" x14ac:dyDescent="0.4">
      <c r="A410" s="32">
        <v>10</v>
      </c>
      <c r="B410" s="32" t="s">
        <v>890</v>
      </c>
      <c r="C410" s="33" t="s">
        <v>1834</v>
      </c>
      <c r="D410" s="33" t="s">
        <v>1835</v>
      </c>
      <c r="E410" s="33" t="s">
        <v>1836</v>
      </c>
      <c r="F410" s="33" t="s">
        <v>1837</v>
      </c>
      <c r="G410" s="22">
        <f>FIND(".",F410)</f>
        <v>14</v>
      </c>
      <c r="H410" s="22">
        <f>FIND(".",F410,G410+1)</f>
        <v>23</v>
      </c>
      <c r="I410" s="22" t="str">
        <f>MID(F410,1,G410-1)</f>
        <v>Trial Balance</v>
      </c>
      <c r="J410" s="22" t="str">
        <f>IF(ISNUMBER(H410),
  MID(F410,G410+2,H410-G410-2),
  MID(F410,G410+2,LEN(F410)-G410-1))</f>
        <v>Defined</v>
      </c>
      <c r="K410" s="22" t="str">
        <f>IF(ISNUMBER(H410),MID(F410,H410+2,LEN(F410)-H410-1),"")</f>
        <v>Accounting Characteristic</v>
      </c>
      <c r="L410" s="22" t="str">
        <f>IF("ASCC"=B410,IF(ISNUMBER(H410),MID(F410,H410+2,LEN(F410)-H410-1),""),"")</f>
        <v>Accounting Characteristic</v>
      </c>
      <c r="M410" s="22" t="str">
        <f>IF("RLCC"=B410,IF(ISNUMBER(H410),MID(F410,H410+2,LEN(F410)-H410-1),""),"")</f>
        <v/>
      </c>
    </row>
    <row r="411" spans="1:13" x14ac:dyDescent="0.4">
      <c r="A411" s="24">
        <v>0</v>
      </c>
      <c r="B411" s="24" t="s">
        <v>705</v>
      </c>
      <c r="C411" s="25" t="s">
        <v>665</v>
      </c>
      <c r="D411" s="25" t="s">
        <v>706</v>
      </c>
      <c r="E411" s="25" t="s">
        <v>707</v>
      </c>
      <c r="F411" s="25" t="s">
        <v>708</v>
      </c>
      <c r="G411" s="22">
        <f>FIND(".",F411)</f>
        <v>5</v>
      </c>
      <c r="H411" s="22" t="e">
        <f>FIND(".",F411,G411+1)</f>
        <v>#VALUE!</v>
      </c>
      <c r="I411" s="22" t="str">
        <f>MID(F411,1,G411-1)</f>
        <v>Type</v>
      </c>
      <c r="J411" s="22" t="str">
        <f>IF(ISNUMBER(H411),
  MID(F411,G411+2,H411-G411-2),
  MID(F411,G411+2,LEN(F411)-G411-1))</f>
        <v>Details</v>
      </c>
      <c r="K411" s="22" t="str">
        <f>IF(ISNUMBER(H411),MID(F411,H411+2,LEN(F411)-H411-1),"")</f>
        <v/>
      </c>
      <c r="L411" s="22" t="str">
        <f>IF("ASCC"=B411,IF(ISNUMBER(H411),MID(F411,H411+2,LEN(F411)-H411-1),""),"")</f>
        <v/>
      </c>
      <c r="M411" s="22" t="str">
        <f>IF("RLCC"=B411,IF(ISNUMBER(H411),MID(F411,H411+2,LEN(F411)-H411-1),""),"")</f>
        <v/>
      </c>
    </row>
    <row r="412" spans="1:13" x14ac:dyDescent="0.4">
      <c r="A412" s="26">
        <v>1</v>
      </c>
      <c r="B412" s="26" t="s">
        <v>709</v>
      </c>
      <c r="C412" s="27" t="s">
        <v>710</v>
      </c>
      <c r="D412" s="27" t="s">
        <v>711</v>
      </c>
      <c r="E412" s="27" t="s">
        <v>712</v>
      </c>
      <c r="F412" s="27" t="s">
        <v>713</v>
      </c>
      <c r="G412" s="22">
        <f>FIND(".",F412)</f>
        <v>5</v>
      </c>
      <c r="H412" s="22">
        <f>FIND(".",F412,G412+1)</f>
        <v>13</v>
      </c>
      <c r="I412" s="22" t="str">
        <f>MID(F412,1,G412-1)</f>
        <v>Type</v>
      </c>
      <c r="J412" s="22" t="str">
        <f>IF(ISNUMBER(H412),
  MID(F412,G412+2,H412-G412-2),
  MID(F412,G412+2,LEN(F412)-G412-1))</f>
        <v>Parent</v>
      </c>
      <c r="K412" s="22" t="str">
        <f>IF(ISNUMBER(H412),MID(F412,H412+2,LEN(F412)-H412-1),"")</f>
        <v>Type</v>
      </c>
      <c r="L412" s="22" t="str">
        <f>IF("ASCC"=B412,IF(ISNUMBER(H412),MID(F412,H412+2,LEN(F412)-H412-1),""),"")</f>
        <v/>
      </c>
      <c r="M412" s="22" t="str">
        <f>IF("RLCC"=B412,IF(ISNUMBER(H412),MID(F412,H412+2,LEN(F412)-H412-1),""),"")</f>
        <v>Type</v>
      </c>
    </row>
    <row r="413" spans="1:13" x14ac:dyDescent="0.4">
      <c r="A413" s="28">
        <v>2</v>
      </c>
      <c r="B413" s="28" t="s">
        <v>714</v>
      </c>
      <c r="C413" s="29" t="s">
        <v>715</v>
      </c>
      <c r="D413" s="29" t="s">
        <v>716</v>
      </c>
      <c r="E413" s="29" t="s">
        <v>717</v>
      </c>
      <c r="F413" s="29" t="s">
        <v>718</v>
      </c>
      <c r="G413" s="22">
        <f>FIND(".",F413)</f>
        <v>5</v>
      </c>
      <c r="H413" s="22">
        <f>FIND(".",F413,G413+1)</f>
        <v>21</v>
      </c>
      <c r="I413" s="22" t="str">
        <f>MID(F413,1,G413-1)</f>
        <v>Type</v>
      </c>
      <c r="J413" s="22" t="str">
        <f>IF(ISNUMBER(H413),
  MID(F413,G413+2,H413-G413-2),
  MID(F413,G413+2,LEN(F413)-G413-1))</f>
        <v>Identification</v>
      </c>
      <c r="K413" s="22" t="str">
        <f>IF(ISNUMBER(H413),MID(F413,H413+2,LEN(F413)-H413-1),"")</f>
        <v>Identifier</v>
      </c>
      <c r="L413" s="22" t="str">
        <f>IF("ASCC"=B413,IF(ISNUMBER(H413),MID(F413,H413+2,LEN(F413)-H413-1),""),"")</f>
        <v/>
      </c>
      <c r="M413" s="22" t="str">
        <f>IF("RLCC"=B413,IF(ISNUMBER(H413),MID(F413,H413+2,LEN(F413)-H413-1),""),"")</f>
        <v/>
      </c>
    </row>
    <row r="414" spans="1:13" x14ac:dyDescent="0.4">
      <c r="A414" s="30">
        <v>3</v>
      </c>
      <c r="B414" s="30" t="s">
        <v>719</v>
      </c>
      <c r="C414" s="31" t="s">
        <v>720</v>
      </c>
      <c r="D414" s="31" t="s">
        <v>721</v>
      </c>
      <c r="E414" s="31" t="s">
        <v>722</v>
      </c>
      <c r="F414" s="31" t="s">
        <v>723</v>
      </c>
      <c r="G414" s="22">
        <f>FIND(".",F414)</f>
        <v>5</v>
      </c>
      <c r="H414" s="22">
        <f>FIND(".",F414,G414+1)</f>
        <v>11</v>
      </c>
      <c r="I414" s="22" t="str">
        <f>MID(F414,1,G414-1)</f>
        <v>Type</v>
      </c>
      <c r="J414" s="22" t="str">
        <f>IF(ISNUMBER(H414),
  MID(F414,G414+2,H414-G414-2),
  MID(F414,G414+2,LEN(F414)-G414-1))</f>
        <v>Type</v>
      </c>
      <c r="K414" s="22" t="str">
        <f>IF(ISNUMBER(H414),MID(F414,H414+2,LEN(F414)-H414-1),"")</f>
        <v>Code</v>
      </c>
      <c r="L414" s="22" t="str">
        <f>IF("ASCC"=B414,IF(ISNUMBER(H414),MID(F414,H414+2,LEN(F414)-H414-1),""),"")</f>
        <v/>
      </c>
      <c r="M414" s="22" t="str">
        <f>IF("RLCC"=B414,IF(ISNUMBER(H414),MID(F414,H414+2,LEN(F414)-H414-1),""),"")</f>
        <v/>
      </c>
    </row>
    <row r="415" spans="1:13" x14ac:dyDescent="0.4">
      <c r="A415" s="30">
        <v>4</v>
      </c>
      <c r="B415" s="30" t="s">
        <v>719</v>
      </c>
      <c r="C415" s="31" t="s">
        <v>724</v>
      </c>
      <c r="D415" s="31" t="s">
        <v>725</v>
      </c>
      <c r="E415" s="31" t="s">
        <v>726</v>
      </c>
      <c r="F415" s="31" t="s">
        <v>727</v>
      </c>
      <c r="G415" s="22">
        <f>FIND(".",F415)</f>
        <v>5</v>
      </c>
      <c r="H415" s="22">
        <f>FIND(".",F415,G415+1)</f>
        <v>11</v>
      </c>
      <c r="I415" s="22" t="str">
        <f>MID(F415,1,G415-1)</f>
        <v>Type</v>
      </c>
      <c r="J415" s="22" t="str">
        <f>IF(ISNUMBER(H415),
  MID(F415,G415+2,H415-G415-2),
  MID(F415,G415+2,LEN(F415)-G415-1))</f>
        <v>Name</v>
      </c>
      <c r="K415" s="22" t="str">
        <f>IF(ISNUMBER(H415),MID(F415,H415+2,LEN(F415)-H415-1),"")</f>
        <v>Text</v>
      </c>
      <c r="L415" s="22" t="str">
        <f>IF("ASCC"=B415,IF(ISNUMBER(H415),MID(F415,H415+2,LEN(F415)-H415-1),""),"")</f>
        <v/>
      </c>
      <c r="M415" s="22" t="str">
        <f>IF("RLCC"=B415,IF(ISNUMBER(H415),MID(F415,H415+2,LEN(F415)-H415-1),""),"")</f>
        <v/>
      </c>
    </row>
    <row r="416" spans="1:13" x14ac:dyDescent="0.4">
      <c r="A416" s="30">
        <v>5</v>
      </c>
      <c r="B416" s="30" t="s">
        <v>719</v>
      </c>
      <c r="C416" s="31" t="s">
        <v>728</v>
      </c>
      <c r="D416" s="31" t="s">
        <v>729</v>
      </c>
      <c r="E416" s="31" t="s">
        <v>730</v>
      </c>
      <c r="F416" s="31" t="s">
        <v>731</v>
      </c>
      <c r="G416" s="22">
        <f>FIND(".",F416)</f>
        <v>5</v>
      </c>
      <c r="H416" s="22">
        <f>FIND(".",F416,G416+1)</f>
        <v>18</v>
      </c>
      <c r="I416" s="22" t="str">
        <f>MID(F416,1,G416-1)</f>
        <v>Type</v>
      </c>
      <c r="J416" s="22" t="str">
        <f>IF(ISNUMBER(H416),
  MID(F416,G416+2,H416-G416-2),
  MID(F416,G416+2,LEN(F416)-G416-1))</f>
        <v>Description</v>
      </c>
      <c r="K416" s="22" t="str">
        <f>IF(ISNUMBER(H416),MID(F416,H416+2,LEN(F416)-H416-1),"")</f>
        <v>Text</v>
      </c>
      <c r="L416" s="22" t="str">
        <f>IF("ASCC"=B416,IF(ISNUMBER(H416),MID(F416,H416+2,LEN(F416)-H416-1),""),"")</f>
        <v/>
      </c>
      <c r="M416" s="22" t="str">
        <f>IF("RLCC"=B416,IF(ISNUMBER(H416),MID(F416,H416+2,LEN(F416)-H416-1),""),"")</f>
        <v/>
      </c>
    </row>
    <row r="417" spans="1:13" x14ac:dyDescent="0.4">
      <c r="A417" s="30">
        <v>6</v>
      </c>
      <c r="B417" s="30" t="s">
        <v>719</v>
      </c>
      <c r="C417" s="31" t="s">
        <v>732</v>
      </c>
      <c r="D417" s="31" t="s">
        <v>733</v>
      </c>
      <c r="E417" s="31" t="s">
        <v>734</v>
      </c>
      <c r="F417" s="31" t="s">
        <v>735</v>
      </c>
      <c r="G417" s="22">
        <f>FIND(".",F417)</f>
        <v>5</v>
      </c>
      <c r="H417" s="22">
        <f>FIND(".",F417,G417+1)</f>
        <v>19</v>
      </c>
      <c r="I417" s="22" t="str">
        <f>MID(F417,1,G417-1)</f>
        <v>Type</v>
      </c>
      <c r="J417" s="22" t="str">
        <f>IF(ISNUMBER(H417),
  MID(F417,G417+2,H417-G417-2),
  MID(F417,G417+2,LEN(F417)-G417-1))</f>
        <v>Abbreviation</v>
      </c>
      <c r="K417" s="22" t="str">
        <f>IF(ISNUMBER(H417),MID(F417,H417+2,LEN(F417)-H417-1),"")</f>
        <v>Text</v>
      </c>
      <c r="L417" s="22" t="str">
        <f>IF("ASCC"=B417,IF(ISNUMBER(H417),MID(F417,H417+2,LEN(F417)-H417-1),""),"")</f>
        <v/>
      </c>
      <c r="M417" s="22" t="str">
        <f>IF("RLCC"=B417,IF(ISNUMBER(H417),MID(F417,H417+2,LEN(F417)-H417-1),""),"")</f>
        <v/>
      </c>
    </row>
  </sheetData>
  <autoFilter ref="A1:M141" xr:uid="{BF164519-C4BD-FA4C-91E6-D8C470ECB432}"/>
  <sortState xmlns:xlrd2="http://schemas.microsoft.com/office/spreadsheetml/2017/richdata2" ref="A2:M417">
    <sortCondition ref="I2:I417"/>
    <sortCondition ref="A2:A417"/>
  </sortState>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BEEE-162B-2F44-9D0D-73CB48B09E2D}">
  <dimension ref="A1:Q741"/>
  <sheetViews>
    <sheetView tabSelected="1" zoomScale="80" zoomScaleNormal="80" workbookViewId="0">
      <pane ySplit="1" topLeftCell="A685" activePane="bottomLeft" state="frozen"/>
      <selection activeCell="G1" sqref="G1"/>
      <selection pane="bottomLeft" activeCell="I328" sqref="I328"/>
    </sheetView>
  </sheetViews>
  <sheetFormatPr defaultColWidth="10.875" defaultRowHeight="14.25" x14ac:dyDescent="0.4"/>
  <cols>
    <col min="1" max="1" width="5" style="40" bestFit="1" customWidth="1"/>
    <col min="2" max="2" width="5" style="41" bestFit="1" customWidth="1"/>
    <col min="3" max="3" width="4.125" style="41" bestFit="1" customWidth="1"/>
    <col min="4" max="4" width="6.375" style="41" bestFit="1" customWidth="1"/>
    <col min="5" max="5" width="3.125" style="41" bestFit="1" customWidth="1"/>
    <col min="6" max="6" width="30.125" style="40" customWidth="1"/>
    <col min="7" max="7" width="17.125" style="41" bestFit="1" customWidth="1"/>
    <col min="8" max="8" width="4.625" style="41" bestFit="1" customWidth="1"/>
    <col min="9" max="9" width="48.625" style="85" customWidth="1"/>
    <col min="10" max="10" width="77.375" style="40" customWidth="1"/>
    <col min="11" max="12" width="3.625" style="40" customWidth="1"/>
    <col min="13" max="13" width="42.625" style="40" customWidth="1"/>
    <col min="14" max="14" width="31.375" style="40" customWidth="1"/>
    <col min="15" max="16" width="21.125" style="40" customWidth="1"/>
    <col min="17" max="17" width="33" style="40" customWidth="1"/>
    <col min="18" max="16384" width="10.875" style="40"/>
  </cols>
  <sheetData>
    <row r="1" spans="1:17" x14ac:dyDescent="0.4">
      <c r="C1" s="42" t="s">
        <v>0</v>
      </c>
      <c r="D1" s="43" t="s">
        <v>1</v>
      </c>
      <c r="E1" s="43" t="s">
        <v>2</v>
      </c>
      <c r="F1" s="43" t="s">
        <v>3</v>
      </c>
      <c r="G1" s="43" t="s">
        <v>4</v>
      </c>
      <c r="H1" s="43" t="s">
        <v>5</v>
      </c>
      <c r="I1" s="43" t="s">
        <v>6</v>
      </c>
      <c r="J1" s="43" t="s">
        <v>7</v>
      </c>
      <c r="M1" s="43" t="s">
        <v>570</v>
      </c>
      <c r="N1" s="43" t="s">
        <v>571</v>
      </c>
      <c r="O1" s="43" t="s">
        <v>572</v>
      </c>
      <c r="P1" s="43" t="s">
        <v>573</v>
      </c>
      <c r="Q1" s="43" t="s">
        <v>574</v>
      </c>
    </row>
    <row r="2" spans="1:17" x14ac:dyDescent="0.4">
      <c r="A2" s="40">
        <v>366</v>
      </c>
      <c r="B2" s="41" t="s">
        <v>2959</v>
      </c>
      <c r="C2" s="1">
        <v>0</v>
      </c>
      <c r="D2" s="1" t="s">
        <v>8</v>
      </c>
      <c r="E2" s="1">
        <v>0</v>
      </c>
      <c r="F2" s="10" t="s">
        <v>2196</v>
      </c>
      <c r="G2" s="1" t="s">
        <v>10</v>
      </c>
      <c r="H2" s="1" t="s">
        <v>10</v>
      </c>
      <c r="I2" s="10" t="s">
        <v>2197</v>
      </c>
      <c r="J2" s="10" t="s">
        <v>2198</v>
      </c>
      <c r="K2" s="40">
        <f t="shared" ref="K2:K33" si="0">FIND(".",J2)</f>
        <v>22</v>
      </c>
      <c r="L2" s="40" t="e">
        <f t="shared" ref="L2:L33" si="1">FIND(".",J2,K2+1)</f>
        <v>#VALUE!</v>
      </c>
      <c r="M2" s="40" t="str">
        <f t="shared" ref="M2:M33" si="2">MID(J2,1,K2-1)</f>
        <v>ADS Physical_ Address</v>
      </c>
      <c r="N2" s="40" t="str">
        <f t="shared" ref="N2:N33" si="3">IF(ISNUMBER(L2),
  MID(J2,K2+2,L2-K2-2),
  MID(J2,K2+2,LEN(J2)-K2-1))</f>
        <v>Details</v>
      </c>
      <c r="O2" s="40" t="str">
        <f t="shared" ref="O2:O33" si="4">IF(OR("BBIE"=D2,"IDBIE"=D2),IF(ISNUMBER(L2),MID(J2,L2+2,LEN(J2)-L2-1),""),"")</f>
        <v/>
      </c>
      <c r="P2" s="40" t="str">
        <f t="shared" ref="P2:P33" si="5">IF("ASBIE"=D2,IF(ISNUMBER(L2),MID(J2,L2+2,LEN(J2)-L2-1),""),"")</f>
        <v/>
      </c>
      <c r="Q2" s="40" t="str">
        <f t="shared" ref="Q2:Q33" si="6">IF("RLBIE"=D2,IF(ISNUMBER(L2),MID(J2,L2+2,LEN(J2)-L2-1),""),"")</f>
        <v/>
      </c>
    </row>
    <row r="3" spans="1:17" x14ac:dyDescent="0.4">
      <c r="A3" s="40">
        <v>367</v>
      </c>
      <c r="B3" s="41" t="s">
        <v>2959</v>
      </c>
      <c r="C3" s="3">
        <v>1</v>
      </c>
      <c r="D3" s="3" t="s">
        <v>19</v>
      </c>
      <c r="E3" s="3">
        <v>1</v>
      </c>
      <c r="F3" s="9" t="s">
        <v>802</v>
      </c>
      <c r="G3" s="3" t="s">
        <v>21</v>
      </c>
      <c r="H3" s="3" t="s">
        <v>16</v>
      </c>
      <c r="I3" s="9" t="s">
        <v>2199</v>
      </c>
      <c r="J3" s="9" t="s">
        <v>2200</v>
      </c>
      <c r="K3" s="40">
        <f t="shared" si="0"/>
        <v>22</v>
      </c>
      <c r="L3" s="40">
        <f t="shared" si="1"/>
        <v>32</v>
      </c>
      <c r="M3" s="40" t="str">
        <f t="shared" si="2"/>
        <v>ADS Physical_ Address</v>
      </c>
      <c r="N3" s="40" t="str">
        <f t="shared" si="3"/>
        <v>Line One</v>
      </c>
      <c r="O3" s="40" t="str">
        <f t="shared" si="4"/>
        <v>Text</v>
      </c>
      <c r="P3" s="40" t="str">
        <f t="shared" si="5"/>
        <v/>
      </c>
      <c r="Q3" s="40" t="str">
        <f t="shared" si="6"/>
        <v/>
      </c>
    </row>
    <row r="4" spans="1:17" x14ac:dyDescent="0.4">
      <c r="A4" s="40">
        <v>368</v>
      </c>
      <c r="B4" s="41" t="s">
        <v>2959</v>
      </c>
      <c r="C4" s="3">
        <v>2</v>
      </c>
      <c r="D4" s="3" t="s">
        <v>19</v>
      </c>
      <c r="E4" s="3">
        <v>1</v>
      </c>
      <c r="F4" s="9" t="s">
        <v>806</v>
      </c>
      <c r="G4" s="3" t="s">
        <v>21</v>
      </c>
      <c r="H4" s="3" t="s">
        <v>44</v>
      </c>
      <c r="I4" s="9" t="s">
        <v>2201</v>
      </c>
      <c r="J4" s="9" t="s">
        <v>2202</v>
      </c>
      <c r="K4" s="40">
        <f t="shared" si="0"/>
        <v>22</v>
      </c>
      <c r="L4" s="40">
        <f t="shared" si="1"/>
        <v>32</v>
      </c>
      <c r="M4" s="40" t="str">
        <f t="shared" si="2"/>
        <v>ADS Physical_ Address</v>
      </c>
      <c r="N4" s="40" t="str">
        <f t="shared" si="3"/>
        <v>Line Two</v>
      </c>
      <c r="O4" s="40" t="str">
        <f t="shared" si="4"/>
        <v>Text</v>
      </c>
      <c r="P4" s="40" t="str">
        <f t="shared" si="5"/>
        <v/>
      </c>
      <c r="Q4" s="40" t="str">
        <f t="shared" si="6"/>
        <v/>
      </c>
    </row>
    <row r="5" spans="1:17" x14ac:dyDescent="0.4">
      <c r="A5" s="40">
        <v>369</v>
      </c>
      <c r="B5" s="41" t="s">
        <v>2959</v>
      </c>
      <c r="C5" s="3">
        <v>3</v>
      </c>
      <c r="D5" s="3" t="s">
        <v>19</v>
      </c>
      <c r="E5" s="3">
        <v>1</v>
      </c>
      <c r="F5" s="9" t="s">
        <v>810</v>
      </c>
      <c r="G5" s="3" t="s">
        <v>21</v>
      </c>
      <c r="H5" s="3" t="s">
        <v>16</v>
      </c>
      <c r="I5" s="9" t="s">
        <v>2203</v>
      </c>
      <c r="J5" s="9" t="s">
        <v>2204</v>
      </c>
      <c r="K5" s="40">
        <f t="shared" si="0"/>
        <v>22</v>
      </c>
      <c r="L5" s="40">
        <f t="shared" si="1"/>
        <v>33</v>
      </c>
      <c r="M5" s="40" t="str">
        <f t="shared" si="2"/>
        <v>ADS Physical_ Address</v>
      </c>
      <c r="N5" s="40" t="str">
        <f t="shared" si="3"/>
        <v>City Name</v>
      </c>
      <c r="O5" s="40" t="str">
        <f t="shared" si="4"/>
        <v>Text</v>
      </c>
      <c r="P5" s="40" t="str">
        <f t="shared" si="5"/>
        <v/>
      </c>
      <c r="Q5" s="40" t="str">
        <f t="shared" si="6"/>
        <v/>
      </c>
    </row>
    <row r="6" spans="1:17" x14ac:dyDescent="0.4">
      <c r="A6" s="40">
        <v>370</v>
      </c>
      <c r="B6" s="41" t="s">
        <v>2959</v>
      </c>
      <c r="C6" s="3">
        <v>4</v>
      </c>
      <c r="D6" s="3" t="s">
        <v>19</v>
      </c>
      <c r="E6" s="3">
        <v>1</v>
      </c>
      <c r="F6" s="9" t="s">
        <v>814</v>
      </c>
      <c r="G6" s="3" t="s">
        <v>25</v>
      </c>
      <c r="H6" s="3" t="s">
        <v>44</v>
      </c>
      <c r="I6" s="9" t="s">
        <v>2205</v>
      </c>
      <c r="J6" s="9" t="s">
        <v>2206</v>
      </c>
      <c r="K6" s="40">
        <f t="shared" si="0"/>
        <v>22</v>
      </c>
      <c r="L6" s="40">
        <f t="shared" si="1"/>
        <v>44</v>
      </c>
      <c r="M6" s="40" t="str">
        <f t="shared" si="2"/>
        <v>ADS Physical_ Address</v>
      </c>
      <c r="N6" s="40" t="str">
        <f t="shared" si="3"/>
        <v>Country Sub-Division</v>
      </c>
      <c r="O6" s="40" t="str">
        <f t="shared" si="4"/>
        <v>Identifier</v>
      </c>
      <c r="P6" s="40" t="str">
        <f t="shared" si="5"/>
        <v/>
      </c>
      <c r="Q6" s="40" t="str">
        <f t="shared" si="6"/>
        <v/>
      </c>
    </row>
    <row r="7" spans="1:17" x14ac:dyDescent="0.4">
      <c r="A7" s="40">
        <v>371</v>
      </c>
      <c r="B7" s="41" t="s">
        <v>2959</v>
      </c>
      <c r="C7" s="3">
        <v>5</v>
      </c>
      <c r="D7" s="3" t="s">
        <v>19</v>
      </c>
      <c r="E7" s="3">
        <v>1</v>
      </c>
      <c r="F7" s="9" t="s">
        <v>818</v>
      </c>
      <c r="G7" s="3" t="s">
        <v>25</v>
      </c>
      <c r="H7" s="3" t="s">
        <v>16</v>
      </c>
      <c r="I7" s="9" t="s">
        <v>2207</v>
      </c>
      <c r="J7" s="9" t="s">
        <v>2208</v>
      </c>
      <c r="K7" s="40">
        <f t="shared" si="0"/>
        <v>22</v>
      </c>
      <c r="L7" s="40">
        <f t="shared" si="1"/>
        <v>32</v>
      </c>
      <c r="M7" s="40" t="str">
        <f t="shared" si="2"/>
        <v>ADS Physical_ Address</v>
      </c>
      <c r="N7" s="40" t="str">
        <f t="shared" si="3"/>
        <v>Postcode</v>
      </c>
      <c r="O7" s="40" t="str">
        <f t="shared" si="4"/>
        <v>Code</v>
      </c>
      <c r="P7" s="40" t="str">
        <f t="shared" si="5"/>
        <v/>
      </c>
      <c r="Q7" s="40" t="str">
        <f t="shared" si="6"/>
        <v/>
      </c>
    </row>
    <row r="8" spans="1:17" x14ac:dyDescent="0.4">
      <c r="A8" s="40">
        <v>372</v>
      </c>
      <c r="B8" s="41" t="s">
        <v>2959</v>
      </c>
      <c r="C8" s="3">
        <v>6</v>
      </c>
      <c r="D8" s="3" t="s">
        <v>19</v>
      </c>
      <c r="E8" s="3">
        <v>1</v>
      </c>
      <c r="F8" s="9" t="s">
        <v>822</v>
      </c>
      <c r="G8" s="3" t="s">
        <v>25</v>
      </c>
      <c r="H8" s="3" t="s">
        <v>16</v>
      </c>
      <c r="I8" s="9" t="s">
        <v>2209</v>
      </c>
      <c r="J8" s="9" t="s">
        <v>2210</v>
      </c>
      <c r="K8" s="40">
        <f t="shared" si="0"/>
        <v>22</v>
      </c>
      <c r="L8" s="40">
        <f t="shared" si="1"/>
        <v>31</v>
      </c>
      <c r="M8" s="40" t="str">
        <f t="shared" si="2"/>
        <v>ADS Physical_ Address</v>
      </c>
      <c r="N8" s="40" t="str">
        <f t="shared" si="3"/>
        <v>Country</v>
      </c>
      <c r="O8" s="40" t="str">
        <f t="shared" si="4"/>
        <v>Identifier</v>
      </c>
      <c r="P8" s="40" t="str">
        <f t="shared" si="5"/>
        <v/>
      </c>
      <c r="Q8" s="40" t="str">
        <f t="shared" si="6"/>
        <v/>
      </c>
    </row>
    <row r="9" spans="1:17" x14ac:dyDescent="0.4">
      <c r="A9" s="40">
        <v>373</v>
      </c>
      <c r="B9" s="41" t="s">
        <v>2959</v>
      </c>
      <c r="C9" s="1">
        <v>0</v>
      </c>
      <c r="D9" s="1" t="s">
        <v>8</v>
      </c>
      <c r="E9" s="1">
        <v>0</v>
      </c>
      <c r="F9" s="44" t="s">
        <v>902</v>
      </c>
      <c r="G9" s="1" t="s">
        <v>10</v>
      </c>
      <c r="H9" s="1" t="s">
        <v>10</v>
      </c>
      <c r="I9" s="44" t="s">
        <v>2222</v>
      </c>
      <c r="J9" s="44" t="s">
        <v>2223</v>
      </c>
      <c r="K9" s="40">
        <f t="shared" si="0"/>
        <v>21</v>
      </c>
      <c r="L9" s="40" t="e">
        <f t="shared" si="1"/>
        <v>#VALUE!</v>
      </c>
      <c r="M9" s="40" t="str">
        <f t="shared" si="2"/>
        <v>ADS Billing_ Address</v>
      </c>
      <c r="N9" s="40" t="str">
        <f t="shared" si="3"/>
        <v>Details</v>
      </c>
      <c r="O9" s="40" t="str">
        <f t="shared" si="4"/>
        <v/>
      </c>
      <c r="P9" s="40" t="str">
        <f t="shared" si="5"/>
        <v/>
      </c>
      <c r="Q9" s="40" t="str">
        <f t="shared" si="6"/>
        <v/>
      </c>
    </row>
    <row r="10" spans="1:17" x14ac:dyDescent="0.4">
      <c r="A10" s="40">
        <v>374</v>
      </c>
      <c r="B10" s="41" t="s">
        <v>2959</v>
      </c>
      <c r="C10" s="3">
        <v>1</v>
      </c>
      <c r="D10" s="3" t="s">
        <v>19</v>
      </c>
      <c r="E10" s="3">
        <v>1</v>
      </c>
      <c r="F10" s="45" t="s">
        <v>2224</v>
      </c>
      <c r="G10" s="3" t="s">
        <v>21</v>
      </c>
      <c r="H10" s="3" t="s">
        <v>16</v>
      </c>
      <c r="I10" s="45" t="s">
        <v>2199</v>
      </c>
      <c r="J10" s="45" t="s">
        <v>2225</v>
      </c>
      <c r="K10" s="40">
        <f t="shared" si="0"/>
        <v>21</v>
      </c>
      <c r="L10" s="40">
        <f t="shared" si="1"/>
        <v>31</v>
      </c>
      <c r="M10" s="40" t="str">
        <f t="shared" si="2"/>
        <v>ADS Billing_ Address</v>
      </c>
      <c r="N10" s="40" t="str">
        <f t="shared" si="3"/>
        <v>Line One</v>
      </c>
      <c r="O10" s="40" t="str">
        <f t="shared" si="4"/>
        <v>Text</v>
      </c>
      <c r="P10" s="40" t="str">
        <f t="shared" si="5"/>
        <v/>
      </c>
      <c r="Q10" s="40" t="str">
        <f t="shared" si="6"/>
        <v/>
      </c>
    </row>
    <row r="11" spans="1:17" x14ac:dyDescent="0.4">
      <c r="A11" s="40">
        <v>375</v>
      </c>
      <c r="B11" s="41" t="s">
        <v>2959</v>
      </c>
      <c r="C11" s="3">
        <v>2</v>
      </c>
      <c r="D11" s="3" t="s">
        <v>19</v>
      </c>
      <c r="E11" s="3">
        <v>1</v>
      </c>
      <c r="F11" s="45" t="s">
        <v>2226</v>
      </c>
      <c r="G11" s="3" t="s">
        <v>21</v>
      </c>
      <c r="H11" s="3" t="s">
        <v>44</v>
      </c>
      <c r="I11" s="45" t="s">
        <v>2201</v>
      </c>
      <c r="J11" s="45" t="s">
        <v>2227</v>
      </c>
      <c r="K11" s="40">
        <f t="shared" si="0"/>
        <v>21</v>
      </c>
      <c r="L11" s="40">
        <f t="shared" si="1"/>
        <v>31</v>
      </c>
      <c r="M11" s="40" t="str">
        <f t="shared" si="2"/>
        <v>ADS Billing_ Address</v>
      </c>
      <c r="N11" s="40" t="str">
        <f t="shared" si="3"/>
        <v>Line Two</v>
      </c>
      <c r="O11" s="40" t="str">
        <f t="shared" si="4"/>
        <v>Text</v>
      </c>
      <c r="P11" s="40" t="str">
        <f t="shared" si="5"/>
        <v/>
      </c>
      <c r="Q11" s="40" t="str">
        <f t="shared" si="6"/>
        <v/>
      </c>
    </row>
    <row r="12" spans="1:17" x14ac:dyDescent="0.4">
      <c r="A12" s="40">
        <v>376</v>
      </c>
      <c r="B12" s="41" t="s">
        <v>2959</v>
      </c>
      <c r="C12" s="3">
        <v>3</v>
      </c>
      <c r="D12" s="3" t="s">
        <v>19</v>
      </c>
      <c r="E12" s="3">
        <v>1</v>
      </c>
      <c r="F12" s="45" t="s">
        <v>2228</v>
      </c>
      <c r="G12" s="3" t="s">
        <v>21</v>
      </c>
      <c r="H12" s="3" t="s">
        <v>16</v>
      </c>
      <c r="I12" s="45" t="s">
        <v>2229</v>
      </c>
      <c r="J12" s="45" t="s">
        <v>2230</v>
      </c>
      <c r="K12" s="40">
        <f t="shared" si="0"/>
        <v>21</v>
      </c>
      <c r="L12" s="40">
        <f t="shared" si="1"/>
        <v>32</v>
      </c>
      <c r="M12" s="40" t="str">
        <f t="shared" si="2"/>
        <v>ADS Billing_ Address</v>
      </c>
      <c r="N12" s="40" t="str">
        <f t="shared" si="3"/>
        <v>City Name</v>
      </c>
      <c r="O12" s="40" t="str">
        <f t="shared" si="4"/>
        <v>Text</v>
      </c>
      <c r="P12" s="40" t="str">
        <f t="shared" si="5"/>
        <v/>
      </c>
      <c r="Q12" s="40" t="str">
        <f t="shared" si="6"/>
        <v/>
      </c>
    </row>
    <row r="13" spans="1:17" x14ac:dyDescent="0.4">
      <c r="A13" s="40">
        <v>377</v>
      </c>
      <c r="B13" s="41" t="s">
        <v>2959</v>
      </c>
      <c r="C13" s="3">
        <v>4</v>
      </c>
      <c r="D13" s="3" t="s">
        <v>19</v>
      </c>
      <c r="E13" s="3">
        <v>1</v>
      </c>
      <c r="F13" s="45" t="s">
        <v>2231</v>
      </c>
      <c r="G13" s="3" t="s">
        <v>25</v>
      </c>
      <c r="H13" s="3" t="s">
        <v>44</v>
      </c>
      <c r="I13" s="45" t="s">
        <v>2205</v>
      </c>
      <c r="J13" s="45" t="s">
        <v>2232</v>
      </c>
      <c r="K13" s="40">
        <f t="shared" si="0"/>
        <v>21</v>
      </c>
      <c r="L13" s="40">
        <f t="shared" si="1"/>
        <v>43</v>
      </c>
      <c r="M13" s="40" t="str">
        <f t="shared" si="2"/>
        <v>ADS Billing_ Address</v>
      </c>
      <c r="N13" s="40" t="str">
        <f t="shared" si="3"/>
        <v>Country Sub-Division</v>
      </c>
      <c r="O13" s="40" t="str">
        <f t="shared" si="4"/>
        <v>Identifier</v>
      </c>
      <c r="P13" s="40" t="str">
        <f t="shared" si="5"/>
        <v/>
      </c>
      <c r="Q13" s="40" t="str">
        <f t="shared" si="6"/>
        <v/>
      </c>
    </row>
    <row r="14" spans="1:17" x14ac:dyDescent="0.4">
      <c r="A14" s="40">
        <v>378</v>
      </c>
      <c r="B14" s="41" t="s">
        <v>2959</v>
      </c>
      <c r="C14" s="3">
        <v>5</v>
      </c>
      <c r="D14" s="3" t="s">
        <v>19</v>
      </c>
      <c r="E14" s="3">
        <v>1</v>
      </c>
      <c r="F14" s="45" t="s">
        <v>2233</v>
      </c>
      <c r="G14" s="3" t="s">
        <v>25</v>
      </c>
      <c r="H14" s="3" t="s">
        <v>16</v>
      </c>
      <c r="I14" s="45" t="s">
        <v>2207</v>
      </c>
      <c r="J14" s="45" t="s">
        <v>2234</v>
      </c>
      <c r="K14" s="40">
        <f t="shared" si="0"/>
        <v>21</v>
      </c>
      <c r="L14" s="40">
        <f t="shared" si="1"/>
        <v>31</v>
      </c>
      <c r="M14" s="40" t="str">
        <f t="shared" si="2"/>
        <v>ADS Billing_ Address</v>
      </c>
      <c r="N14" s="40" t="str">
        <f t="shared" si="3"/>
        <v>Postcode</v>
      </c>
      <c r="O14" s="40" t="str">
        <f t="shared" si="4"/>
        <v>Code</v>
      </c>
      <c r="P14" s="40" t="str">
        <f t="shared" si="5"/>
        <v/>
      </c>
      <c r="Q14" s="40" t="str">
        <f t="shared" si="6"/>
        <v/>
      </c>
    </row>
    <row r="15" spans="1:17" x14ac:dyDescent="0.4">
      <c r="A15" s="40">
        <v>379</v>
      </c>
      <c r="B15" s="41" t="s">
        <v>2959</v>
      </c>
      <c r="C15" s="3">
        <v>6</v>
      </c>
      <c r="D15" s="3" t="s">
        <v>19</v>
      </c>
      <c r="E15" s="3">
        <v>1</v>
      </c>
      <c r="F15" s="45" t="s">
        <v>2235</v>
      </c>
      <c r="G15" s="3" t="s">
        <v>25</v>
      </c>
      <c r="H15" s="3" t="s">
        <v>16</v>
      </c>
      <c r="I15" s="45" t="s">
        <v>2209</v>
      </c>
      <c r="J15" s="45" t="s">
        <v>2236</v>
      </c>
      <c r="K15" s="40">
        <f t="shared" si="0"/>
        <v>21</v>
      </c>
      <c r="L15" s="40">
        <f t="shared" si="1"/>
        <v>30</v>
      </c>
      <c r="M15" s="40" t="str">
        <f t="shared" si="2"/>
        <v>ADS Billing_ Address</v>
      </c>
      <c r="N15" s="40" t="str">
        <f t="shared" si="3"/>
        <v>Country</v>
      </c>
      <c r="O15" s="40" t="str">
        <f t="shared" si="4"/>
        <v>Identifier</v>
      </c>
      <c r="P15" s="40" t="str">
        <f t="shared" si="5"/>
        <v/>
      </c>
      <c r="Q15" s="40" t="str">
        <f t="shared" si="6"/>
        <v/>
      </c>
    </row>
    <row r="16" spans="1:17" x14ac:dyDescent="0.4">
      <c r="A16" s="40">
        <v>380</v>
      </c>
      <c r="B16" s="41" t="s">
        <v>2959</v>
      </c>
      <c r="C16" s="1">
        <v>0</v>
      </c>
      <c r="D16" s="1" t="s">
        <v>8</v>
      </c>
      <c r="E16" s="1">
        <v>0</v>
      </c>
      <c r="F16" s="10" t="s">
        <v>2237</v>
      </c>
      <c r="G16" s="1" t="s">
        <v>10</v>
      </c>
      <c r="H16" s="1" t="s">
        <v>10</v>
      </c>
      <c r="I16" s="10" t="s">
        <v>2238</v>
      </c>
      <c r="J16" s="10" t="s">
        <v>2239</v>
      </c>
      <c r="K16" s="40">
        <f t="shared" si="0"/>
        <v>20</v>
      </c>
      <c r="L16" s="40" t="e">
        <f t="shared" si="1"/>
        <v>#VALUE!</v>
      </c>
      <c r="M16" s="40" t="str">
        <f t="shared" si="2"/>
        <v>ADS_ Monetary Value</v>
      </c>
      <c r="N16" s="40" t="str">
        <f t="shared" si="3"/>
        <v>Details</v>
      </c>
      <c r="O16" s="40" t="str">
        <f t="shared" si="4"/>
        <v/>
      </c>
      <c r="P16" s="40" t="str">
        <f t="shared" si="5"/>
        <v/>
      </c>
      <c r="Q16" s="40" t="str">
        <f t="shared" si="6"/>
        <v/>
      </c>
    </row>
    <row r="17" spans="1:17" x14ac:dyDescent="0.4">
      <c r="A17" s="40">
        <v>381</v>
      </c>
      <c r="B17" s="41" t="s">
        <v>2959</v>
      </c>
      <c r="C17" s="3">
        <v>1</v>
      </c>
      <c r="D17" s="3" t="s">
        <v>19</v>
      </c>
      <c r="E17" s="3">
        <v>1</v>
      </c>
      <c r="F17" s="9" t="s">
        <v>471</v>
      </c>
      <c r="G17" s="3" t="s">
        <v>109</v>
      </c>
      <c r="H17" s="3" t="s">
        <v>16</v>
      </c>
      <c r="I17" s="9" t="s">
        <v>2240</v>
      </c>
      <c r="J17" s="9" t="s">
        <v>473</v>
      </c>
      <c r="K17" s="40">
        <f t="shared" si="0"/>
        <v>20</v>
      </c>
      <c r="L17" s="40">
        <f t="shared" si="1"/>
        <v>41</v>
      </c>
      <c r="M17" s="40" t="str">
        <f t="shared" si="2"/>
        <v>ADS_ Monetary Value</v>
      </c>
      <c r="N17" s="40" t="str">
        <f t="shared" si="3"/>
        <v>Functional Currency</v>
      </c>
      <c r="O17" s="40" t="str">
        <f t="shared" si="4"/>
        <v>Amount</v>
      </c>
      <c r="P17" s="40" t="str">
        <f t="shared" si="5"/>
        <v/>
      </c>
      <c r="Q17" s="40" t="str">
        <f t="shared" si="6"/>
        <v/>
      </c>
    </row>
    <row r="18" spans="1:17" x14ac:dyDescent="0.4">
      <c r="A18" s="40">
        <v>382</v>
      </c>
      <c r="B18" s="41" t="s">
        <v>2959</v>
      </c>
      <c r="C18" s="3">
        <v>2</v>
      </c>
      <c r="D18" s="3" t="s">
        <v>19</v>
      </c>
      <c r="E18" s="3">
        <v>1</v>
      </c>
      <c r="F18" s="9" t="s">
        <v>474</v>
      </c>
      <c r="G18" s="3" t="s">
        <v>109</v>
      </c>
      <c r="H18" s="3" t="s">
        <v>44</v>
      </c>
      <c r="I18" s="9" t="s">
        <v>2241</v>
      </c>
      <c r="J18" s="9" t="s">
        <v>476</v>
      </c>
      <c r="K18" s="40">
        <f t="shared" si="0"/>
        <v>20</v>
      </c>
      <c r="L18" s="40">
        <f t="shared" si="1"/>
        <v>47</v>
      </c>
      <c r="M18" s="40" t="str">
        <f t="shared" si="2"/>
        <v>ADS_ Monetary Value</v>
      </c>
      <c r="N18" s="40" t="str">
        <f t="shared" si="3"/>
        <v>Local Accounting Currency</v>
      </c>
      <c r="O18" s="40" t="str">
        <f t="shared" si="4"/>
        <v>Amount</v>
      </c>
      <c r="P18" s="40" t="str">
        <f t="shared" si="5"/>
        <v/>
      </c>
      <c r="Q18" s="40" t="str">
        <f t="shared" si="6"/>
        <v/>
      </c>
    </row>
    <row r="19" spans="1:17" x14ac:dyDescent="0.4">
      <c r="A19" s="40">
        <v>383</v>
      </c>
      <c r="B19" s="41" t="s">
        <v>2959</v>
      </c>
      <c r="C19" s="3">
        <v>3</v>
      </c>
      <c r="D19" s="3" t="s">
        <v>19</v>
      </c>
      <c r="E19" s="3">
        <v>1</v>
      </c>
      <c r="F19" s="9" t="s">
        <v>477</v>
      </c>
      <c r="G19" s="3" t="s">
        <v>109</v>
      </c>
      <c r="H19" s="3" t="s">
        <v>44</v>
      </c>
      <c r="I19" s="9" t="s">
        <v>2242</v>
      </c>
      <c r="J19" s="9" t="s">
        <v>479</v>
      </c>
      <c r="K19" s="40">
        <f t="shared" si="0"/>
        <v>20</v>
      </c>
      <c r="L19" s="40">
        <f t="shared" si="1"/>
        <v>40</v>
      </c>
      <c r="M19" s="40" t="str">
        <f t="shared" si="2"/>
        <v>ADS_ Monetary Value</v>
      </c>
      <c r="N19" s="40" t="str">
        <f t="shared" si="3"/>
        <v>Reporting Currency</v>
      </c>
      <c r="O19" s="40" t="str">
        <f t="shared" si="4"/>
        <v>Amount</v>
      </c>
      <c r="P19" s="40" t="str">
        <f t="shared" si="5"/>
        <v/>
      </c>
      <c r="Q19" s="40" t="str">
        <f t="shared" si="6"/>
        <v/>
      </c>
    </row>
    <row r="20" spans="1:17" x14ac:dyDescent="0.4">
      <c r="A20" s="40">
        <v>384</v>
      </c>
      <c r="B20" s="41" t="s">
        <v>2959</v>
      </c>
      <c r="C20" s="3">
        <v>4</v>
      </c>
      <c r="D20" s="3" t="s">
        <v>19</v>
      </c>
      <c r="E20" s="3">
        <v>1</v>
      </c>
      <c r="F20" s="9" t="s">
        <v>163</v>
      </c>
      <c r="G20" s="3" t="s">
        <v>109</v>
      </c>
      <c r="H20" s="3" t="s">
        <v>44</v>
      </c>
      <c r="I20" s="9" t="s">
        <v>2243</v>
      </c>
      <c r="J20" s="9" t="s">
        <v>481</v>
      </c>
      <c r="K20" s="40">
        <f t="shared" si="0"/>
        <v>20</v>
      </c>
      <c r="L20" s="40">
        <f t="shared" si="1"/>
        <v>42</v>
      </c>
      <c r="M20" s="40" t="str">
        <f t="shared" si="2"/>
        <v>ADS_ Monetary Value</v>
      </c>
      <c r="N20" s="40" t="str">
        <f t="shared" si="3"/>
        <v>Transaction Currency</v>
      </c>
      <c r="O20" s="40" t="str">
        <f t="shared" si="4"/>
        <v>Amount</v>
      </c>
      <c r="P20" s="40" t="str">
        <f t="shared" si="5"/>
        <v/>
      </c>
      <c r="Q20" s="40" t="str">
        <f t="shared" si="6"/>
        <v/>
      </c>
    </row>
    <row r="21" spans="1:17" x14ac:dyDescent="0.4">
      <c r="A21" s="40">
        <v>385</v>
      </c>
      <c r="B21" s="41" t="s">
        <v>2959</v>
      </c>
      <c r="C21" s="3">
        <v>5</v>
      </c>
      <c r="D21" s="3" t="s">
        <v>19</v>
      </c>
      <c r="E21" s="3">
        <v>1</v>
      </c>
      <c r="F21" s="9" t="s">
        <v>528</v>
      </c>
      <c r="G21" s="3" t="s">
        <v>25</v>
      </c>
      <c r="H21" s="3" t="s">
        <v>44</v>
      </c>
      <c r="I21" s="9" t="s">
        <v>2244</v>
      </c>
      <c r="J21" s="9" t="s">
        <v>530</v>
      </c>
      <c r="K21" s="40">
        <f t="shared" si="0"/>
        <v>20</v>
      </c>
      <c r="L21" s="40">
        <f t="shared" si="1"/>
        <v>34</v>
      </c>
      <c r="M21" s="40" t="str">
        <f t="shared" si="2"/>
        <v>ADS_ Monetary Value</v>
      </c>
      <c r="N21" s="40" t="str">
        <f t="shared" si="3"/>
        <v>Debit Credit</v>
      </c>
      <c r="O21" s="40" t="str">
        <f t="shared" si="4"/>
        <v>Code</v>
      </c>
      <c r="P21" s="40" t="str">
        <f t="shared" si="5"/>
        <v/>
      </c>
      <c r="Q21" s="40" t="str">
        <f t="shared" si="6"/>
        <v/>
      </c>
    </row>
    <row r="22" spans="1:17" x14ac:dyDescent="0.4">
      <c r="A22" s="40">
        <v>386</v>
      </c>
      <c r="B22" s="41" t="s">
        <v>2959</v>
      </c>
      <c r="C22" s="3">
        <v>6</v>
      </c>
      <c r="D22" s="3" t="s">
        <v>19</v>
      </c>
      <c r="E22" s="3">
        <v>1</v>
      </c>
      <c r="F22" s="9" t="s">
        <v>2245</v>
      </c>
      <c r="G22" s="3" t="s">
        <v>25</v>
      </c>
      <c r="H22" s="3" t="s">
        <v>44</v>
      </c>
      <c r="I22" s="9" t="s">
        <v>2246</v>
      </c>
      <c r="J22" s="9" t="s">
        <v>2247</v>
      </c>
      <c r="K22" s="40">
        <f t="shared" si="0"/>
        <v>20</v>
      </c>
      <c r="L22" s="40">
        <f t="shared" si="1"/>
        <v>38</v>
      </c>
      <c r="M22" s="40" t="str">
        <f t="shared" si="2"/>
        <v>ADS_ Monetary Value</v>
      </c>
      <c r="N22" s="40" t="str">
        <f t="shared" si="3"/>
        <v>Amount Qualifier</v>
      </c>
      <c r="O22" s="40" t="str">
        <f t="shared" si="4"/>
        <v>Code</v>
      </c>
      <c r="P22" s="40" t="str">
        <f t="shared" si="5"/>
        <v/>
      </c>
      <c r="Q22" s="40" t="str">
        <f t="shared" si="6"/>
        <v/>
      </c>
    </row>
    <row r="23" spans="1:17" x14ac:dyDescent="0.4">
      <c r="A23" s="40">
        <v>387</v>
      </c>
      <c r="B23" s="41" t="s">
        <v>2959</v>
      </c>
      <c r="C23" s="5">
        <v>7</v>
      </c>
      <c r="D23" s="5" t="s">
        <v>28</v>
      </c>
      <c r="E23" s="5">
        <v>1</v>
      </c>
      <c r="F23" s="8" t="s">
        <v>531</v>
      </c>
      <c r="G23" s="5" t="s">
        <v>532</v>
      </c>
      <c r="H23" s="5" t="s">
        <v>44</v>
      </c>
      <c r="I23" s="8" t="s">
        <v>533</v>
      </c>
      <c r="J23" s="8" t="s">
        <v>534</v>
      </c>
      <c r="K23" s="40">
        <f t="shared" si="0"/>
        <v>20</v>
      </c>
      <c r="L23" s="40">
        <f t="shared" si="1"/>
        <v>27</v>
      </c>
      <c r="M23" s="40" t="str">
        <f t="shared" si="2"/>
        <v>ADS_ Monetary Value</v>
      </c>
      <c r="N23" s="40" t="str">
        <f t="shared" si="3"/>
        <v>Debit</v>
      </c>
      <c r="O23" s="40" t="str">
        <f t="shared" si="4"/>
        <v/>
      </c>
      <c r="P23" s="40" t="str">
        <f t="shared" si="5"/>
        <v/>
      </c>
      <c r="Q23" s="40" t="str">
        <f t="shared" si="6"/>
        <v>ADS_ Accounting Account</v>
      </c>
    </row>
    <row r="24" spans="1:17" x14ac:dyDescent="0.4">
      <c r="A24" s="40">
        <v>388</v>
      </c>
      <c r="B24" s="41" t="s">
        <v>2959</v>
      </c>
      <c r="C24" s="5">
        <v>8</v>
      </c>
      <c r="D24" s="5" t="s">
        <v>28</v>
      </c>
      <c r="E24" s="5">
        <v>1</v>
      </c>
      <c r="F24" s="8" t="s">
        <v>535</v>
      </c>
      <c r="G24" s="5" t="s">
        <v>532</v>
      </c>
      <c r="H24" s="5" t="s">
        <v>44</v>
      </c>
      <c r="I24" s="8" t="s">
        <v>536</v>
      </c>
      <c r="J24" s="8" t="s">
        <v>537</v>
      </c>
      <c r="K24" s="40">
        <f t="shared" si="0"/>
        <v>20</v>
      </c>
      <c r="L24" s="40">
        <f t="shared" si="1"/>
        <v>28</v>
      </c>
      <c r="M24" s="40" t="str">
        <f t="shared" si="2"/>
        <v>ADS_ Monetary Value</v>
      </c>
      <c r="N24" s="40" t="str">
        <f t="shared" si="3"/>
        <v>Credit</v>
      </c>
      <c r="O24" s="40" t="str">
        <f t="shared" si="4"/>
        <v/>
      </c>
      <c r="P24" s="40" t="str">
        <f t="shared" si="5"/>
        <v/>
      </c>
      <c r="Q24" s="40" t="str">
        <f t="shared" si="6"/>
        <v>ADS_ Accounting Account</v>
      </c>
    </row>
    <row r="25" spans="1:17" x14ac:dyDescent="0.4">
      <c r="A25" s="40">
        <v>389</v>
      </c>
      <c r="B25" s="41" t="s">
        <v>2959</v>
      </c>
      <c r="C25" s="1">
        <v>0</v>
      </c>
      <c r="D25" s="1" t="s">
        <v>8</v>
      </c>
      <c r="E25" s="1">
        <v>0</v>
      </c>
      <c r="F25" s="10" t="s">
        <v>2248</v>
      </c>
      <c r="G25" s="1" t="s">
        <v>10</v>
      </c>
      <c r="H25" s="1" t="s">
        <v>10</v>
      </c>
      <c r="I25" s="10" t="s">
        <v>482</v>
      </c>
      <c r="J25" s="10" t="s">
        <v>2249</v>
      </c>
      <c r="K25" s="40">
        <f t="shared" si="0"/>
        <v>28</v>
      </c>
      <c r="L25" s="40" t="e">
        <f t="shared" si="1"/>
        <v>#VALUE!</v>
      </c>
      <c r="M25" s="40" t="str">
        <f t="shared" si="2"/>
        <v>ADS Balance_ Monetary Value</v>
      </c>
      <c r="N25" s="40" t="str">
        <f t="shared" si="3"/>
        <v>Details</v>
      </c>
      <c r="O25" s="40" t="str">
        <f t="shared" si="4"/>
        <v/>
      </c>
      <c r="P25" s="40" t="str">
        <f t="shared" si="5"/>
        <v/>
      </c>
      <c r="Q25" s="40" t="str">
        <f t="shared" si="6"/>
        <v/>
      </c>
    </row>
    <row r="26" spans="1:17" x14ac:dyDescent="0.4">
      <c r="A26" s="40">
        <v>390</v>
      </c>
      <c r="B26" s="41" t="s">
        <v>2959</v>
      </c>
      <c r="C26" s="3">
        <v>1</v>
      </c>
      <c r="D26" s="3" t="s">
        <v>19</v>
      </c>
      <c r="E26" s="3">
        <v>1</v>
      </c>
      <c r="F26" s="9" t="s">
        <v>484</v>
      </c>
      <c r="G26" s="3" t="s">
        <v>109</v>
      </c>
      <c r="H26" s="3" t="s">
        <v>16</v>
      </c>
      <c r="I26" s="9" t="s">
        <v>485</v>
      </c>
      <c r="J26" s="9" t="s">
        <v>486</v>
      </c>
      <c r="K26" s="40">
        <f t="shared" si="0"/>
        <v>28</v>
      </c>
      <c r="L26" s="40">
        <f t="shared" si="1"/>
        <v>49</v>
      </c>
      <c r="M26" s="40" t="str">
        <f t="shared" si="2"/>
        <v>ADS Balance_ Monetary Value</v>
      </c>
      <c r="N26" s="40" t="str">
        <f t="shared" si="3"/>
        <v>Functional Currency</v>
      </c>
      <c r="O26" s="40" t="str">
        <f t="shared" si="4"/>
        <v>Amount</v>
      </c>
      <c r="P26" s="40" t="str">
        <f t="shared" si="5"/>
        <v/>
      </c>
      <c r="Q26" s="40" t="str">
        <f t="shared" si="6"/>
        <v/>
      </c>
    </row>
    <row r="27" spans="1:17" x14ac:dyDescent="0.4">
      <c r="A27" s="40">
        <v>391</v>
      </c>
      <c r="B27" s="41" t="s">
        <v>2959</v>
      </c>
      <c r="C27" s="3">
        <v>2</v>
      </c>
      <c r="D27" s="3" t="s">
        <v>19</v>
      </c>
      <c r="E27" s="3">
        <v>1</v>
      </c>
      <c r="F27" s="9" t="s">
        <v>487</v>
      </c>
      <c r="G27" s="3" t="s">
        <v>109</v>
      </c>
      <c r="H27" s="3" t="s">
        <v>44</v>
      </c>
      <c r="I27" s="9" t="s">
        <v>488</v>
      </c>
      <c r="J27" s="9" t="s">
        <v>489</v>
      </c>
      <c r="K27" s="40">
        <f t="shared" si="0"/>
        <v>28</v>
      </c>
      <c r="L27" s="40">
        <f t="shared" si="1"/>
        <v>55</v>
      </c>
      <c r="M27" s="40" t="str">
        <f t="shared" si="2"/>
        <v>ADS Balance_ Monetary Value</v>
      </c>
      <c r="N27" s="40" t="str">
        <f t="shared" si="3"/>
        <v>Local Accounting Currency</v>
      </c>
      <c r="O27" s="40" t="str">
        <f t="shared" si="4"/>
        <v>Amount</v>
      </c>
      <c r="P27" s="40" t="str">
        <f t="shared" si="5"/>
        <v/>
      </c>
      <c r="Q27" s="40" t="str">
        <f t="shared" si="6"/>
        <v/>
      </c>
    </row>
    <row r="28" spans="1:17" x14ac:dyDescent="0.4">
      <c r="A28" s="40">
        <v>392</v>
      </c>
      <c r="B28" s="41" t="s">
        <v>2959</v>
      </c>
      <c r="C28" s="3">
        <v>3</v>
      </c>
      <c r="D28" s="3" t="s">
        <v>19</v>
      </c>
      <c r="E28" s="3">
        <v>1</v>
      </c>
      <c r="F28" s="9" t="s">
        <v>490</v>
      </c>
      <c r="G28" s="3" t="s">
        <v>109</v>
      </c>
      <c r="H28" s="3" t="s">
        <v>44</v>
      </c>
      <c r="I28" s="9" t="s">
        <v>491</v>
      </c>
      <c r="J28" s="9" t="s">
        <v>492</v>
      </c>
      <c r="K28" s="40">
        <f t="shared" si="0"/>
        <v>28</v>
      </c>
      <c r="L28" s="40">
        <f t="shared" si="1"/>
        <v>48</v>
      </c>
      <c r="M28" s="40" t="str">
        <f t="shared" si="2"/>
        <v>ADS Balance_ Monetary Value</v>
      </c>
      <c r="N28" s="40" t="str">
        <f t="shared" si="3"/>
        <v>Reporting Currency</v>
      </c>
      <c r="O28" s="40" t="str">
        <f t="shared" si="4"/>
        <v>Amount</v>
      </c>
      <c r="P28" s="40" t="str">
        <f t="shared" si="5"/>
        <v/>
      </c>
      <c r="Q28" s="40" t="str">
        <f t="shared" si="6"/>
        <v/>
      </c>
    </row>
    <row r="29" spans="1:17" x14ac:dyDescent="0.4">
      <c r="A29" s="40">
        <v>393</v>
      </c>
      <c r="B29" s="41" t="s">
        <v>2959</v>
      </c>
      <c r="C29" s="3">
        <v>4</v>
      </c>
      <c r="D29" s="3" t="s">
        <v>19</v>
      </c>
      <c r="E29" s="3">
        <v>1</v>
      </c>
      <c r="F29" s="9" t="s">
        <v>493</v>
      </c>
      <c r="G29" s="3" t="s">
        <v>109</v>
      </c>
      <c r="H29" s="3" t="s">
        <v>44</v>
      </c>
      <c r="I29" s="9" t="s">
        <v>494</v>
      </c>
      <c r="J29" s="9" t="s">
        <v>495</v>
      </c>
      <c r="K29" s="40">
        <f t="shared" si="0"/>
        <v>28</v>
      </c>
      <c r="L29" s="40">
        <f t="shared" si="1"/>
        <v>50</v>
      </c>
      <c r="M29" s="40" t="str">
        <f t="shared" si="2"/>
        <v>ADS Balance_ Monetary Value</v>
      </c>
      <c r="N29" s="40" t="str">
        <f t="shared" si="3"/>
        <v>Transaction Currency</v>
      </c>
      <c r="O29" s="40" t="str">
        <f t="shared" si="4"/>
        <v>Amount</v>
      </c>
      <c r="P29" s="40" t="str">
        <f t="shared" si="5"/>
        <v/>
      </c>
      <c r="Q29" s="40" t="str">
        <f t="shared" si="6"/>
        <v/>
      </c>
    </row>
    <row r="30" spans="1:17" x14ac:dyDescent="0.4">
      <c r="A30" s="40">
        <v>394</v>
      </c>
      <c r="B30" s="41" t="s">
        <v>2959</v>
      </c>
      <c r="C30" s="3">
        <v>5</v>
      </c>
      <c r="D30" s="3" t="s">
        <v>19</v>
      </c>
      <c r="E30" s="3">
        <v>1</v>
      </c>
      <c r="F30" s="9" t="s">
        <v>528</v>
      </c>
      <c r="G30" s="3" t="s">
        <v>25</v>
      </c>
      <c r="H30" s="3" t="s">
        <v>44</v>
      </c>
      <c r="I30" s="9" t="s">
        <v>2250</v>
      </c>
      <c r="J30" s="9" t="s">
        <v>2251</v>
      </c>
      <c r="K30" s="40">
        <f t="shared" si="0"/>
        <v>28</v>
      </c>
      <c r="L30" s="40">
        <f t="shared" si="1"/>
        <v>42</v>
      </c>
      <c r="M30" s="40" t="str">
        <f t="shared" si="2"/>
        <v>ADS Balance_ Monetary Value</v>
      </c>
      <c r="N30" s="40" t="str">
        <f t="shared" si="3"/>
        <v>Debit Credit</v>
      </c>
      <c r="O30" s="40" t="str">
        <f t="shared" si="4"/>
        <v>Code</v>
      </c>
      <c r="P30" s="40" t="str">
        <f t="shared" si="5"/>
        <v/>
      </c>
      <c r="Q30" s="40" t="str">
        <f t="shared" si="6"/>
        <v/>
      </c>
    </row>
    <row r="31" spans="1:17" x14ac:dyDescent="0.4">
      <c r="A31" s="40">
        <v>395</v>
      </c>
      <c r="B31" s="41" t="s">
        <v>2959</v>
      </c>
      <c r="C31" s="3">
        <v>6</v>
      </c>
      <c r="D31" s="3" t="s">
        <v>19</v>
      </c>
      <c r="E31" s="3">
        <v>1</v>
      </c>
      <c r="F31" s="9" t="s">
        <v>2252</v>
      </c>
      <c r="G31" s="3" t="s">
        <v>25</v>
      </c>
      <c r="H31" s="3" t="s">
        <v>44</v>
      </c>
      <c r="I31" s="9" t="s">
        <v>2253</v>
      </c>
      <c r="J31" s="9" t="s">
        <v>2254</v>
      </c>
      <c r="K31" s="40">
        <f t="shared" si="0"/>
        <v>28</v>
      </c>
      <c r="L31" s="40">
        <f t="shared" si="1"/>
        <v>46</v>
      </c>
      <c r="M31" s="40" t="str">
        <f t="shared" si="2"/>
        <v>ADS Balance_ Monetary Value</v>
      </c>
      <c r="N31" s="40" t="str">
        <f t="shared" si="3"/>
        <v>Amount Qualifier</v>
      </c>
      <c r="O31" s="40" t="str">
        <f t="shared" si="4"/>
        <v>Code</v>
      </c>
      <c r="P31" s="40" t="str">
        <f t="shared" si="5"/>
        <v/>
      </c>
      <c r="Q31" s="40" t="str">
        <f t="shared" si="6"/>
        <v/>
      </c>
    </row>
    <row r="32" spans="1:17" x14ac:dyDescent="0.4">
      <c r="A32" s="40">
        <v>396</v>
      </c>
      <c r="B32" s="41" t="s">
        <v>2959</v>
      </c>
      <c r="C32" s="7">
        <v>7</v>
      </c>
      <c r="D32" s="7" t="s">
        <v>62</v>
      </c>
      <c r="E32" s="7">
        <v>1</v>
      </c>
      <c r="F32" s="12" t="s">
        <v>2255</v>
      </c>
      <c r="G32" s="7" t="s">
        <v>10</v>
      </c>
      <c r="H32" s="7" t="s">
        <v>81</v>
      </c>
      <c r="I32" s="12" t="s">
        <v>2256</v>
      </c>
      <c r="J32" s="12" t="s">
        <v>2257</v>
      </c>
      <c r="K32" s="40">
        <f t="shared" si="0"/>
        <v>28</v>
      </c>
      <c r="L32" s="40">
        <f t="shared" si="1"/>
        <v>37</v>
      </c>
      <c r="M32" s="40" t="str">
        <f t="shared" si="2"/>
        <v>ADS Balance_ Monetary Value</v>
      </c>
      <c r="N32" s="40" t="str">
        <f t="shared" si="3"/>
        <v>Booking</v>
      </c>
      <c r="O32" s="40" t="str">
        <f t="shared" si="4"/>
        <v/>
      </c>
      <c r="P32" s="40" t="str">
        <f t="shared" si="5"/>
        <v>Accounting Account</v>
      </c>
      <c r="Q32" s="40" t="str">
        <f t="shared" si="6"/>
        <v/>
      </c>
    </row>
    <row r="33" spans="1:17" x14ac:dyDescent="0.4">
      <c r="A33" s="40">
        <v>397</v>
      </c>
      <c r="B33" s="41" t="s">
        <v>2959</v>
      </c>
      <c r="C33" s="1">
        <v>0</v>
      </c>
      <c r="D33" s="1" t="s">
        <v>8</v>
      </c>
      <c r="E33" s="1">
        <v>0</v>
      </c>
      <c r="F33" s="10" t="s">
        <v>2258</v>
      </c>
      <c r="G33" s="1" t="s">
        <v>10</v>
      </c>
      <c r="H33" s="1" t="s">
        <v>10</v>
      </c>
      <c r="I33" s="10" t="s">
        <v>2259</v>
      </c>
      <c r="J33" s="10" t="s">
        <v>2260</v>
      </c>
      <c r="K33" s="40">
        <f t="shared" si="0"/>
        <v>37</v>
      </c>
      <c r="L33" s="40" t="e">
        <f t="shared" si="1"/>
        <v>#VALUE!</v>
      </c>
      <c r="M33" s="40" t="str">
        <f t="shared" si="2"/>
        <v>ADS Begining Balance_ Monetary Value</v>
      </c>
      <c r="N33" s="40" t="str">
        <f t="shared" si="3"/>
        <v>Details</v>
      </c>
      <c r="O33" s="40" t="str">
        <f t="shared" si="4"/>
        <v/>
      </c>
      <c r="P33" s="40" t="str">
        <f t="shared" si="5"/>
        <v/>
      </c>
      <c r="Q33" s="40" t="str">
        <f t="shared" si="6"/>
        <v/>
      </c>
    </row>
    <row r="34" spans="1:17" x14ac:dyDescent="0.4">
      <c r="A34" s="40">
        <v>398</v>
      </c>
      <c r="B34" s="41" t="s">
        <v>2959</v>
      </c>
      <c r="C34" s="3">
        <v>1</v>
      </c>
      <c r="D34" s="3" t="s">
        <v>19</v>
      </c>
      <c r="E34" s="3">
        <v>1</v>
      </c>
      <c r="F34" s="9" t="s">
        <v>2261</v>
      </c>
      <c r="G34" s="3" t="s">
        <v>109</v>
      </c>
      <c r="H34" s="3" t="s">
        <v>16</v>
      </c>
      <c r="I34" s="9" t="s">
        <v>2262</v>
      </c>
      <c r="J34" s="9" t="s">
        <v>595</v>
      </c>
      <c r="K34" s="40">
        <f t="shared" ref="K34:K65" si="7">FIND(".",J34)</f>
        <v>37</v>
      </c>
      <c r="L34" s="40">
        <f t="shared" ref="L34:L65" si="8">FIND(".",J34,K34+1)</f>
        <v>58</v>
      </c>
      <c r="M34" s="40" t="str">
        <f t="shared" ref="M34:M65" si="9">MID(J34,1,K34-1)</f>
        <v>ADS Begining Balance_ Monetary Value</v>
      </c>
      <c r="N34" s="40" t="str">
        <f t="shared" ref="N34:N65" si="10">IF(ISNUMBER(L34),
  MID(J34,K34+2,L34-K34-2),
  MID(J34,K34+2,LEN(J34)-K34-1))</f>
        <v>Functional Currency</v>
      </c>
      <c r="O34" s="40" t="str">
        <f t="shared" ref="O34:O65" si="11">IF(OR("BBIE"=D34,"IDBIE"=D34),IF(ISNUMBER(L34),MID(J34,L34+2,LEN(J34)-L34-1),""),"")</f>
        <v>Amount</v>
      </c>
      <c r="P34" s="40" t="str">
        <f t="shared" ref="P34:P65" si="12">IF("ASBIE"=D34,IF(ISNUMBER(L34),MID(J34,L34+2,LEN(J34)-L34-1),""),"")</f>
        <v/>
      </c>
      <c r="Q34" s="40" t="str">
        <f t="shared" ref="Q34:Q65" si="13">IF("RLBIE"=D34,IF(ISNUMBER(L34),MID(J34,L34+2,LEN(J34)-L34-1),""),"")</f>
        <v/>
      </c>
    </row>
    <row r="35" spans="1:17" x14ac:dyDescent="0.4">
      <c r="A35" s="40">
        <v>399</v>
      </c>
      <c r="B35" s="41" t="s">
        <v>2959</v>
      </c>
      <c r="C35" s="3">
        <v>2</v>
      </c>
      <c r="D35" s="3" t="s">
        <v>19</v>
      </c>
      <c r="E35" s="3">
        <v>1</v>
      </c>
      <c r="F35" s="9" t="s">
        <v>2263</v>
      </c>
      <c r="G35" s="3" t="s">
        <v>109</v>
      </c>
      <c r="H35" s="3" t="s">
        <v>44</v>
      </c>
      <c r="I35" s="9" t="s">
        <v>2264</v>
      </c>
      <c r="J35" s="9" t="s">
        <v>2265</v>
      </c>
      <c r="K35" s="40">
        <f t="shared" si="7"/>
        <v>37</v>
      </c>
      <c r="L35" s="40">
        <f t="shared" si="8"/>
        <v>64</v>
      </c>
      <c r="M35" s="40" t="str">
        <f t="shared" si="9"/>
        <v>ADS Begining Balance_ Monetary Value</v>
      </c>
      <c r="N35" s="40" t="str">
        <f t="shared" si="10"/>
        <v>Local Accounting Currency</v>
      </c>
      <c r="O35" s="40" t="str">
        <f t="shared" si="11"/>
        <v>Amount</v>
      </c>
      <c r="P35" s="40" t="str">
        <f t="shared" si="12"/>
        <v/>
      </c>
      <c r="Q35" s="40" t="str">
        <f t="shared" si="13"/>
        <v/>
      </c>
    </row>
    <row r="36" spans="1:17" x14ac:dyDescent="0.4">
      <c r="A36" s="40">
        <v>400</v>
      </c>
      <c r="B36" s="41" t="s">
        <v>2959</v>
      </c>
      <c r="C36" s="3">
        <v>3</v>
      </c>
      <c r="D36" s="3" t="s">
        <v>19</v>
      </c>
      <c r="E36" s="3">
        <v>1</v>
      </c>
      <c r="F36" s="9" t="s">
        <v>2266</v>
      </c>
      <c r="G36" s="3" t="s">
        <v>109</v>
      </c>
      <c r="H36" s="3" t="s">
        <v>44</v>
      </c>
      <c r="I36" s="9" t="s">
        <v>2267</v>
      </c>
      <c r="J36" s="9" t="s">
        <v>597</v>
      </c>
      <c r="K36" s="40">
        <f t="shared" si="7"/>
        <v>37</v>
      </c>
      <c r="L36" s="40">
        <f t="shared" si="8"/>
        <v>57</v>
      </c>
      <c r="M36" s="40" t="str">
        <f t="shared" si="9"/>
        <v>ADS Begining Balance_ Monetary Value</v>
      </c>
      <c r="N36" s="40" t="str">
        <f t="shared" si="10"/>
        <v>Reporting Currency</v>
      </c>
      <c r="O36" s="40" t="str">
        <f t="shared" si="11"/>
        <v>Amount</v>
      </c>
      <c r="P36" s="40" t="str">
        <f t="shared" si="12"/>
        <v/>
      </c>
      <c r="Q36" s="40" t="str">
        <f t="shared" si="13"/>
        <v/>
      </c>
    </row>
    <row r="37" spans="1:17" x14ac:dyDescent="0.4">
      <c r="A37" s="40">
        <v>401</v>
      </c>
      <c r="B37" s="41" t="s">
        <v>2959</v>
      </c>
      <c r="C37" s="3">
        <v>4</v>
      </c>
      <c r="D37" s="3" t="s">
        <v>19</v>
      </c>
      <c r="E37" s="3">
        <v>1</v>
      </c>
      <c r="F37" s="9" t="s">
        <v>2268</v>
      </c>
      <c r="G37" s="3" t="s">
        <v>109</v>
      </c>
      <c r="H37" s="3" t="s">
        <v>44</v>
      </c>
      <c r="I37" s="9" t="s">
        <v>2269</v>
      </c>
      <c r="J37" s="9" t="s">
        <v>601</v>
      </c>
      <c r="K37" s="40">
        <f t="shared" si="7"/>
        <v>37</v>
      </c>
      <c r="L37" s="40">
        <f t="shared" si="8"/>
        <v>59</v>
      </c>
      <c r="M37" s="40" t="str">
        <f t="shared" si="9"/>
        <v>ADS Begining Balance_ Monetary Value</v>
      </c>
      <c r="N37" s="40" t="str">
        <f t="shared" si="10"/>
        <v>Transaction Currency</v>
      </c>
      <c r="O37" s="40" t="str">
        <f t="shared" si="11"/>
        <v>Amount</v>
      </c>
      <c r="P37" s="40" t="str">
        <f t="shared" si="12"/>
        <v/>
      </c>
      <c r="Q37" s="40" t="str">
        <f t="shared" si="13"/>
        <v/>
      </c>
    </row>
    <row r="38" spans="1:17" x14ac:dyDescent="0.4">
      <c r="A38" s="40">
        <v>402</v>
      </c>
      <c r="B38" s="41" t="s">
        <v>2959</v>
      </c>
      <c r="C38" s="3">
        <v>5</v>
      </c>
      <c r="D38" s="3" t="s">
        <v>19</v>
      </c>
      <c r="E38" s="3">
        <v>1</v>
      </c>
      <c r="F38" s="9" t="s">
        <v>2270</v>
      </c>
      <c r="G38" s="3" t="s">
        <v>25</v>
      </c>
      <c r="H38" s="3" t="s">
        <v>44</v>
      </c>
      <c r="I38" s="9" t="s">
        <v>2271</v>
      </c>
      <c r="J38" s="9" t="s">
        <v>2272</v>
      </c>
      <c r="K38" s="40">
        <f t="shared" si="7"/>
        <v>37</v>
      </c>
      <c r="L38" s="40">
        <f t="shared" si="8"/>
        <v>51</v>
      </c>
      <c r="M38" s="40" t="str">
        <f t="shared" si="9"/>
        <v>ADS Begining Balance_ Monetary Value</v>
      </c>
      <c r="N38" s="40" t="str">
        <f t="shared" si="10"/>
        <v>Debit Credit</v>
      </c>
      <c r="O38" s="40" t="str">
        <f t="shared" si="11"/>
        <v>Code</v>
      </c>
      <c r="P38" s="40" t="str">
        <f t="shared" si="12"/>
        <v/>
      </c>
      <c r="Q38" s="40" t="str">
        <f t="shared" si="13"/>
        <v/>
      </c>
    </row>
    <row r="39" spans="1:17" x14ac:dyDescent="0.4">
      <c r="A39" s="40">
        <v>403</v>
      </c>
      <c r="B39" s="41" t="s">
        <v>2959</v>
      </c>
      <c r="C39" s="3">
        <v>6</v>
      </c>
      <c r="D39" s="3" t="s">
        <v>19</v>
      </c>
      <c r="E39" s="3">
        <v>1</v>
      </c>
      <c r="F39" s="9" t="s">
        <v>2273</v>
      </c>
      <c r="G39" s="3" t="s">
        <v>25</v>
      </c>
      <c r="H39" s="3" t="s">
        <v>44</v>
      </c>
      <c r="I39" s="9" t="s">
        <v>2274</v>
      </c>
      <c r="J39" s="9" t="s">
        <v>2275</v>
      </c>
      <c r="K39" s="40">
        <f t="shared" si="7"/>
        <v>37</v>
      </c>
      <c r="L39" s="40">
        <f t="shared" si="8"/>
        <v>55</v>
      </c>
      <c r="M39" s="40" t="str">
        <f t="shared" si="9"/>
        <v>ADS Begining Balance_ Monetary Value</v>
      </c>
      <c r="N39" s="40" t="str">
        <f t="shared" si="10"/>
        <v>Amount Qualifier</v>
      </c>
      <c r="O39" s="40" t="str">
        <f t="shared" si="11"/>
        <v>Code</v>
      </c>
      <c r="P39" s="40" t="str">
        <f t="shared" si="12"/>
        <v/>
      </c>
      <c r="Q39" s="40" t="str">
        <f t="shared" si="13"/>
        <v/>
      </c>
    </row>
    <row r="40" spans="1:17" x14ac:dyDescent="0.4">
      <c r="A40" s="40">
        <v>404</v>
      </c>
      <c r="B40" s="41" t="s">
        <v>2959</v>
      </c>
      <c r="C40" s="7">
        <v>7</v>
      </c>
      <c r="D40" s="7" t="s">
        <v>62</v>
      </c>
      <c r="E40" s="7">
        <v>1</v>
      </c>
      <c r="F40" s="12" t="s">
        <v>2276</v>
      </c>
      <c r="G40" s="7" t="s">
        <v>10</v>
      </c>
      <c r="H40" s="7" t="s">
        <v>81</v>
      </c>
      <c r="I40" s="12" t="s">
        <v>2277</v>
      </c>
      <c r="J40" s="12" t="s">
        <v>2278</v>
      </c>
      <c r="K40" s="40">
        <f t="shared" si="7"/>
        <v>37</v>
      </c>
      <c r="L40" s="40">
        <f t="shared" si="8"/>
        <v>46</v>
      </c>
      <c r="M40" s="40" t="str">
        <f t="shared" si="9"/>
        <v>ADS Begining Balance_ Monetary Value</v>
      </c>
      <c r="N40" s="40" t="str">
        <f t="shared" si="10"/>
        <v>Booking</v>
      </c>
      <c r="O40" s="40" t="str">
        <f t="shared" si="11"/>
        <v/>
      </c>
      <c r="P40" s="40" t="str">
        <f t="shared" si="12"/>
        <v>Accounting Account</v>
      </c>
      <c r="Q40" s="40" t="str">
        <f t="shared" si="13"/>
        <v/>
      </c>
    </row>
    <row r="41" spans="1:17" x14ac:dyDescent="0.4">
      <c r="A41" s="40">
        <v>405</v>
      </c>
      <c r="B41" s="41" t="s">
        <v>2959</v>
      </c>
      <c r="C41" s="1">
        <v>0</v>
      </c>
      <c r="D41" s="1" t="s">
        <v>8</v>
      </c>
      <c r="E41" s="1">
        <v>0</v>
      </c>
      <c r="F41" s="10" t="s">
        <v>2279</v>
      </c>
      <c r="G41" s="1" t="s">
        <v>10</v>
      </c>
      <c r="H41" s="1" t="s">
        <v>10</v>
      </c>
      <c r="I41" s="10" t="s">
        <v>2280</v>
      </c>
      <c r="J41" s="10" t="s">
        <v>2281</v>
      </c>
      <c r="K41" s="40">
        <f t="shared" si="7"/>
        <v>35</v>
      </c>
      <c r="L41" s="40" t="e">
        <f t="shared" si="8"/>
        <v>#VALUE!</v>
      </c>
      <c r="M41" s="40" t="str">
        <f t="shared" si="9"/>
        <v>ADS Ending Balance_ Monetary Value</v>
      </c>
      <c r="N41" s="40" t="str">
        <f t="shared" si="10"/>
        <v>Details</v>
      </c>
      <c r="O41" s="40" t="str">
        <f t="shared" si="11"/>
        <v/>
      </c>
      <c r="P41" s="40" t="str">
        <f t="shared" si="12"/>
        <v/>
      </c>
      <c r="Q41" s="40" t="str">
        <f t="shared" si="13"/>
        <v/>
      </c>
    </row>
    <row r="42" spans="1:17" x14ac:dyDescent="0.4">
      <c r="A42" s="40">
        <v>406</v>
      </c>
      <c r="B42" s="41" t="s">
        <v>2959</v>
      </c>
      <c r="C42" s="3">
        <v>1</v>
      </c>
      <c r="D42" s="3" t="s">
        <v>19</v>
      </c>
      <c r="E42" s="3">
        <v>1</v>
      </c>
      <c r="F42" s="9" t="s">
        <v>2282</v>
      </c>
      <c r="G42" s="3" t="s">
        <v>109</v>
      </c>
      <c r="H42" s="3" t="s">
        <v>16</v>
      </c>
      <c r="I42" s="9" t="s">
        <v>2283</v>
      </c>
      <c r="J42" s="9" t="s">
        <v>606</v>
      </c>
      <c r="K42" s="40">
        <f t="shared" si="7"/>
        <v>35</v>
      </c>
      <c r="L42" s="40">
        <f t="shared" si="8"/>
        <v>56</v>
      </c>
      <c r="M42" s="40" t="str">
        <f t="shared" si="9"/>
        <v>ADS Ending Balance_ Monetary Value</v>
      </c>
      <c r="N42" s="40" t="str">
        <f t="shared" si="10"/>
        <v>Functional Currency</v>
      </c>
      <c r="O42" s="40" t="str">
        <f t="shared" si="11"/>
        <v>Amount</v>
      </c>
      <c r="P42" s="40" t="str">
        <f t="shared" si="12"/>
        <v/>
      </c>
      <c r="Q42" s="40" t="str">
        <f t="shared" si="13"/>
        <v/>
      </c>
    </row>
    <row r="43" spans="1:17" x14ac:dyDescent="0.4">
      <c r="A43" s="40">
        <v>407</v>
      </c>
      <c r="B43" s="41" t="s">
        <v>2959</v>
      </c>
      <c r="C43" s="3">
        <v>2</v>
      </c>
      <c r="D43" s="3" t="s">
        <v>19</v>
      </c>
      <c r="E43" s="3">
        <v>1</v>
      </c>
      <c r="F43" s="9" t="s">
        <v>2284</v>
      </c>
      <c r="G43" s="3" t="s">
        <v>109</v>
      </c>
      <c r="H43" s="3" t="s">
        <v>44</v>
      </c>
      <c r="I43" s="9" t="s">
        <v>2285</v>
      </c>
      <c r="J43" s="9" t="s">
        <v>2286</v>
      </c>
      <c r="K43" s="40">
        <f t="shared" si="7"/>
        <v>35</v>
      </c>
      <c r="L43" s="40">
        <f t="shared" si="8"/>
        <v>62</v>
      </c>
      <c r="M43" s="40" t="str">
        <f t="shared" si="9"/>
        <v>ADS Ending Balance_ Monetary Value</v>
      </c>
      <c r="N43" s="40" t="str">
        <f t="shared" si="10"/>
        <v>Local Accounting Currency</v>
      </c>
      <c r="O43" s="40" t="str">
        <f t="shared" si="11"/>
        <v>Amount</v>
      </c>
      <c r="P43" s="40" t="str">
        <f t="shared" si="12"/>
        <v/>
      </c>
      <c r="Q43" s="40" t="str">
        <f t="shared" si="13"/>
        <v/>
      </c>
    </row>
    <row r="44" spans="1:17" x14ac:dyDescent="0.4">
      <c r="A44" s="40">
        <v>408</v>
      </c>
      <c r="B44" s="41" t="s">
        <v>2959</v>
      </c>
      <c r="C44" s="3">
        <v>3</v>
      </c>
      <c r="D44" s="3" t="s">
        <v>19</v>
      </c>
      <c r="E44" s="3">
        <v>1</v>
      </c>
      <c r="F44" s="9" t="s">
        <v>2287</v>
      </c>
      <c r="G44" s="3" t="s">
        <v>109</v>
      </c>
      <c r="H44" s="3" t="s">
        <v>44</v>
      </c>
      <c r="I44" s="9" t="s">
        <v>2288</v>
      </c>
      <c r="J44" s="9" t="s">
        <v>608</v>
      </c>
      <c r="K44" s="40">
        <f t="shared" si="7"/>
        <v>35</v>
      </c>
      <c r="L44" s="40">
        <f t="shared" si="8"/>
        <v>55</v>
      </c>
      <c r="M44" s="40" t="str">
        <f t="shared" si="9"/>
        <v>ADS Ending Balance_ Monetary Value</v>
      </c>
      <c r="N44" s="40" t="str">
        <f t="shared" si="10"/>
        <v>Reporting Currency</v>
      </c>
      <c r="O44" s="40" t="str">
        <f t="shared" si="11"/>
        <v>Amount</v>
      </c>
      <c r="P44" s="40" t="str">
        <f t="shared" si="12"/>
        <v/>
      </c>
      <c r="Q44" s="40" t="str">
        <f t="shared" si="13"/>
        <v/>
      </c>
    </row>
    <row r="45" spans="1:17" x14ac:dyDescent="0.4">
      <c r="A45" s="40">
        <v>409</v>
      </c>
      <c r="B45" s="41" t="s">
        <v>2959</v>
      </c>
      <c r="C45" s="3">
        <v>4</v>
      </c>
      <c r="D45" s="3" t="s">
        <v>19</v>
      </c>
      <c r="E45" s="3">
        <v>1</v>
      </c>
      <c r="F45" s="9" t="s">
        <v>2289</v>
      </c>
      <c r="G45" s="3" t="s">
        <v>109</v>
      </c>
      <c r="H45" s="3" t="s">
        <v>44</v>
      </c>
      <c r="I45" s="9" t="s">
        <v>2290</v>
      </c>
      <c r="J45" s="9" t="s">
        <v>612</v>
      </c>
      <c r="K45" s="40">
        <f t="shared" si="7"/>
        <v>35</v>
      </c>
      <c r="L45" s="40">
        <f t="shared" si="8"/>
        <v>57</v>
      </c>
      <c r="M45" s="40" t="str">
        <f t="shared" si="9"/>
        <v>ADS Ending Balance_ Monetary Value</v>
      </c>
      <c r="N45" s="40" t="str">
        <f t="shared" si="10"/>
        <v>Transaction Currency</v>
      </c>
      <c r="O45" s="40" t="str">
        <f t="shared" si="11"/>
        <v>Amount</v>
      </c>
      <c r="P45" s="40" t="str">
        <f t="shared" si="12"/>
        <v/>
      </c>
      <c r="Q45" s="40" t="str">
        <f t="shared" si="13"/>
        <v/>
      </c>
    </row>
    <row r="46" spans="1:17" x14ac:dyDescent="0.4">
      <c r="A46" s="40">
        <v>410</v>
      </c>
      <c r="B46" s="41" t="s">
        <v>2959</v>
      </c>
      <c r="C46" s="3">
        <v>5</v>
      </c>
      <c r="D46" s="3" t="s">
        <v>19</v>
      </c>
      <c r="E46" s="3">
        <v>1</v>
      </c>
      <c r="F46" s="9" t="s">
        <v>2291</v>
      </c>
      <c r="G46" s="3" t="s">
        <v>25</v>
      </c>
      <c r="H46" s="3" t="s">
        <v>44</v>
      </c>
      <c r="I46" s="9" t="s">
        <v>2292</v>
      </c>
      <c r="J46" s="9" t="s">
        <v>2293</v>
      </c>
      <c r="K46" s="40">
        <f t="shared" si="7"/>
        <v>35</v>
      </c>
      <c r="L46" s="40">
        <f t="shared" si="8"/>
        <v>49</v>
      </c>
      <c r="M46" s="40" t="str">
        <f t="shared" si="9"/>
        <v>ADS Ending Balance_ Monetary Value</v>
      </c>
      <c r="N46" s="40" t="str">
        <f t="shared" si="10"/>
        <v>Debit Credit</v>
      </c>
      <c r="O46" s="40" t="str">
        <f t="shared" si="11"/>
        <v>Code</v>
      </c>
      <c r="P46" s="40" t="str">
        <f t="shared" si="12"/>
        <v/>
      </c>
      <c r="Q46" s="40" t="str">
        <f t="shared" si="13"/>
        <v/>
      </c>
    </row>
    <row r="47" spans="1:17" x14ac:dyDescent="0.4">
      <c r="A47" s="40">
        <v>411</v>
      </c>
      <c r="B47" s="41" t="s">
        <v>2959</v>
      </c>
      <c r="C47" s="3">
        <v>6</v>
      </c>
      <c r="D47" s="3" t="s">
        <v>19</v>
      </c>
      <c r="E47" s="3">
        <v>1</v>
      </c>
      <c r="F47" s="9" t="s">
        <v>2294</v>
      </c>
      <c r="G47" s="3" t="s">
        <v>25</v>
      </c>
      <c r="H47" s="3" t="s">
        <v>44</v>
      </c>
      <c r="I47" s="9" t="s">
        <v>2295</v>
      </c>
      <c r="J47" s="9" t="s">
        <v>2296</v>
      </c>
      <c r="K47" s="40">
        <f t="shared" si="7"/>
        <v>35</v>
      </c>
      <c r="L47" s="40">
        <f t="shared" si="8"/>
        <v>53</v>
      </c>
      <c r="M47" s="40" t="str">
        <f t="shared" si="9"/>
        <v>ADS Ending Balance_ Monetary Value</v>
      </c>
      <c r="N47" s="40" t="str">
        <f t="shared" si="10"/>
        <v>Amount Qualifier</v>
      </c>
      <c r="O47" s="40" t="str">
        <f t="shared" si="11"/>
        <v>Code</v>
      </c>
      <c r="P47" s="40" t="str">
        <f t="shared" si="12"/>
        <v/>
      </c>
      <c r="Q47" s="40" t="str">
        <f t="shared" si="13"/>
        <v/>
      </c>
    </row>
    <row r="48" spans="1:17" x14ac:dyDescent="0.4">
      <c r="A48" s="40">
        <v>412</v>
      </c>
      <c r="B48" s="41" t="s">
        <v>2959</v>
      </c>
      <c r="C48" s="7">
        <v>7</v>
      </c>
      <c r="D48" s="7" t="s">
        <v>62</v>
      </c>
      <c r="E48" s="7">
        <v>1</v>
      </c>
      <c r="F48" s="12" t="s">
        <v>2297</v>
      </c>
      <c r="G48" s="7" t="s">
        <v>10</v>
      </c>
      <c r="H48" s="7" t="s">
        <v>81</v>
      </c>
      <c r="I48" s="12" t="s">
        <v>2298</v>
      </c>
      <c r="J48" s="12" t="s">
        <v>2299</v>
      </c>
      <c r="K48" s="40">
        <f t="shared" si="7"/>
        <v>35</v>
      </c>
      <c r="L48" s="40">
        <f t="shared" si="8"/>
        <v>44</v>
      </c>
      <c r="M48" s="40" t="str">
        <f t="shared" si="9"/>
        <v>ADS Ending Balance_ Monetary Value</v>
      </c>
      <c r="N48" s="40" t="str">
        <f t="shared" si="10"/>
        <v>Booking</v>
      </c>
      <c r="O48" s="40" t="str">
        <f t="shared" si="11"/>
        <v/>
      </c>
      <c r="P48" s="40" t="str">
        <f t="shared" si="12"/>
        <v>Accounting Account</v>
      </c>
      <c r="Q48" s="40" t="str">
        <f t="shared" si="13"/>
        <v/>
      </c>
    </row>
    <row r="49" spans="1:17" x14ac:dyDescent="0.4">
      <c r="A49" s="40">
        <v>413</v>
      </c>
      <c r="B49" s="41" t="s">
        <v>2959</v>
      </c>
      <c r="C49" s="1">
        <v>0</v>
      </c>
      <c r="D49" s="1" t="s">
        <v>8</v>
      </c>
      <c r="E49" s="1">
        <v>0</v>
      </c>
      <c r="F49" s="10" t="s">
        <v>2300</v>
      </c>
      <c r="G49" s="1" t="s">
        <v>10</v>
      </c>
      <c r="H49" s="1" t="s">
        <v>10</v>
      </c>
      <c r="I49" s="10" t="s">
        <v>2280</v>
      </c>
      <c r="J49" s="10" t="s">
        <v>2301</v>
      </c>
      <c r="K49" s="40">
        <f t="shared" si="7"/>
        <v>25</v>
      </c>
      <c r="L49" s="40" t="e">
        <f t="shared" si="8"/>
        <v>#VALUE!</v>
      </c>
      <c r="M49" s="40" t="str">
        <f t="shared" si="9"/>
        <v>ADS Line_ Monetary Value</v>
      </c>
      <c r="N49" s="40" t="str">
        <f t="shared" si="10"/>
        <v>Details</v>
      </c>
      <c r="O49" s="40" t="str">
        <f t="shared" si="11"/>
        <v/>
      </c>
      <c r="P49" s="40" t="str">
        <f t="shared" si="12"/>
        <v/>
      </c>
      <c r="Q49" s="40" t="str">
        <f t="shared" si="13"/>
        <v/>
      </c>
    </row>
    <row r="50" spans="1:17" x14ac:dyDescent="0.4">
      <c r="A50" s="40">
        <v>414</v>
      </c>
      <c r="B50" s="41" t="s">
        <v>2959</v>
      </c>
      <c r="C50" s="3">
        <v>1</v>
      </c>
      <c r="D50" s="3" t="s">
        <v>19</v>
      </c>
      <c r="E50" s="3">
        <v>1</v>
      </c>
      <c r="F50" s="9" t="s">
        <v>2302</v>
      </c>
      <c r="G50" s="3" t="s">
        <v>109</v>
      </c>
      <c r="H50" s="3" t="s">
        <v>16</v>
      </c>
      <c r="I50" s="9" t="s">
        <v>2303</v>
      </c>
      <c r="J50" s="9" t="s">
        <v>2304</v>
      </c>
      <c r="K50" s="40">
        <f t="shared" si="7"/>
        <v>25</v>
      </c>
      <c r="L50" s="40">
        <f t="shared" si="8"/>
        <v>46</v>
      </c>
      <c r="M50" s="40" t="str">
        <f t="shared" si="9"/>
        <v>ADS Line_ Monetary Value</v>
      </c>
      <c r="N50" s="40" t="str">
        <f t="shared" si="10"/>
        <v>Functional Currency</v>
      </c>
      <c r="O50" s="40" t="str">
        <f t="shared" si="11"/>
        <v>Amount</v>
      </c>
      <c r="P50" s="40" t="str">
        <f t="shared" si="12"/>
        <v/>
      </c>
      <c r="Q50" s="40" t="str">
        <f t="shared" si="13"/>
        <v/>
      </c>
    </row>
    <row r="51" spans="1:17" x14ac:dyDescent="0.4">
      <c r="A51" s="40">
        <v>415</v>
      </c>
      <c r="B51" s="41" t="s">
        <v>2959</v>
      </c>
      <c r="C51" s="3">
        <v>2</v>
      </c>
      <c r="D51" s="3" t="s">
        <v>19</v>
      </c>
      <c r="E51" s="3">
        <v>1</v>
      </c>
      <c r="F51" s="9" t="s">
        <v>2305</v>
      </c>
      <c r="G51" s="3" t="s">
        <v>109</v>
      </c>
      <c r="H51" s="3" t="s">
        <v>44</v>
      </c>
      <c r="I51" s="9" t="s">
        <v>2306</v>
      </c>
      <c r="J51" s="9" t="s">
        <v>2307</v>
      </c>
      <c r="K51" s="40">
        <f t="shared" si="7"/>
        <v>25</v>
      </c>
      <c r="L51" s="40">
        <f t="shared" si="8"/>
        <v>52</v>
      </c>
      <c r="M51" s="40" t="str">
        <f t="shared" si="9"/>
        <v>ADS Line_ Monetary Value</v>
      </c>
      <c r="N51" s="40" t="str">
        <f t="shared" si="10"/>
        <v>Local Accounting Currency</v>
      </c>
      <c r="O51" s="40" t="str">
        <f t="shared" si="11"/>
        <v>Amount</v>
      </c>
      <c r="P51" s="40" t="str">
        <f t="shared" si="12"/>
        <v/>
      </c>
      <c r="Q51" s="40" t="str">
        <f t="shared" si="13"/>
        <v/>
      </c>
    </row>
    <row r="52" spans="1:17" x14ac:dyDescent="0.4">
      <c r="A52" s="40">
        <v>416</v>
      </c>
      <c r="B52" s="41" t="s">
        <v>2959</v>
      </c>
      <c r="C52" s="3">
        <v>3</v>
      </c>
      <c r="D52" s="3" t="s">
        <v>19</v>
      </c>
      <c r="E52" s="3">
        <v>1</v>
      </c>
      <c r="F52" s="9" t="s">
        <v>2308</v>
      </c>
      <c r="G52" s="3" t="s">
        <v>109</v>
      </c>
      <c r="H52" s="3" t="s">
        <v>44</v>
      </c>
      <c r="I52" s="9" t="s">
        <v>2309</v>
      </c>
      <c r="J52" s="9" t="s">
        <v>2310</v>
      </c>
      <c r="K52" s="40">
        <f t="shared" si="7"/>
        <v>25</v>
      </c>
      <c r="L52" s="40">
        <f t="shared" si="8"/>
        <v>45</v>
      </c>
      <c r="M52" s="40" t="str">
        <f t="shared" si="9"/>
        <v>ADS Line_ Monetary Value</v>
      </c>
      <c r="N52" s="40" t="str">
        <f t="shared" si="10"/>
        <v>Reporting Currency</v>
      </c>
      <c r="O52" s="40" t="str">
        <f t="shared" si="11"/>
        <v>Amount</v>
      </c>
      <c r="P52" s="40" t="str">
        <f t="shared" si="12"/>
        <v/>
      </c>
      <c r="Q52" s="40" t="str">
        <f t="shared" si="13"/>
        <v/>
      </c>
    </row>
    <row r="53" spans="1:17" x14ac:dyDescent="0.4">
      <c r="A53" s="40">
        <v>417</v>
      </c>
      <c r="B53" s="41" t="s">
        <v>2959</v>
      </c>
      <c r="C53" s="3">
        <v>4</v>
      </c>
      <c r="D53" s="3" t="s">
        <v>19</v>
      </c>
      <c r="E53" s="3">
        <v>1</v>
      </c>
      <c r="F53" s="9" t="s">
        <v>2311</v>
      </c>
      <c r="G53" s="3" t="s">
        <v>109</v>
      </c>
      <c r="H53" s="3" t="s">
        <v>44</v>
      </c>
      <c r="I53" s="9" t="s">
        <v>2312</v>
      </c>
      <c r="J53" s="9" t="s">
        <v>2313</v>
      </c>
      <c r="K53" s="40">
        <f t="shared" si="7"/>
        <v>25</v>
      </c>
      <c r="L53" s="40">
        <f t="shared" si="8"/>
        <v>47</v>
      </c>
      <c r="M53" s="40" t="str">
        <f t="shared" si="9"/>
        <v>ADS Line_ Monetary Value</v>
      </c>
      <c r="N53" s="40" t="str">
        <f t="shared" si="10"/>
        <v>Transaction Currency</v>
      </c>
      <c r="O53" s="40" t="str">
        <f t="shared" si="11"/>
        <v>Amount</v>
      </c>
      <c r="P53" s="40" t="str">
        <f t="shared" si="12"/>
        <v/>
      </c>
      <c r="Q53" s="40" t="str">
        <f t="shared" si="13"/>
        <v/>
      </c>
    </row>
    <row r="54" spans="1:17" x14ac:dyDescent="0.4">
      <c r="A54" s="40">
        <v>418</v>
      </c>
      <c r="B54" s="41" t="s">
        <v>2959</v>
      </c>
      <c r="C54" s="3">
        <v>5</v>
      </c>
      <c r="D54" s="3" t="s">
        <v>19</v>
      </c>
      <c r="E54" s="3">
        <v>1</v>
      </c>
      <c r="F54" s="9" t="s">
        <v>2314</v>
      </c>
      <c r="G54" s="3" t="s">
        <v>25</v>
      </c>
      <c r="H54" s="3" t="s">
        <v>44</v>
      </c>
      <c r="I54" s="9" t="s">
        <v>2315</v>
      </c>
      <c r="J54" s="9" t="s">
        <v>2316</v>
      </c>
      <c r="K54" s="40">
        <f t="shared" si="7"/>
        <v>25</v>
      </c>
      <c r="L54" s="40">
        <f t="shared" si="8"/>
        <v>39</v>
      </c>
      <c r="M54" s="40" t="str">
        <f t="shared" si="9"/>
        <v>ADS Line_ Monetary Value</v>
      </c>
      <c r="N54" s="40" t="str">
        <f t="shared" si="10"/>
        <v>Debit Credit</v>
      </c>
      <c r="O54" s="40" t="str">
        <f t="shared" si="11"/>
        <v>Code</v>
      </c>
      <c r="P54" s="40" t="str">
        <f t="shared" si="12"/>
        <v/>
      </c>
      <c r="Q54" s="40" t="str">
        <f t="shared" si="13"/>
        <v/>
      </c>
    </row>
    <row r="55" spans="1:17" x14ac:dyDescent="0.4">
      <c r="A55" s="40">
        <v>419</v>
      </c>
      <c r="B55" s="41" t="s">
        <v>2959</v>
      </c>
      <c r="C55" s="3">
        <v>6</v>
      </c>
      <c r="D55" s="3" t="s">
        <v>19</v>
      </c>
      <c r="E55" s="3">
        <v>1</v>
      </c>
      <c r="F55" s="9" t="s">
        <v>2317</v>
      </c>
      <c r="G55" s="3" t="s">
        <v>25</v>
      </c>
      <c r="H55" s="3" t="s">
        <v>44</v>
      </c>
      <c r="I55" s="9" t="s">
        <v>2318</v>
      </c>
      <c r="J55" s="9" t="s">
        <v>2319</v>
      </c>
      <c r="K55" s="40">
        <f t="shared" si="7"/>
        <v>25</v>
      </c>
      <c r="L55" s="40">
        <f t="shared" si="8"/>
        <v>43</v>
      </c>
      <c r="M55" s="40" t="str">
        <f t="shared" si="9"/>
        <v>ADS Line_ Monetary Value</v>
      </c>
      <c r="N55" s="40" t="str">
        <f t="shared" si="10"/>
        <v>Amount Qualifier</v>
      </c>
      <c r="O55" s="40" t="str">
        <f t="shared" si="11"/>
        <v>Code</v>
      </c>
      <c r="P55" s="40" t="str">
        <f t="shared" si="12"/>
        <v/>
      </c>
      <c r="Q55" s="40" t="str">
        <f t="shared" si="13"/>
        <v/>
      </c>
    </row>
    <row r="56" spans="1:17" x14ac:dyDescent="0.4">
      <c r="A56" s="40">
        <v>420</v>
      </c>
      <c r="B56" s="41" t="s">
        <v>2959</v>
      </c>
      <c r="C56" s="7">
        <v>7</v>
      </c>
      <c r="D56" s="7" t="s">
        <v>62</v>
      </c>
      <c r="E56" s="7">
        <v>1</v>
      </c>
      <c r="F56" s="12" t="s">
        <v>2320</v>
      </c>
      <c r="G56" s="7" t="s">
        <v>10</v>
      </c>
      <c r="H56" s="7" t="s">
        <v>81</v>
      </c>
      <c r="I56" s="12" t="s">
        <v>2321</v>
      </c>
      <c r="J56" s="12" t="s">
        <v>2322</v>
      </c>
      <c r="K56" s="40">
        <f t="shared" si="7"/>
        <v>25</v>
      </c>
      <c r="L56" s="40">
        <f t="shared" si="8"/>
        <v>34</v>
      </c>
      <c r="M56" s="40" t="str">
        <f t="shared" si="9"/>
        <v>ADS Line_ Monetary Value</v>
      </c>
      <c r="N56" s="40" t="str">
        <f t="shared" si="10"/>
        <v>Booking</v>
      </c>
      <c r="O56" s="40" t="str">
        <f t="shared" si="11"/>
        <v/>
      </c>
      <c r="P56" s="40" t="str">
        <f t="shared" si="12"/>
        <v>Accounting Account</v>
      </c>
      <c r="Q56" s="40" t="str">
        <f t="shared" si="13"/>
        <v/>
      </c>
    </row>
    <row r="57" spans="1:17" x14ac:dyDescent="0.4">
      <c r="A57" s="40">
        <v>421</v>
      </c>
      <c r="B57" s="41" t="s">
        <v>2959</v>
      </c>
      <c r="C57" s="1">
        <v>0</v>
      </c>
      <c r="D57" s="1" t="s">
        <v>8</v>
      </c>
      <c r="E57" s="1">
        <v>0</v>
      </c>
      <c r="F57" s="10" t="s">
        <v>680</v>
      </c>
      <c r="G57" s="1" t="s">
        <v>10</v>
      </c>
      <c r="H57" s="1" t="s">
        <v>10</v>
      </c>
      <c r="I57" s="10" t="s">
        <v>681</v>
      </c>
      <c r="J57" s="10" t="s">
        <v>2323</v>
      </c>
      <c r="K57" s="40">
        <f t="shared" si="7"/>
        <v>23</v>
      </c>
      <c r="L57" s="40" t="e">
        <f t="shared" si="8"/>
        <v>#VALUE!</v>
      </c>
      <c r="M57" s="40" t="str">
        <f t="shared" si="9"/>
        <v>ADS_ Entered_ Activity</v>
      </c>
      <c r="N57" s="40" t="str">
        <f t="shared" si="10"/>
        <v>Details</v>
      </c>
      <c r="O57" s="40" t="str">
        <f t="shared" si="11"/>
        <v/>
      </c>
      <c r="P57" s="40" t="str">
        <f t="shared" si="12"/>
        <v/>
      </c>
      <c r="Q57" s="40" t="str">
        <f t="shared" si="13"/>
        <v/>
      </c>
    </row>
    <row r="58" spans="1:17" x14ac:dyDescent="0.4">
      <c r="A58" s="40">
        <v>422</v>
      </c>
      <c r="B58" s="41" t="s">
        <v>2959</v>
      </c>
      <c r="C58" s="5">
        <v>1</v>
      </c>
      <c r="D58" s="5" t="s">
        <v>28</v>
      </c>
      <c r="E58" s="5">
        <v>1</v>
      </c>
      <c r="F58" s="8" t="s">
        <v>683</v>
      </c>
      <c r="G58" s="5" t="s">
        <v>30</v>
      </c>
      <c r="H58" s="5" t="s">
        <v>16</v>
      </c>
      <c r="I58" s="8" t="s">
        <v>1170</v>
      </c>
      <c r="J58" s="8" t="s">
        <v>2324</v>
      </c>
      <c r="K58" s="40">
        <f t="shared" si="7"/>
        <v>23</v>
      </c>
      <c r="L58" s="40">
        <f t="shared" si="8"/>
        <v>37</v>
      </c>
      <c r="M58" s="40" t="str">
        <f t="shared" si="9"/>
        <v>ADS_ Entered_ Activity</v>
      </c>
      <c r="N58" s="40" t="str">
        <f t="shared" si="10"/>
        <v>Performed By</v>
      </c>
      <c r="O58" s="40" t="str">
        <f t="shared" si="11"/>
        <v/>
      </c>
      <c r="P58" s="40" t="str">
        <f t="shared" si="12"/>
        <v/>
      </c>
      <c r="Q58" s="40" t="str">
        <f t="shared" si="13"/>
        <v>ADS_ System User</v>
      </c>
    </row>
    <row r="59" spans="1:17" x14ac:dyDescent="0.4">
      <c r="A59" s="40">
        <v>423</v>
      </c>
      <c r="B59" s="41" t="s">
        <v>2959</v>
      </c>
      <c r="C59" s="3">
        <v>2</v>
      </c>
      <c r="D59" s="3" t="s">
        <v>19</v>
      </c>
      <c r="E59" s="3">
        <v>1</v>
      </c>
      <c r="F59" s="9" t="s">
        <v>37</v>
      </c>
      <c r="G59" s="3" t="s">
        <v>37</v>
      </c>
      <c r="H59" s="3" t="s">
        <v>16</v>
      </c>
      <c r="I59" s="9" t="s">
        <v>1157</v>
      </c>
      <c r="J59" s="9" t="s">
        <v>2325</v>
      </c>
      <c r="K59" s="40">
        <f t="shared" si="7"/>
        <v>23</v>
      </c>
      <c r="L59" s="40">
        <f t="shared" si="8"/>
        <v>33</v>
      </c>
      <c r="M59" s="40" t="str">
        <f t="shared" si="9"/>
        <v>ADS_ Entered_ Activity</v>
      </c>
      <c r="N59" s="40" t="str">
        <f t="shared" si="10"/>
        <v>Occurred</v>
      </c>
      <c r="O59" s="40" t="str">
        <f t="shared" si="11"/>
        <v>Date</v>
      </c>
      <c r="P59" s="40" t="str">
        <f t="shared" si="12"/>
        <v/>
      </c>
      <c r="Q59" s="40" t="str">
        <f t="shared" si="13"/>
        <v/>
      </c>
    </row>
    <row r="60" spans="1:17" x14ac:dyDescent="0.4">
      <c r="A60" s="40">
        <v>424</v>
      </c>
      <c r="B60" s="41" t="s">
        <v>2959</v>
      </c>
      <c r="C60" s="3">
        <v>2</v>
      </c>
      <c r="D60" s="3" t="s">
        <v>19</v>
      </c>
      <c r="E60" s="3">
        <v>1</v>
      </c>
      <c r="F60" s="9" t="s">
        <v>170</v>
      </c>
      <c r="G60" s="3" t="s">
        <v>37</v>
      </c>
      <c r="H60" s="3" t="s">
        <v>44</v>
      </c>
      <c r="I60" s="9" t="s">
        <v>1161</v>
      </c>
      <c r="J60" s="9" t="s">
        <v>2326</v>
      </c>
      <c r="K60" s="40">
        <f t="shared" si="7"/>
        <v>23</v>
      </c>
      <c r="L60" s="40">
        <f t="shared" si="8"/>
        <v>33</v>
      </c>
      <c r="M60" s="40" t="str">
        <f t="shared" si="9"/>
        <v>ADS_ Entered_ Activity</v>
      </c>
      <c r="N60" s="40" t="str">
        <f t="shared" si="10"/>
        <v>Occurred</v>
      </c>
      <c r="O60" s="40" t="str">
        <f t="shared" si="11"/>
        <v>Time</v>
      </c>
      <c r="P60" s="40" t="str">
        <f t="shared" si="12"/>
        <v/>
      </c>
      <c r="Q60" s="40" t="str">
        <f t="shared" si="13"/>
        <v/>
      </c>
    </row>
    <row r="61" spans="1:17" x14ac:dyDescent="0.4">
      <c r="A61" s="40">
        <v>425</v>
      </c>
      <c r="B61" s="41" t="s">
        <v>2959</v>
      </c>
      <c r="C61" s="1">
        <v>0</v>
      </c>
      <c r="D61" s="1" t="s">
        <v>8</v>
      </c>
      <c r="E61" s="1">
        <v>0</v>
      </c>
      <c r="F61" s="10" t="s">
        <v>72</v>
      </c>
      <c r="G61" s="1" t="s">
        <v>10</v>
      </c>
      <c r="H61" s="1" t="s">
        <v>10</v>
      </c>
      <c r="I61" s="10" t="s">
        <v>1177</v>
      </c>
      <c r="J61" s="10" t="s">
        <v>2327</v>
      </c>
      <c r="K61" s="40">
        <f t="shared" si="7"/>
        <v>24</v>
      </c>
      <c r="L61" s="40" t="e">
        <f t="shared" si="8"/>
        <v>#VALUE!</v>
      </c>
      <c r="M61" s="40" t="str">
        <f t="shared" si="9"/>
        <v>ADS_ Approved_ Activity</v>
      </c>
      <c r="N61" s="40" t="str">
        <f t="shared" si="10"/>
        <v>Details</v>
      </c>
      <c r="O61" s="40" t="str">
        <f t="shared" si="11"/>
        <v/>
      </c>
      <c r="P61" s="40" t="str">
        <f t="shared" si="12"/>
        <v/>
      </c>
      <c r="Q61" s="40" t="str">
        <f t="shared" si="13"/>
        <v/>
      </c>
    </row>
    <row r="62" spans="1:17" x14ac:dyDescent="0.4">
      <c r="A62" s="40">
        <v>426</v>
      </c>
      <c r="B62" s="41" t="s">
        <v>2959</v>
      </c>
      <c r="C62" s="5">
        <v>1</v>
      </c>
      <c r="D62" s="5" t="s">
        <v>28</v>
      </c>
      <c r="E62" s="5">
        <v>1</v>
      </c>
      <c r="F62" s="8" t="s">
        <v>2328</v>
      </c>
      <c r="G62" s="5" t="s">
        <v>30</v>
      </c>
      <c r="H62" s="5" t="s">
        <v>16</v>
      </c>
      <c r="I62" s="8" t="s">
        <v>1145</v>
      </c>
      <c r="J62" s="8" t="s">
        <v>174</v>
      </c>
      <c r="K62" s="40">
        <f t="shared" si="7"/>
        <v>24</v>
      </c>
      <c r="L62" s="40">
        <f t="shared" si="8"/>
        <v>38</v>
      </c>
      <c r="M62" s="40" t="str">
        <f t="shared" si="9"/>
        <v>ADS_ Approved_ Activity</v>
      </c>
      <c r="N62" s="40" t="str">
        <f t="shared" si="10"/>
        <v>Performed By</v>
      </c>
      <c r="O62" s="40" t="str">
        <f t="shared" si="11"/>
        <v/>
      </c>
      <c r="P62" s="40" t="str">
        <f t="shared" si="12"/>
        <v/>
      </c>
      <c r="Q62" s="40" t="str">
        <f t="shared" si="13"/>
        <v>ADS_ System User</v>
      </c>
    </row>
    <row r="63" spans="1:17" x14ac:dyDescent="0.4">
      <c r="A63" s="40">
        <v>427</v>
      </c>
      <c r="B63" s="41" t="s">
        <v>2959</v>
      </c>
      <c r="C63" s="3">
        <v>2</v>
      </c>
      <c r="D63" s="3" t="s">
        <v>19</v>
      </c>
      <c r="E63" s="3">
        <v>1</v>
      </c>
      <c r="F63" s="9" t="s">
        <v>2329</v>
      </c>
      <c r="G63" s="3" t="s">
        <v>37</v>
      </c>
      <c r="H63" s="3" t="s">
        <v>16</v>
      </c>
      <c r="I63" s="9" t="s">
        <v>1157</v>
      </c>
      <c r="J63" s="9" t="s">
        <v>177</v>
      </c>
      <c r="K63" s="40">
        <f t="shared" si="7"/>
        <v>24</v>
      </c>
      <c r="L63" s="40">
        <f t="shared" si="8"/>
        <v>34</v>
      </c>
      <c r="M63" s="40" t="str">
        <f t="shared" si="9"/>
        <v>ADS_ Approved_ Activity</v>
      </c>
      <c r="N63" s="40" t="str">
        <f t="shared" si="10"/>
        <v>Occurred</v>
      </c>
      <c r="O63" s="40" t="str">
        <f t="shared" si="11"/>
        <v>Date</v>
      </c>
      <c r="P63" s="40" t="str">
        <f t="shared" si="12"/>
        <v/>
      </c>
      <c r="Q63" s="40" t="str">
        <f t="shared" si="13"/>
        <v/>
      </c>
    </row>
    <row r="64" spans="1:17" x14ac:dyDescent="0.4">
      <c r="A64" s="40">
        <v>428</v>
      </c>
      <c r="B64" s="41" t="s">
        <v>2959</v>
      </c>
      <c r="C64" s="3">
        <v>2</v>
      </c>
      <c r="D64" s="3" t="s">
        <v>19</v>
      </c>
      <c r="E64" s="3">
        <v>1</v>
      </c>
      <c r="F64" s="9" t="s">
        <v>2330</v>
      </c>
      <c r="G64" s="3" t="s">
        <v>37</v>
      </c>
      <c r="H64" s="3" t="s">
        <v>44</v>
      </c>
      <c r="I64" s="9" t="s">
        <v>1161</v>
      </c>
      <c r="J64" s="9" t="s">
        <v>293</v>
      </c>
      <c r="K64" s="40">
        <f t="shared" si="7"/>
        <v>24</v>
      </c>
      <c r="L64" s="40">
        <f t="shared" si="8"/>
        <v>34</v>
      </c>
      <c r="M64" s="40" t="str">
        <f t="shared" si="9"/>
        <v>ADS_ Approved_ Activity</v>
      </c>
      <c r="N64" s="40" t="str">
        <f t="shared" si="10"/>
        <v>Occurred</v>
      </c>
      <c r="O64" s="40" t="str">
        <f t="shared" si="11"/>
        <v>Time</v>
      </c>
      <c r="P64" s="40" t="str">
        <f t="shared" si="12"/>
        <v/>
      </c>
      <c r="Q64" s="40" t="str">
        <f t="shared" si="13"/>
        <v/>
      </c>
    </row>
    <row r="65" spans="1:17" x14ac:dyDescent="0.4">
      <c r="A65" s="40">
        <v>429</v>
      </c>
      <c r="B65" s="41" t="s">
        <v>2959</v>
      </c>
      <c r="C65" s="1">
        <v>0</v>
      </c>
      <c r="D65" s="1" t="s">
        <v>8</v>
      </c>
      <c r="E65" s="1">
        <v>0</v>
      </c>
      <c r="F65" s="10" t="s">
        <v>178</v>
      </c>
      <c r="G65" s="1" t="s">
        <v>10</v>
      </c>
      <c r="H65" s="1" t="s">
        <v>10</v>
      </c>
      <c r="I65" s="10" t="s">
        <v>1186</v>
      </c>
      <c r="J65" s="10" t="s">
        <v>2331</v>
      </c>
      <c r="K65" s="40">
        <f t="shared" si="7"/>
        <v>29</v>
      </c>
      <c r="L65" s="40" t="e">
        <f t="shared" si="8"/>
        <v>#VALUE!</v>
      </c>
      <c r="M65" s="40" t="str">
        <f t="shared" si="9"/>
        <v>ADS_ Last Modified_ Activity</v>
      </c>
      <c r="N65" s="40" t="str">
        <f t="shared" si="10"/>
        <v>Details</v>
      </c>
      <c r="O65" s="40" t="str">
        <f t="shared" si="11"/>
        <v/>
      </c>
      <c r="P65" s="40" t="str">
        <f t="shared" si="12"/>
        <v/>
      </c>
      <c r="Q65" s="40" t="str">
        <f t="shared" si="13"/>
        <v/>
      </c>
    </row>
    <row r="66" spans="1:17" x14ac:dyDescent="0.4">
      <c r="A66" s="40">
        <v>430</v>
      </c>
      <c r="B66" s="41" t="s">
        <v>2959</v>
      </c>
      <c r="C66" s="5">
        <v>1</v>
      </c>
      <c r="D66" s="5" t="s">
        <v>28</v>
      </c>
      <c r="E66" s="5">
        <v>1</v>
      </c>
      <c r="F66" s="8" t="s">
        <v>2332</v>
      </c>
      <c r="G66" s="5" t="s">
        <v>30</v>
      </c>
      <c r="H66" s="5" t="s">
        <v>16</v>
      </c>
      <c r="I66" s="8" t="s">
        <v>1145</v>
      </c>
      <c r="J66" s="8" t="s">
        <v>183</v>
      </c>
      <c r="K66" s="40">
        <f t="shared" ref="K66:K97" si="14">FIND(".",J66)</f>
        <v>29</v>
      </c>
      <c r="L66" s="40">
        <f t="shared" ref="L66:L97" si="15">FIND(".",J66,K66+1)</f>
        <v>43</v>
      </c>
      <c r="M66" s="40" t="str">
        <f t="shared" ref="M66:M102" si="16">MID(J66,1,K66-1)</f>
        <v>ADS_ Last Modified_ Activity</v>
      </c>
      <c r="N66" s="40" t="str">
        <f t="shared" ref="N66:N102" si="17">IF(ISNUMBER(L66),
  MID(J66,K66+2,L66-K66-2),
  MID(J66,K66+2,LEN(J66)-K66-1))</f>
        <v>Performed By</v>
      </c>
      <c r="O66" s="40" t="str">
        <f t="shared" ref="O66:O102" si="18">IF(OR("BBIE"=D66,"IDBIE"=D66),IF(ISNUMBER(L66),MID(J66,L66+2,LEN(J66)-L66-1),""),"")</f>
        <v/>
      </c>
      <c r="P66" s="40" t="str">
        <f t="shared" ref="P66:P102" si="19">IF("ASBIE"=D66,IF(ISNUMBER(L66),MID(J66,L66+2,LEN(J66)-L66-1),""),"")</f>
        <v/>
      </c>
      <c r="Q66" s="40" t="str">
        <f t="shared" ref="Q66:Q102" si="20">IF("RLBIE"=D66,IF(ISNUMBER(L66),MID(J66,L66+2,LEN(J66)-L66-1),""),"")</f>
        <v>ADS_ System User</v>
      </c>
    </row>
    <row r="67" spans="1:17" x14ac:dyDescent="0.4">
      <c r="A67" s="40">
        <v>431</v>
      </c>
      <c r="B67" s="41" t="s">
        <v>2959</v>
      </c>
      <c r="C67" s="3">
        <v>2</v>
      </c>
      <c r="D67" s="3" t="s">
        <v>19</v>
      </c>
      <c r="E67" s="3">
        <v>1</v>
      </c>
      <c r="F67" s="9" t="s">
        <v>2333</v>
      </c>
      <c r="G67" s="3" t="s">
        <v>37</v>
      </c>
      <c r="H67" s="3" t="s">
        <v>16</v>
      </c>
      <c r="I67" s="9" t="s">
        <v>1157</v>
      </c>
      <c r="J67" s="9" t="s">
        <v>186</v>
      </c>
      <c r="K67" s="40">
        <f t="shared" si="14"/>
        <v>29</v>
      </c>
      <c r="L67" s="40">
        <f t="shared" si="15"/>
        <v>39</v>
      </c>
      <c r="M67" s="40" t="str">
        <f t="shared" si="16"/>
        <v>ADS_ Last Modified_ Activity</v>
      </c>
      <c r="N67" s="40" t="str">
        <f t="shared" si="17"/>
        <v>Occurred</v>
      </c>
      <c r="O67" s="40" t="str">
        <f t="shared" si="18"/>
        <v>Time</v>
      </c>
      <c r="P67" s="40" t="str">
        <f t="shared" si="19"/>
        <v/>
      </c>
      <c r="Q67" s="40" t="str">
        <f t="shared" si="20"/>
        <v/>
      </c>
    </row>
    <row r="68" spans="1:17" x14ac:dyDescent="0.4">
      <c r="A68" s="40">
        <v>432</v>
      </c>
      <c r="B68" s="41" t="s">
        <v>2959</v>
      </c>
      <c r="C68" s="3">
        <v>2</v>
      </c>
      <c r="D68" s="3" t="s">
        <v>19</v>
      </c>
      <c r="E68" s="3">
        <v>1</v>
      </c>
      <c r="F68" s="9" t="s">
        <v>2334</v>
      </c>
      <c r="G68" s="3" t="s">
        <v>37</v>
      </c>
      <c r="H68" s="3" t="s">
        <v>44</v>
      </c>
      <c r="I68" s="9" t="s">
        <v>1161</v>
      </c>
      <c r="J68" s="9" t="s">
        <v>186</v>
      </c>
      <c r="K68" s="40">
        <f t="shared" si="14"/>
        <v>29</v>
      </c>
      <c r="L68" s="40">
        <f t="shared" si="15"/>
        <v>39</v>
      </c>
      <c r="M68" s="40" t="str">
        <f t="shared" si="16"/>
        <v>ADS_ Last Modified_ Activity</v>
      </c>
      <c r="N68" s="40" t="str">
        <f t="shared" si="17"/>
        <v>Occurred</v>
      </c>
      <c r="O68" s="40" t="str">
        <f t="shared" si="18"/>
        <v>Time</v>
      </c>
      <c r="P68" s="40" t="str">
        <f t="shared" si="19"/>
        <v/>
      </c>
      <c r="Q68" s="40" t="str">
        <f t="shared" si="20"/>
        <v/>
      </c>
    </row>
    <row r="69" spans="1:17" x14ac:dyDescent="0.4">
      <c r="A69" s="40">
        <v>433</v>
      </c>
      <c r="B69" s="41" t="s">
        <v>2959</v>
      </c>
      <c r="C69" s="18">
        <v>0</v>
      </c>
      <c r="D69" s="18" t="s">
        <v>8</v>
      </c>
      <c r="E69" s="18">
        <v>0</v>
      </c>
      <c r="F69" s="20" t="s">
        <v>692</v>
      </c>
      <c r="G69" s="1" t="s">
        <v>10</v>
      </c>
      <c r="H69" s="18" t="s">
        <v>10</v>
      </c>
      <c r="I69" s="19" t="s">
        <v>2335</v>
      </c>
      <c r="J69" s="20" t="s">
        <v>2336</v>
      </c>
      <c r="K69" s="40">
        <f t="shared" si="14"/>
        <v>22</v>
      </c>
      <c r="L69" s="40" t="e">
        <f t="shared" si="15"/>
        <v>#VALUE!</v>
      </c>
      <c r="M69" s="40" t="str">
        <f t="shared" si="16"/>
        <v>ADS_ Posted_ Activity</v>
      </c>
      <c r="N69" s="40" t="str">
        <f t="shared" si="17"/>
        <v>Details</v>
      </c>
      <c r="O69" s="40" t="str">
        <f t="shared" si="18"/>
        <v/>
      </c>
      <c r="P69" s="40" t="str">
        <f t="shared" si="19"/>
        <v/>
      </c>
      <c r="Q69" s="40" t="str">
        <f t="shared" si="20"/>
        <v/>
      </c>
    </row>
    <row r="70" spans="1:17" x14ac:dyDescent="0.4">
      <c r="A70" s="40">
        <v>434</v>
      </c>
      <c r="B70" s="41" t="s">
        <v>2959</v>
      </c>
      <c r="C70" s="14">
        <v>1</v>
      </c>
      <c r="D70" s="14" t="s">
        <v>28</v>
      </c>
      <c r="E70" s="14">
        <v>1</v>
      </c>
      <c r="F70" s="6" t="s">
        <v>695</v>
      </c>
      <c r="G70" s="5" t="s">
        <v>30</v>
      </c>
      <c r="H70" s="14" t="s">
        <v>16</v>
      </c>
      <c r="I70" s="15" t="s">
        <v>1145</v>
      </c>
      <c r="J70" s="6" t="s">
        <v>2337</v>
      </c>
      <c r="K70" s="40">
        <f t="shared" si="14"/>
        <v>22</v>
      </c>
      <c r="L70" s="40">
        <f t="shared" si="15"/>
        <v>36</v>
      </c>
      <c r="M70" s="40" t="str">
        <f t="shared" si="16"/>
        <v>ADS_ Posted_ Activity</v>
      </c>
      <c r="N70" s="40" t="str">
        <f t="shared" si="17"/>
        <v>Performed By</v>
      </c>
      <c r="O70" s="40" t="str">
        <f t="shared" si="18"/>
        <v/>
      </c>
      <c r="P70" s="40" t="str">
        <f t="shared" si="19"/>
        <v/>
      </c>
      <c r="Q70" s="40" t="str">
        <f t="shared" si="20"/>
        <v>ADS_ System User</v>
      </c>
    </row>
    <row r="71" spans="1:17" x14ac:dyDescent="0.4">
      <c r="A71" s="40">
        <v>435</v>
      </c>
      <c r="B71" s="41" t="s">
        <v>2959</v>
      </c>
      <c r="C71" s="16">
        <v>2</v>
      </c>
      <c r="D71" s="16" t="s">
        <v>19</v>
      </c>
      <c r="E71" s="16">
        <v>1</v>
      </c>
      <c r="F71" s="4" t="s">
        <v>2338</v>
      </c>
      <c r="G71" s="3" t="s">
        <v>37</v>
      </c>
      <c r="H71" s="16" t="s">
        <v>16</v>
      </c>
      <c r="I71" s="13" t="s">
        <v>1157</v>
      </c>
      <c r="J71" s="4" t="s">
        <v>2339</v>
      </c>
      <c r="K71" s="40">
        <f t="shared" si="14"/>
        <v>22</v>
      </c>
      <c r="L71" s="40">
        <f t="shared" si="15"/>
        <v>32</v>
      </c>
      <c r="M71" s="40" t="str">
        <f t="shared" si="16"/>
        <v>ADS_ Posted_ Activity</v>
      </c>
      <c r="N71" s="40" t="str">
        <f t="shared" si="17"/>
        <v>Occurred</v>
      </c>
      <c r="O71" s="40" t="str">
        <f t="shared" si="18"/>
        <v>Date</v>
      </c>
      <c r="P71" s="40" t="str">
        <f t="shared" si="19"/>
        <v/>
      </c>
      <c r="Q71" s="40" t="str">
        <f t="shared" si="20"/>
        <v/>
      </c>
    </row>
    <row r="72" spans="1:17" x14ac:dyDescent="0.4">
      <c r="A72" s="40">
        <v>436</v>
      </c>
      <c r="B72" s="41" t="s">
        <v>2959</v>
      </c>
      <c r="C72" s="16">
        <v>3</v>
      </c>
      <c r="D72" s="16" t="s">
        <v>19</v>
      </c>
      <c r="E72" s="16">
        <v>1</v>
      </c>
      <c r="F72" s="4" t="s">
        <v>2340</v>
      </c>
      <c r="G72" s="3" t="s">
        <v>37</v>
      </c>
      <c r="H72" s="16" t="s">
        <v>44</v>
      </c>
      <c r="I72" s="13" t="s">
        <v>1161</v>
      </c>
      <c r="J72" s="4" t="s">
        <v>2341</v>
      </c>
      <c r="K72" s="40">
        <f t="shared" si="14"/>
        <v>22</v>
      </c>
      <c r="L72" s="40">
        <f t="shared" si="15"/>
        <v>32</v>
      </c>
      <c r="M72" s="40" t="str">
        <f t="shared" si="16"/>
        <v>ADS_ Posted_ Activity</v>
      </c>
      <c r="N72" s="40" t="str">
        <f t="shared" si="17"/>
        <v>Occurred</v>
      </c>
      <c r="O72" s="40" t="str">
        <f t="shared" si="18"/>
        <v>Time</v>
      </c>
      <c r="P72" s="40" t="str">
        <f t="shared" si="19"/>
        <v/>
      </c>
      <c r="Q72" s="40" t="str">
        <f t="shared" si="20"/>
        <v/>
      </c>
    </row>
    <row r="73" spans="1:17" x14ac:dyDescent="0.4">
      <c r="A73" s="40">
        <v>437</v>
      </c>
      <c r="B73" s="41" t="s">
        <v>2959</v>
      </c>
      <c r="C73" s="1">
        <v>0</v>
      </c>
      <c r="D73" s="1" t="s">
        <v>8</v>
      </c>
      <c r="E73" s="1">
        <v>0</v>
      </c>
      <c r="F73" s="10" t="s">
        <v>63</v>
      </c>
      <c r="G73" s="1" t="s">
        <v>10</v>
      </c>
      <c r="H73" s="1" t="s">
        <v>10</v>
      </c>
      <c r="I73" s="10" t="s">
        <v>1196</v>
      </c>
      <c r="J73" s="10" t="s">
        <v>2342</v>
      </c>
      <c r="K73" s="40">
        <f t="shared" si="14"/>
        <v>23</v>
      </c>
      <c r="L73" s="40" t="e">
        <f t="shared" si="15"/>
        <v>#VALUE!</v>
      </c>
      <c r="M73" s="40" t="str">
        <f t="shared" si="16"/>
        <v>ADS_ Created_ Activity</v>
      </c>
      <c r="N73" s="40" t="str">
        <f t="shared" si="17"/>
        <v>Details</v>
      </c>
      <c r="O73" s="40" t="str">
        <f t="shared" si="18"/>
        <v/>
      </c>
      <c r="P73" s="40" t="str">
        <f t="shared" si="19"/>
        <v/>
      </c>
      <c r="Q73" s="40" t="str">
        <f t="shared" si="20"/>
        <v/>
      </c>
    </row>
    <row r="74" spans="1:17" x14ac:dyDescent="0.4">
      <c r="A74" s="40">
        <v>438</v>
      </c>
      <c r="B74" s="41" t="s">
        <v>2959</v>
      </c>
      <c r="C74" s="5">
        <v>1</v>
      </c>
      <c r="D74" s="5" t="s">
        <v>28</v>
      </c>
      <c r="E74" s="5">
        <v>1</v>
      </c>
      <c r="F74" s="8" t="s">
        <v>2343</v>
      </c>
      <c r="G74" s="5" t="s">
        <v>30</v>
      </c>
      <c r="H74" s="5" t="s">
        <v>16</v>
      </c>
      <c r="I74" s="8" t="s">
        <v>1145</v>
      </c>
      <c r="J74" s="8" t="s">
        <v>167</v>
      </c>
      <c r="K74" s="40">
        <f t="shared" si="14"/>
        <v>23</v>
      </c>
      <c r="L74" s="40">
        <f t="shared" si="15"/>
        <v>37</v>
      </c>
      <c r="M74" s="40" t="str">
        <f t="shared" si="16"/>
        <v>ADS_ Created_ Activity</v>
      </c>
      <c r="N74" s="40" t="str">
        <f t="shared" si="17"/>
        <v>Performed By</v>
      </c>
      <c r="O74" s="40" t="str">
        <f t="shared" si="18"/>
        <v/>
      </c>
      <c r="P74" s="40" t="str">
        <f t="shared" si="19"/>
        <v/>
      </c>
      <c r="Q74" s="40" t="str">
        <f t="shared" si="20"/>
        <v>ADS_ System User</v>
      </c>
    </row>
    <row r="75" spans="1:17" x14ac:dyDescent="0.4">
      <c r="A75" s="40">
        <v>439</v>
      </c>
      <c r="B75" s="41" t="s">
        <v>2959</v>
      </c>
      <c r="C75" s="3">
        <v>2</v>
      </c>
      <c r="D75" s="3" t="s">
        <v>19</v>
      </c>
      <c r="E75" s="3">
        <v>1</v>
      </c>
      <c r="F75" s="9" t="s">
        <v>37</v>
      </c>
      <c r="G75" s="3" t="s">
        <v>37</v>
      </c>
      <c r="H75" s="3" t="s">
        <v>16</v>
      </c>
      <c r="I75" s="9" t="s">
        <v>1157</v>
      </c>
      <c r="J75" s="9" t="s">
        <v>168</v>
      </c>
      <c r="K75" s="40">
        <f t="shared" si="14"/>
        <v>23</v>
      </c>
      <c r="L75" s="40">
        <f t="shared" si="15"/>
        <v>33</v>
      </c>
      <c r="M75" s="40" t="str">
        <f t="shared" si="16"/>
        <v>ADS_ Created_ Activity</v>
      </c>
      <c r="N75" s="40" t="str">
        <f t="shared" si="17"/>
        <v>Occurred</v>
      </c>
      <c r="O75" s="40" t="str">
        <f t="shared" si="18"/>
        <v>Date</v>
      </c>
      <c r="P75" s="40" t="str">
        <f t="shared" si="19"/>
        <v/>
      </c>
      <c r="Q75" s="40" t="str">
        <f t="shared" si="20"/>
        <v/>
      </c>
    </row>
    <row r="76" spans="1:17" x14ac:dyDescent="0.4">
      <c r="A76" s="40">
        <v>440</v>
      </c>
      <c r="B76" s="41" t="s">
        <v>2959</v>
      </c>
      <c r="C76" s="3">
        <v>2</v>
      </c>
      <c r="D76" s="3" t="s">
        <v>19</v>
      </c>
      <c r="E76" s="3">
        <v>1</v>
      </c>
      <c r="F76" s="9" t="s">
        <v>170</v>
      </c>
      <c r="G76" s="3" t="s">
        <v>37</v>
      </c>
      <c r="H76" s="3" t="s">
        <v>44</v>
      </c>
      <c r="I76" s="9" t="s">
        <v>1161</v>
      </c>
      <c r="J76" s="9" t="s">
        <v>172</v>
      </c>
      <c r="K76" s="40">
        <f t="shared" si="14"/>
        <v>23</v>
      </c>
      <c r="L76" s="40">
        <f t="shared" si="15"/>
        <v>33</v>
      </c>
      <c r="M76" s="40" t="str">
        <f t="shared" si="16"/>
        <v>ADS_ Created_ Activity</v>
      </c>
      <c r="N76" s="40" t="str">
        <f t="shared" si="17"/>
        <v>Occurred</v>
      </c>
      <c r="O76" s="40" t="str">
        <f t="shared" si="18"/>
        <v>Time</v>
      </c>
      <c r="P76" s="40" t="str">
        <f t="shared" si="19"/>
        <v/>
      </c>
      <c r="Q76" s="40" t="str">
        <f t="shared" si="20"/>
        <v/>
      </c>
    </row>
    <row r="77" spans="1:17" x14ac:dyDescent="0.4">
      <c r="A77" s="40">
        <v>441</v>
      </c>
      <c r="B77" s="41" t="s">
        <v>2959</v>
      </c>
      <c r="C77" s="1">
        <v>0</v>
      </c>
      <c r="D77" s="1" t="s">
        <v>8</v>
      </c>
      <c r="E77" s="1">
        <v>0</v>
      </c>
      <c r="F77" s="10" t="s">
        <v>1602</v>
      </c>
      <c r="G77" s="1" t="s">
        <v>10</v>
      </c>
      <c r="H77" s="1" t="s">
        <v>10</v>
      </c>
      <c r="I77" s="10" t="s">
        <v>391</v>
      </c>
      <c r="J77" s="10" t="s">
        <v>2344</v>
      </c>
      <c r="K77" s="40">
        <f t="shared" si="14"/>
        <v>5</v>
      </c>
      <c r="L77" s="40" t="e">
        <f t="shared" si="15"/>
        <v>#VALUE!</v>
      </c>
      <c r="M77" s="40" t="str">
        <f t="shared" si="16"/>
        <v xml:space="preserve">Tax </v>
      </c>
      <c r="N77" s="40" t="str">
        <f t="shared" si="17"/>
        <v>Details</v>
      </c>
      <c r="O77" s="40" t="str">
        <f t="shared" si="18"/>
        <v/>
      </c>
      <c r="P77" s="40" t="str">
        <f t="shared" si="19"/>
        <v/>
      </c>
      <c r="Q77" s="40" t="str">
        <f t="shared" si="20"/>
        <v/>
      </c>
    </row>
    <row r="78" spans="1:17" x14ac:dyDescent="0.4">
      <c r="A78" s="40">
        <v>442</v>
      </c>
      <c r="B78" s="41" t="s">
        <v>2959</v>
      </c>
      <c r="C78" s="3">
        <v>1</v>
      </c>
      <c r="D78" s="3" t="s">
        <v>19</v>
      </c>
      <c r="E78" s="3">
        <v>1</v>
      </c>
      <c r="F78" s="9" t="s">
        <v>116</v>
      </c>
      <c r="G78" s="3" t="s">
        <v>25</v>
      </c>
      <c r="H78" s="3" t="s">
        <v>16</v>
      </c>
      <c r="I78" s="9" t="s">
        <v>245</v>
      </c>
      <c r="J78" s="9" t="s">
        <v>118</v>
      </c>
      <c r="K78" s="40">
        <f t="shared" si="14"/>
        <v>9</v>
      </c>
      <c r="L78" s="40">
        <f t="shared" si="15"/>
        <v>15</v>
      </c>
      <c r="M78" s="40" t="str">
        <f t="shared" si="16"/>
        <v>ADS_ Tax</v>
      </c>
      <c r="N78" s="40" t="str">
        <f t="shared" si="17"/>
        <v>Type</v>
      </c>
      <c r="O78" s="40" t="str">
        <f t="shared" si="18"/>
        <v>Code</v>
      </c>
      <c r="P78" s="40" t="str">
        <f t="shared" si="19"/>
        <v/>
      </c>
      <c r="Q78" s="40" t="str">
        <f t="shared" si="20"/>
        <v/>
      </c>
    </row>
    <row r="79" spans="1:17" x14ac:dyDescent="0.4">
      <c r="A79" s="40">
        <v>443</v>
      </c>
      <c r="B79" s="41" t="s">
        <v>2959</v>
      </c>
      <c r="C79" s="3">
        <v>2</v>
      </c>
      <c r="D79" s="3" t="s">
        <v>19</v>
      </c>
      <c r="E79" s="3">
        <v>1</v>
      </c>
      <c r="F79" s="9" t="s">
        <v>119</v>
      </c>
      <c r="G79" s="3" t="s">
        <v>109</v>
      </c>
      <c r="H79" s="3" t="s">
        <v>16</v>
      </c>
      <c r="I79" s="9" t="s">
        <v>246</v>
      </c>
      <c r="J79" s="9" t="s">
        <v>120</v>
      </c>
      <c r="K79" s="40">
        <f t="shared" si="14"/>
        <v>9</v>
      </c>
      <c r="L79" s="40">
        <f t="shared" si="15"/>
        <v>21</v>
      </c>
      <c r="M79" s="40" t="str">
        <f t="shared" si="16"/>
        <v>ADS_ Tax</v>
      </c>
      <c r="N79" s="40" t="str">
        <f t="shared" si="17"/>
        <v>Calculated</v>
      </c>
      <c r="O79" s="40" t="str">
        <f t="shared" si="18"/>
        <v>Amount</v>
      </c>
      <c r="P79" s="40" t="str">
        <f t="shared" si="19"/>
        <v/>
      </c>
      <c r="Q79" s="40" t="str">
        <f t="shared" si="20"/>
        <v/>
      </c>
    </row>
    <row r="80" spans="1:17" x14ac:dyDescent="0.4">
      <c r="A80" s="40">
        <v>444</v>
      </c>
      <c r="B80" s="41" t="s">
        <v>2959</v>
      </c>
      <c r="C80" s="5">
        <v>3</v>
      </c>
      <c r="D80" s="5" t="s">
        <v>28</v>
      </c>
      <c r="E80" s="5">
        <v>1</v>
      </c>
      <c r="F80" s="8" t="s">
        <v>426</v>
      </c>
      <c r="G80" s="5" t="s">
        <v>30</v>
      </c>
      <c r="H80" s="5" t="s">
        <v>44</v>
      </c>
      <c r="I80" s="8" t="s">
        <v>2345</v>
      </c>
      <c r="J80" s="8" t="s">
        <v>427</v>
      </c>
      <c r="K80" s="40">
        <f t="shared" si="14"/>
        <v>9</v>
      </c>
      <c r="L80" s="40">
        <f t="shared" si="15"/>
        <v>16</v>
      </c>
      <c r="M80" s="40" t="str">
        <f t="shared" si="16"/>
        <v>ADS_ Tax</v>
      </c>
      <c r="N80" s="40" t="str">
        <f t="shared" si="17"/>
        <v>Debit</v>
      </c>
      <c r="O80" s="40" t="str">
        <f t="shared" si="18"/>
        <v/>
      </c>
      <c r="P80" s="40" t="str">
        <f t="shared" si="19"/>
        <v/>
      </c>
      <c r="Q80" s="40" t="str">
        <f t="shared" si="20"/>
        <v>ADS_ Accounting Account</v>
      </c>
    </row>
    <row r="81" spans="1:17" x14ac:dyDescent="0.4">
      <c r="A81" s="40">
        <v>445</v>
      </c>
      <c r="B81" s="41" t="s">
        <v>2959</v>
      </c>
      <c r="C81" s="5">
        <v>4</v>
      </c>
      <c r="D81" s="5" t="s">
        <v>28</v>
      </c>
      <c r="E81" s="5">
        <v>1</v>
      </c>
      <c r="F81" s="8" t="s">
        <v>428</v>
      </c>
      <c r="G81" s="5" t="s">
        <v>30</v>
      </c>
      <c r="H81" s="5" t="s">
        <v>44</v>
      </c>
      <c r="I81" s="8" t="s">
        <v>2346</v>
      </c>
      <c r="J81" s="8" t="s">
        <v>429</v>
      </c>
      <c r="K81" s="40">
        <f t="shared" si="14"/>
        <v>9</v>
      </c>
      <c r="L81" s="40">
        <f t="shared" si="15"/>
        <v>17</v>
      </c>
      <c r="M81" s="40" t="str">
        <f t="shared" si="16"/>
        <v>ADS_ Tax</v>
      </c>
      <c r="N81" s="40" t="str">
        <f t="shared" si="17"/>
        <v>Credit</v>
      </c>
      <c r="O81" s="40" t="str">
        <f t="shared" si="18"/>
        <v/>
      </c>
      <c r="P81" s="40" t="str">
        <f t="shared" si="19"/>
        <v/>
      </c>
      <c r="Q81" s="40" t="str">
        <f t="shared" si="20"/>
        <v>ADS_ Accounting Account</v>
      </c>
    </row>
    <row r="82" spans="1:17" x14ac:dyDescent="0.4">
      <c r="A82" s="40">
        <v>446</v>
      </c>
      <c r="B82" s="41" t="s">
        <v>2959</v>
      </c>
      <c r="C82" s="3">
        <v>5</v>
      </c>
      <c r="D82" s="3" t="s">
        <v>19</v>
      </c>
      <c r="E82" s="3">
        <v>1</v>
      </c>
      <c r="F82" s="9" t="s">
        <v>2347</v>
      </c>
      <c r="G82" s="3" t="s">
        <v>37</v>
      </c>
      <c r="H82" s="3" t="s">
        <v>44</v>
      </c>
      <c r="I82" s="9" t="s">
        <v>2348</v>
      </c>
      <c r="J82" s="9" t="s">
        <v>2349</v>
      </c>
      <c r="K82" s="40">
        <f t="shared" si="14"/>
        <v>9</v>
      </c>
      <c r="L82" s="40">
        <f t="shared" si="15"/>
        <v>30</v>
      </c>
      <c r="M82" s="40" t="str">
        <f t="shared" si="16"/>
        <v>ADS_ Tax</v>
      </c>
      <c r="N82" s="40" t="str">
        <f t="shared" si="17"/>
        <v>Specified Tax Point</v>
      </c>
      <c r="O82" s="40" t="str">
        <f t="shared" si="18"/>
        <v>Date</v>
      </c>
      <c r="P82" s="40" t="str">
        <f t="shared" si="19"/>
        <v/>
      </c>
      <c r="Q82" s="40" t="str">
        <f t="shared" si="20"/>
        <v/>
      </c>
    </row>
    <row r="83" spans="1:17" x14ac:dyDescent="0.4">
      <c r="A83" s="40">
        <v>447</v>
      </c>
      <c r="B83" s="41" t="s">
        <v>2959</v>
      </c>
      <c r="C83" s="1">
        <v>0</v>
      </c>
      <c r="D83" s="1" t="s">
        <v>8</v>
      </c>
      <c r="E83" s="1">
        <v>0</v>
      </c>
      <c r="F83" s="10" t="s">
        <v>2350</v>
      </c>
      <c r="G83" s="1" t="s">
        <v>10</v>
      </c>
      <c r="H83" s="1" t="s">
        <v>10</v>
      </c>
      <c r="I83" s="10" t="s">
        <v>2351</v>
      </c>
      <c r="J83" s="10" t="s">
        <v>2352</v>
      </c>
      <c r="K83" s="40">
        <f t="shared" si="14"/>
        <v>27</v>
      </c>
      <c r="L83" s="40" t="e">
        <f t="shared" si="15"/>
        <v>#VALUE!</v>
      </c>
      <c r="M83" s="40" t="str">
        <f t="shared" si="16"/>
        <v>ADS Business Segment_ Code</v>
      </c>
      <c r="N83" s="40" t="str">
        <f t="shared" si="17"/>
        <v>Details</v>
      </c>
      <c r="O83" s="40" t="str">
        <f t="shared" si="18"/>
        <v/>
      </c>
      <c r="P83" s="40" t="str">
        <f t="shared" si="19"/>
        <v/>
      </c>
      <c r="Q83" s="40" t="str">
        <f t="shared" si="20"/>
        <v/>
      </c>
    </row>
    <row r="84" spans="1:17" x14ac:dyDescent="0.4">
      <c r="A84" s="40">
        <v>448</v>
      </c>
      <c r="B84" s="41" t="s">
        <v>2959</v>
      </c>
      <c r="C84" s="2">
        <v>1</v>
      </c>
      <c r="D84" s="2" t="s">
        <v>13</v>
      </c>
      <c r="E84" s="2">
        <v>1</v>
      </c>
      <c r="F84" s="11" t="s">
        <v>2353</v>
      </c>
      <c r="G84" s="2" t="s">
        <v>15</v>
      </c>
      <c r="H84" s="2" t="s">
        <v>16</v>
      </c>
      <c r="I84" s="11" t="s">
        <v>2354</v>
      </c>
      <c r="J84" s="11" t="s">
        <v>2355</v>
      </c>
      <c r="K84" s="40">
        <f t="shared" si="14"/>
        <v>27</v>
      </c>
      <c r="L84" s="40">
        <f t="shared" si="15"/>
        <v>43</v>
      </c>
      <c r="M84" s="40" t="str">
        <f t="shared" si="16"/>
        <v>ADS Business Segment_ Code</v>
      </c>
      <c r="N84" s="40" t="str">
        <f t="shared" si="17"/>
        <v>Identification</v>
      </c>
      <c r="O84" s="40" t="str">
        <f t="shared" si="18"/>
        <v>Identifier</v>
      </c>
      <c r="P84" s="40" t="str">
        <f t="shared" si="19"/>
        <v/>
      </c>
      <c r="Q84" s="40" t="str">
        <f t="shared" si="20"/>
        <v/>
      </c>
    </row>
    <row r="85" spans="1:17" x14ac:dyDescent="0.4">
      <c r="A85" s="40">
        <v>449</v>
      </c>
      <c r="B85" s="41" t="s">
        <v>2959</v>
      </c>
      <c r="C85" s="3">
        <v>2</v>
      </c>
      <c r="D85" s="3" t="s">
        <v>19</v>
      </c>
      <c r="E85" s="3">
        <v>1</v>
      </c>
      <c r="F85" s="9" t="s">
        <v>2356</v>
      </c>
      <c r="G85" s="3" t="s">
        <v>25</v>
      </c>
      <c r="H85" s="3" t="s">
        <v>16</v>
      </c>
      <c r="I85" s="9" t="s">
        <v>2357</v>
      </c>
      <c r="J85" s="9" t="s">
        <v>2358</v>
      </c>
      <c r="K85" s="40">
        <f t="shared" si="14"/>
        <v>27</v>
      </c>
      <c r="L85" s="40">
        <f t="shared" si="15"/>
        <v>46</v>
      </c>
      <c r="M85" s="40" t="str">
        <f t="shared" si="16"/>
        <v>ADS Business Segment_ Code</v>
      </c>
      <c r="N85" s="40" t="str">
        <f t="shared" si="17"/>
        <v>Organization Type</v>
      </c>
      <c r="O85" s="40" t="str">
        <f t="shared" si="18"/>
        <v>Code</v>
      </c>
      <c r="P85" s="40" t="str">
        <f t="shared" si="19"/>
        <v/>
      </c>
      <c r="Q85" s="40" t="str">
        <f t="shared" si="20"/>
        <v/>
      </c>
    </row>
    <row r="86" spans="1:17" x14ac:dyDescent="0.4">
      <c r="A86" s="40">
        <v>450</v>
      </c>
      <c r="B86" s="41" t="s">
        <v>2959</v>
      </c>
      <c r="C86" s="3">
        <v>3</v>
      </c>
      <c r="D86" s="3" t="s">
        <v>19</v>
      </c>
      <c r="E86" s="3">
        <v>1</v>
      </c>
      <c r="F86" s="9" t="s">
        <v>2359</v>
      </c>
      <c r="G86" s="3" t="s">
        <v>25</v>
      </c>
      <c r="H86" s="3" t="s">
        <v>16</v>
      </c>
      <c r="I86" s="9" t="s">
        <v>2360</v>
      </c>
      <c r="J86" s="9" t="s">
        <v>2361</v>
      </c>
      <c r="K86" s="40">
        <f t="shared" si="14"/>
        <v>27</v>
      </c>
      <c r="L86" s="40" t="e">
        <f t="shared" si="15"/>
        <v>#VALUE!</v>
      </c>
      <c r="M86" s="40" t="str">
        <f t="shared" si="16"/>
        <v>ADS Business Segment_ Code</v>
      </c>
      <c r="N86" s="40" t="str">
        <f t="shared" si="17"/>
        <v>Business Segment Code</v>
      </c>
      <c r="O86" s="40" t="str">
        <f t="shared" si="18"/>
        <v/>
      </c>
      <c r="P86" s="40" t="str">
        <f t="shared" si="19"/>
        <v/>
      </c>
      <c r="Q86" s="40" t="str">
        <f t="shared" si="20"/>
        <v/>
      </c>
    </row>
    <row r="87" spans="1:17" x14ac:dyDescent="0.4">
      <c r="A87" s="40">
        <v>451</v>
      </c>
      <c r="B87" s="41" t="s">
        <v>2959</v>
      </c>
      <c r="C87" s="3">
        <v>4</v>
      </c>
      <c r="D87" s="3" t="s">
        <v>19</v>
      </c>
      <c r="E87" s="3">
        <v>1</v>
      </c>
      <c r="F87" s="9" t="s">
        <v>724</v>
      </c>
      <c r="G87" s="3" t="s">
        <v>25</v>
      </c>
      <c r="H87" s="3" t="s">
        <v>16</v>
      </c>
      <c r="I87" s="9" t="s">
        <v>2362</v>
      </c>
      <c r="J87" s="9" t="s">
        <v>2363</v>
      </c>
      <c r="K87" s="40">
        <f t="shared" si="14"/>
        <v>27</v>
      </c>
      <c r="L87" s="40">
        <f t="shared" si="15"/>
        <v>33</v>
      </c>
      <c r="M87" s="40" t="str">
        <f t="shared" si="16"/>
        <v>ADS Business Segment_ Code</v>
      </c>
      <c r="N87" s="40" t="str">
        <f t="shared" si="17"/>
        <v>Name</v>
      </c>
      <c r="O87" s="40" t="str">
        <f t="shared" si="18"/>
        <v>Text</v>
      </c>
      <c r="P87" s="40" t="str">
        <f t="shared" si="19"/>
        <v/>
      </c>
      <c r="Q87" s="40" t="str">
        <f t="shared" si="20"/>
        <v/>
      </c>
    </row>
    <row r="88" spans="1:17" x14ac:dyDescent="0.4">
      <c r="A88" s="40">
        <v>452</v>
      </c>
      <c r="B88" s="41" t="s">
        <v>2959</v>
      </c>
      <c r="C88" s="3">
        <v>5</v>
      </c>
      <c r="D88" s="3" t="s">
        <v>19</v>
      </c>
      <c r="E88" s="3">
        <v>1</v>
      </c>
      <c r="F88" s="9" t="s">
        <v>2364</v>
      </c>
      <c r="G88" s="3" t="s">
        <v>25</v>
      </c>
      <c r="H88" s="3" t="s">
        <v>16</v>
      </c>
      <c r="I88" s="9" t="s">
        <v>2365</v>
      </c>
      <c r="J88" s="9" t="s">
        <v>2366</v>
      </c>
      <c r="K88" s="40">
        <f t="shared" si="14"/>
        <v>27</v>
      </c>
      <c r="L88" s="40" t="e">
        <f t="shared" si="15"/>
        <v>#VALUE!</v>
      </c>
      <c r="M88" s="40" t="str">
        <f t="shared" si="16"/>
        <v>ADS Business Segment_ Code</v>
      </c>
      <c r="N88" s="40" t="str">
        <f t="shared" si="17"/>
        <v>Reference Level Code</v>
      </c>
      <c r="O88" s="40" t="str">
        <f t="shared" si="18"/>
        <v/>
      </c>
      <c r="P88" s="40" t="str">
        <f t="shared" si="19"/>
        <v/>
      </c>
      <c r="Q88" s="40" t="str">
        <f t="shared" si="20"/>
        <v/>
      </c>
    </row>
    <row r="89" spans="1:17" x14ac:dyDescent="0.4">
      <c r="A89" s="40">
        <v>453</v>
      </c>
      <c r="B89" s="41" t="s">
        <v>2959</v>
      </c>
      <c r="C89" s="5">
        <v>6</v>
      </c>
      <c r="D89" s="5" t="s">
        <v>28</v>
      </c>
      <c r="E89" s="5">
        <v>1</v>
      </c>
      <c r="F89" s="8" t="s">
        <v>710</v>
      </c>
      <c r="G89" s="5" t="s">
        <v>30</v>
      </c>
      <c r="H89" s="5" t="s">
        <v>44</v>
      </c>
      <c r="I89" s="8" t="s">
        <v>2367</v>
      </c>
      <c r="J89" s="8" t="s">
        <v>2368</v>
      </c>
      <c r="K89" s="40">
        <f t="shared" si="14"/>
        <v>23</v>
      </c>
      <c r="L89" s="40">
        <f t="shared" si="15"/>
        <v>31</v>
      </c>
      <c r="M89" s="40" t="str">
        <f t="shared" si="16"/>
        <v>Business Segment_ Code</v>
      </c>
      <c r="N89" s="40" t="str">
        <f t="shared" si="17"/>
        <v>Parent</v>
      </c>
      <c r="O89" s="40" t="str">
        <f t="shared" si="18"/>
        <v/>
      </c>
      <c r="P89" s="40" t="str">
        <f t="shared" si="19"/>
        <v/>
      </c>
      <c r="Q89" s="40" t="str">
        <f t="shared" si="20"/>
        <v>Business Segment_ Code</v>
      </c>
    </row>
    <row r="90" spans="1:17" x14ac:dyDescent="0.4">
      <c r="A90" s="40">
        <v>454</v>
      </c>
      <c r="B90" s="41" t="s">
        <v>2959</v>
      </c>
      <c r="C90" s="1">
        <v>0</v>
      </c>
      <c r="D90" s="1" t="s">
        <v>8</v>
      </c>
      <c r="E90" s="1">
        <v>0</v>
      </c>
      <c r="F90" s="10" t="s">
        <v>1054</v>
      </c>
      <c r="G90" s="1" t="s">
        <v>10</v>
      </c>
      <c r="H90" s="1" t="s">
        <v>10</v>
      </c>
      <c r="I90" s="10" t="s">
        <v>2369</v>
      </c>
      <c r="J90" s="10" t="s">
        <v>2370</v>
      </c>
      <c r="K90" s="40">
        <f t="shared" si="14"/>
        <v>14</v>
      </c>
      <c r="L90" s="40" t="e">
        <f t="shared" si="15"/>
        <v>#VALUE!</v>
      </c>
      <c r="M90" s="40" t="str">
        <f t="shared" si="16"/>
        <v>ADS_ Employee</v>
      </c>
      <c r="N90" s="40" t="str">
        <f t="shared" si="17"/>
        <v>Details</v>
      </c>
      <c r="O90" s="40" t="str">
        <f t="shared" si="18"/>
        <v/>
      </c>
      <c r="P90" s="40" t="str">
        <f t="shared" si="19"/>
        <v/>
      </c>
      <c r="Q90" s="40" t="str">
        <f t="shared" si="20"/>
        <v/>
      </c>
    </row>
    <row r="91" spans="1:17" x14ac:dyDescent="0.4">
      <c r="A91" s="40">
        <v>455</v>
      </c>
      <c r="B91" s="41" t="s">
        <v>2959</v>
      </c>
      <c r="C91" s="2">
        <v>1</v>
      </c>
      <c r="D91" s="2" t="s">
        <v>13</v>
      </c>
      <c r="E91" s="2">
        <v>1</v>
      </c>
      <c r="F91" s="11" t="s">
        <v>1058</v>
      </c>
      <c r="G91" s="2" t="s">
        <v>15</v>
      </c>
      <c r="H91" s="2" t="s">
        <v>16</v>
      </c>
      <c r="I91" s="11" t="s">
        <v>2371</v>
      </c>
      <c r="J91" s="11" t="s">
        <v>2372</v>
      </c>
      <c r="K91" s="40">
        <f t="shared" si="14"/>
        <v>14</v>
      </c>
      <c r="L91" s="40">
        <f t="shared" si="15"/>
        <v>48</v>
      </c>
      <c r="M91" s="40" t="str">
        <f t="shared" si="16"/>
        <v>ADS_ Employee</v>
      </c>
      <c r="N91" s="40" t="str">
        <f t="shared" si="17"/>
        <v>Employer Assigned Identification</v>
      </c>
      <c r="O91" s="40" t="str">
        <f t="shared" si="18"/>
        <v>Identifier</v>
      </c>
      <c r="P91" s="40" t="str">
        <f t="shared" si="19"/>
        <v/>
      </c>
      <c r="Q91" s="40" t="str">
        <f t="shared" si="20"/>
        <v/>
      </c>
    </row>
    <row r="92" spans="1:17" x14ac:dyDescent="0.4">
      <c r="A92" s="40">
        <v>456</v>
      </c>
      <c r="B92" s="41" t="s">
        <v>2959</v>
      </c>
      <c r="C92" s="3">
        <v>2</v>
      </c>
      <c r="D92" s="3" t="s">
        <v>19</v>
      </c>
      <c r="E92" s="3">
        <v>1</v>
      </c>
      <c r="F92" s="9" t="s">
        <v>25</v>
      </c>
      <c r="G92" s="3" t="s">
        <v>25</v>
      </c>
      <c r="H92" s="3" t="s">
        <v>16</v>
      </c>
      <c r="I92" s="9" t="s">
        <v>2373</v>
      </c>
      <c r="J92" s="9" t="s">
        <v>2374</v>
      </c>
      <c r="K92" s="40">
        <f t="shared" si="14"/>
        <v>14</v>
      </c>
      <c r="L92" s="40">
        <f t="shared" si="15"/>
        <v>39</v>
      </c>
      <c r="M92" s="40" t="str">
        <f t="shared" si="16"/>
        <v>ADS_ Employee</v>
      </c>
      <c r="N92" s="40" t="str">
        <f t="shared" si="17"/>
        <v>Assigned Identification</v>
      </c>
      <c r="O92" s="40" t="str">
        <f t="shared" si="18"/>
        <v>Code</v>
      </c>
      <c r="P92" s="40" t="str">
        <f t="shared" si="19"/>
        <v/>
      </c>
      <c r="Q92" s="40" t="str">
        <f t="shared" si="20"/>
        <v/>
      </c>
    </row>
    <row r="93" spans="1:17" x14ac:dyDescent="0.4">
      <c r="A93" s="40">
        <v>457</v>
      </c>
      <c r="B93" s="41" t="s">
        <v>2959</v>
      </c>
      <c r="C93" s="3">
        <v>3</v>
      </c>
      <c r="D93" s="3" t="s">
        <v>19</v>
      </c>
      <c r="E93" s="3">
        <v>1</v>
      </c>
      <c r="F93" s="9" t="s">
        <v>724</v>
      </c>
      <c r="G93" s="3" t="s">
        <v>21</v>
      </c>
      <c r="H93" s="3" t="s">
        <v>16</v>
      </c>
      <c r="I93" s="9" t="s">
        <v>2375</v>
      </c>
      <c r="J93" s="9" t="s">
        <v>2376</v>
      </c>
      <c r="K93" s="40">
        <f t="shared" si="14"/>
        <v>14</v>
      </c>
      <c r="L93" s="40">
        <f t="shared" si="15"/>
        <v>20</v>
      </c>
      <c r="M93" s="40" t="str">
        <f t="shared" si="16"/>
        <v>ADS_ Employee</v>
      </c>
      <c r="N93" s="40" t="str">
        <f t="shared" si="17"/>
        <v>Name</v>
      </c>
      <c r="O93" s="40" t="str">
        <f t="shared" si="18"/>
        <v>Text</v>
      </c>
      <c r="P93" s="40" t="str">
        <f t="shared" si="19"/>
        <v/>
      </c>
      <c r="Q93" s="40" t="str">
        <f t="shared" si="20"/>
        <v/>
      </c>
    </row>
    <row r="94" spans="1:17" x14ac:dyDescent="0.4">
      <c r="A94" s="40">
        <v>458</v>
      </c>
      <c r="B94" s="41" t="s">
        <v>2959</v>
      </c>
      <c r="C94" s="3">
        <v>4</v>
      </c>
      <c r="D94" s="3" t="s">
        <v>19</v>
      </c>
      <c r="E94" s="3">
        <v>1</v>
      </c>
      <c r="F94" s="9" t="s">
        <v>2377</v>
      </c>
      <c r="G94" s="3" t="s">
        <v>280</v>
      </c>
      <c r="H94" s="3" t="s">
        <v>44</v>
      </c>
      <c r="I94" s="9" t="s">
        <v>2378</v>
      </c>
      <c r="J94" s="9" t="s">
        <v>2379</v>
      </c>
      <c r="K94" s="40">
        <f t="shared" si="14"/>
        <v>14</v>
      </c>
      <c r="L94" s="40">
        <f t="shared" si="15"/>
        <v>22</v>
      </c>
      <c r="M94" s="40" t="str">
        <f t="shared" si="16"/>
        <v>ADS_ Employee</v>
      </c>
      <c r="N94" s="40" t="str">
        <f t="shared" si="17"/>
        <v>Active</v>
      </c>
      <c r="O94" s="40" t="str">
        <f t="shared" si="18"/>
        <v>Indicator</v>
      </c>
      <c r="P94" s="40" t="str">
        <f t="shared" si="19"/>
        <v/>
      </c>
      <c r="Q94" s="40" t="str">
        <f t="shared" si="20"/>
        <v/>
      </c>
    </row>
    <row r="95" spans="1:17" x14ac:dyDescent="0.4">
      <c r="A95" s="40">
        <v>459</v>
      </c>
      <c r="B95" s="41" t="s">
        <v>2959</v>
      </c>
      <c r="C95" s="3">
        <v>5</v>
      </c>
      <c r="D95" s="3" t="s">
        <v>19</v>
      </c>
      <c r="E95" s="3">
        <v>1</v>
      </c>
      <c r="F95" s="9" t="s">
        <v>720</v>
      </c>
      <c r="G95" s="3" t="s">
        <v>25</v>
      </c>
      <c r="H95" s="3" t="s">
        <v>16</v>
      </c>
      <c r="I95" s="9" t="s">
        <v>2380</v>
      </c>
      <c r="J95" s="9" t="s">
        <v>2381</v>
      </c>
      <c r="K95" s="40">
        <f t="shared" si="14"/>
        <v>14</v>
      </c>
      <c r="L95" s="40">
        <f t="shared" si="15"/>
        <v>20</v>
      </c>
      <c r="M95" s="40" t="str">
        <f t="shared" si="16"/>
        <v>ADS_ Employee</v>
      </c>
      <c r="N95" s="40" t="str">
        <f t="shared" si="17"/>
        <v>Type</v>
      </c>
      <c r="O95" s="40" t="str">
        <f t="shared" si="18"/>
        <v>Code</v>
      </c>
      <c r="P95" s="40" t="str">
        <f t="shared" si="19"/>
        <v/>
      </c>
      <c r="Q95" s="40" t="str">
        <f t="shared" si="20"/>
        <v/>
      </c>
    </row>
    <row r="96" spans="1:17" x14ac:dyDescent="0.4">
      <c r="A96" s="40">
        <v>460</v>
      </c>
      <c r="B96" s="41" t="s">
        <v>2959</v>
      </c>
      <c r="C96" s="3">
        <v>6</v>
      </c>
      <c r="D96" s="3" t="s">
        <v>19</v>
      </c>
      <c r="E96" s="3">
        <v>1</v>
      </c>
      <c r="F96" s="9" t="s">
        <v>2382</v>
      </c>
      <c r="G96" s="3" t="s">
        <v>21</v>
      </c>
      <c r="H96" s="3" t="s">
        <v>16</v>
      </c>
      <c r="I96" s="9" t="s">
        <v>2383</v>
      </c>
      <c r="J96" s="9" t="s">
        <v>2384</v>
      </c>
      <c r="K96" s="40">
        <f t="shared" si="14"/>
        <v>14</v>
      </c>
      <c r="L96" s="40">
        <f t="shared" si="15"/>
        <v>20</v>
      </c>
      <c r="M96" s="40" t="str">
        <f t="shared" si="16"/>
        <v>ADS_ Employee</v>
      </c>
      <c r="N96" s="40" t="str">
        <f t="shared" si="17"/>
        <v>Type</v>
      </c>
      <c r="O96" s="40" t="str">
        <f t="shared" si="18"/>
        <v>Text</v>
      </c>
      <c r="P96" s="40" t="str">
        <f t="shared" si="19"/>
        <v/>
      </c>
      <c r="Q96" s="40" t="str">
        <f t="shared" si="20"/>
        <v/>
      </c>
    </row>
    <row r="97" spans="1:17" x14ac:dyDescent="0.4">
      <c r="A97" s="40">
        <v>461</v>
      </c>
      <c r="B97" s="41" t="s">
        <v>2959</v>
      </c>
      <c r="C97" s="3">
        <v>7</v>
      </c>
      <c r="D97" s="3" t="s">
        <v>19</v>
      </c>
      <c r="E97" s="3">
        <v>1</v>
      </c>
      <c r="F97" s="9" t="s">
        <v>1080</v>
      </c>
      <c r="G97" s="3" t="s">
        <v>25</v>
      </c>
      <c r="H97" s="3" t="s">
        <v>16</v>
      </c>
      <c r="I97" s="9" t="s">
        <v>2385</v>
      </c>
      <c r="J97" s="9" t="s">
        <v>2386</v>
      </c>
      <c r="K97" s="40">
        <f t="shared" si="14"/>
        <v>14</v>
      </c>
      <c r="L97" s="40">
        <f t="shared" si="15"/>
        <v>36</v>
      </c>
      <c r="M97" s="40" t="str">
        <f t="shared" si="16"/>
        <v>ADS_ Employee</v>
      </c>
      <c r="N97" s="40" t="str">
        <f t="shared" si="17"/>
        <v>Reporting Department</v>
      </c>
      <c r="O97" s="40" t="str">
        <f t="shared" si="18"/>
        <v>Code</v>
      </c>
      <c r="P97" s="40" t="str">
        <f t="shared" si="19"/>
        <v/>
      </c>
      <c r="Q97" s="40" t="str">
        <f t="shared" si="20"/>
        <v/>
      </c>
    </row>
    <row r="98" spans="1:17" x14ac:dyDescent="0.4">
      <c r="A98" s="40">
        <v>462</v>
      </c>
      <c r="B98" s="41" t="s">
        <v>2959</v>
      </c>
      <c r="C98" s="3">
        <v>8</v>
      </c>
      <c r="D98" s="3" t="s">
        <v>19</v>
      </c>
      <c r="E98" s="3">
        <v>1</v>
      </c>
      <c r="F98" s="9" t="s">
        <v>1088</v>
      </c>
      <c r="G98" s="3" t="s">
        <v>21</v>
      </c>
      <c r="H98" s="3" t="s">
        <v>44</v>
      </c>
      <c r="I98" s="9" t="s">
        <v>2387</v>
      </c>
      <c r="J98" s="9" t="s">
        <v>2388</v>
      </c>
      <c r="K98" s="40">
        <f t="shared" ref="K98:K129" si="21">FIND(".",J98)</f>
        <v>14</v>
      </c>
      <c r="L98" s="40">
        <f t="shared" ref="L98:L129" si="22">FIND(".",J98,K98+1)</f>
        <v>25</v>
      </c>
      <c r="M98" s="40" t="str">
        <f t="shared" si="16"/>
        <v>ADS_ Employee</v>
      </c>
      <c r="N98" s="40" t="str">
        <f t="shared" si="17"/>
        <v>Job Title</v>
      </c>
      <c r="O98" s="40" t="str">
        <f t="shared" si="18"/>
        <v>Text</v>
      </c>
      <c r="P98" s="40" t="str">
        <f t="shared" si="19"/>
        <v/>
      </c>
      <c r="Q98" s="40" t="str">
        <f t="shared" si="20"/>
        <v/>
      </c>
    </row>
    <row r="99" spans="1:17" x14ac:dyDescent="0.4">
      <c r="A99" s="40">
        <v>463</v>
      </c>
      <c r="B99" s="41" t="s">
        <v>2959</v>
      </c>
      <c r="C99" s="3">
        <v>9</v>
      </c>
      <c r="D99" s="3" t="s">
        <v>19</v>
      </c>
      <c r="E99" s="3">
        <v>1</v>
      </c>
      <c r="F99" s="9" t="s">
        <v>1096</v>
      </c>
      <c r="G99" s="3" t="s">
        <v>21</v>
      </c>
      <c r="H99" s="3" t="s">
        <v>2396</v>
      </c>
      <c r="I99" s="9" t="s">
        <v>1097</v>
      </c>
      <c r="J99" s="9" t="s">
        <v>2389</v>
      </c>
      <c r="K99" s="40">
        <f t="shared" si="21"/>
        <v>14</v>
      </c>
      <c r="L99" s="40">
        <f t="shared" si="22"/>
        <v>31</v>
      </c>
      <c r="M99" s="40" t="str">
        <f t="shared" si="16"/>
        <v>ADS_ Employee</v>
      </c>
      <c r="N99" s="40" t="str">
        <f t="shared" si="17"/>
        <v>Academic Degree</v>
      </c>
      <c r="O99" s="40" t="str">
        <f t="shared" si="18"/>
        <v>Text</v>
      </c>
      <c r="P99" s="40" t="str">
        <f t="shared" si="19"/>
        <v/>
      </c>
      <c r="Q99" s="40" t="str">
        <f t="shared" si="20"/>
        <v/>
      </c>
    </row>
    <row r="100" spans="1:17" x14ac:dyDescent="0.4">
      <c r="A100" s="40">
        <v>464</v>
      </c>
      <c r="B100" s="41" t="s">
        <v>2959</v>
      </c>
      <c r="C100" s="3">
        <v>10</v>
      </c>
      <c r="D100" s="3" t="s">
        <v>19</v>
      </c>
      <c r="E100" s="3">
        <v>1</v>
      </c>
      <c r="F100" s="9" t="s">
        <v>1100</v>
      </c>
      <c r="G100" s="3" t="s">
        <v>37</v>
      </c>
      <c r="H100" s="3" t="s">
        <v>44</v>
      </c>
      <c r="I100" s="9" t="s">
        <v>2390</v>
      </c>
      <c r="J100" s="9" t="s">
        <v>2391</v>
      </c>
      <c r="K100" s="40">
        <f t="shared" si="21"/>
        <v>14</v>
      </c>
      <c r="L100" s="40">
        <f t="shared" si="22"/>
        <v>26</v>
      </c>
      <c r="M100" s="40" t="str">
        <f t="shared" si="16"/>
        <v>ADS_ Employee</v>
      </c>
      <c r="N100" s="40" t="str">
        <f t="shared" si="17"/>
        <v>Employment</v>
      </c>
      <c r="O100" s="40" t="str">
        <f t="shared" si="18"/>
        <v>Date Time</v>
      </c>
      <c r="P100" s="40" t="str">
        <f t="shared" si="19"/>
        <v/>
      </c>
      <c r="Q100" s="40" t="str">
        <f t="shared" si="20"/>
        <v/>
      </c>
    </row>
    <row r="101" spans="1:17" x14ac:dyDescent="0.4">
      <c r="A101" s="40">
        <v>465</v>
      </c>
      <c r="B101" s="41" t="s">
        <v>2959</v>
      </c>
      <c r="C101" s="3">
        <v>11</v>
      </c>
      <c r="D101" s="3" t="s">
        <v>19</v>
      </c>
      <c r="E101" s="3">
        <v>1</v>
      </c>
      <c r="F101" s="9" t="s">
        <v>1104</v>
      </c>
      <c r="G101" s="3" t="s">
        <v>37</v>
      </c>
      <c r="H101" s="3" t="s">
        <v>44</v>
      </c>
      <c r="I101" s="9" t="s">
        <v>2392</v>
      </c>
      <c r="J101" s="9" t="s">
        <v>2393</v>
      </c>
      <c r="K101" s="40">
        <f t="shared" si="21"/>
        <v>14</v>
      </c>
      <c r="L101" s="40">
        <f t="shared" si="22"/>
        <v>27</v>
      </c>
      <c r="M101" s="40" t="str">
        <f t="shared" si="16"/>
        <v>ADS_ Employee</v>
      </c>
      <c r="N101" s="40" t="str">
        <f t="shared" si="17"/>
        <v>Termination</v>
      </c>
      <c r="O101" s="40" t="str">
        <f t="shared" si="18"/>
        <v>Date Time</v>
      </c>
      <c r="P101" s="40" t="str">
        <f t="shared" si="19"/>
        <v/>
      </c>
      <c r="Q101" s="40" t="str">
        <f t="shared" si="20"/>
        <v/>
      </c>
    </row>
    <row r="102" spans="1:17" x14ac:dyDescent="0.4">
      <c r="A102" s="40">
        <v>466</v>
      </c>
      <c r="B102" s="41" t="s">
        <v>2959</v>
      </c>
      <c r="C102" s="5">
        <v>12</v>
      </c>
      <c r="D102" s="5" t="s">
        <v>28</v>
      </c>
      <c r="E102" s="5">
        <v>1</v>
      </c>
      <c r="F102" s="8" t="s">
        <v>1108</v>
      </c>
      <c r="G102" s="5" t="s">
        <v>30</v>
      </c>
      <c r="H102" s="5" t="s">
        <v>44</v>
      </c>
      <c r="I102" s="8" t="s">
        <v>2394</v>
      </c>
      <c r="J102" s="8" t="s">
        <v>2395</v>
      </c>
      <c r="K102" s="40">
        <f t="shared" si="21"/>
        <v>14</v>
      </c>
      <c r="L102" s="40">
        <f t="shared" si="22"/>
        <v>26</v>
      </c>
      <c r="M102" s="40" t="str">
        <f t="shared" si="16"/>
        <v>ADS_ Employee</v>
      </c>
      <c r="N102" s="40" t="str">
        <f t="shared" si="17"/>
        <v>Associated</v>
      </c>
      <c r="O102" s="40" t="str">
        <f t="shared" si="18"/>
        <v/>
      </c>
      <c r="P102" s="40" t="str">
        <f t="shared" si="19"/>
        <v/>
      </c>
      <c r="Q102" s="40" t="str">
        <f t="shared" si="20"/>
        <v>ADS_ System User</v>
      </c>
    </row>
    <row r="103" spans="1:17" x14ac:dyDescent="0.4">
      <c r="A103" s="40">
        <v>467</v>
      </c>
      <c r="B103" s="41" t="s">
        <v>2959</v>
      </c>
      <c r="C103" s="1">
        <v>0</v>
      </c>
      <c r="D103" s="1" t="s">
        <v>8</v>
      </c>
      <c r="E103" s="1">
        <v>0</v>
      </c>
      <c r="F103" s="10" t="s">
        <v>2343</v>
      </c>
      <c r="G103" s="1" t="s">
        <v>10</v>
      </c>
      <c r="H103" s="1" t="s">
        <v>10</v>
      </c>
      <c r="I103" s="10" t="s">
        <v>2397</v>
      </c>
      <c r="J103" s="10" t="s">
        <v>2398</v>
      </c>
      <c r="K103" s="40">
        <f t="shared" ref="K103:K166" si="23">FIND(".",J103)</f>
        <v>17</v>
      </c>
      <c r="L103" s="40" t="e">
        <f t="shared" ref="L103:L166" si="24">FIND(".",J103,K103+1)</f>
        <v>#VALUE!</v>
      </c>
      <c r="M103" s="40" t="str">
        <f t="shared" ref="M103:M166" si="25">MID(J103,1,K103-1)</f>
        <v>ADS_ System User</v>
      </c>
      <c r="N103" s="40" t="str">
        <f t="shared" ref="N103:N166" si="26">IF(ISNUMBER(L103),
  MID(J103,K103+2,L103-K103-2),
  MID(J103,K103+2,LEN(J103)-K103-1))</f>
        <v>Detail</v>
      </c>
      <c r="O103" s="40" t="str">
        <f t="shared" ref="O103:O166" si="27">IF(OR("BBIE"=D103,"IDBIE"=D103),IF(ISNUMBER(L103),MID(J103,L103+2,LEN(J103)-L103-1),""),"")</f>
        <v/>
      </c>
      <c r="P103" s="40" t="str">
        <f t="shared" ref="P103:P166" si="28">IF("ASBIE"=D103,IF(ISNUMBER(L103),MID(J103,L103+2,LEN(J103)-L103-1),""),"")</f>
        <v/>
      </c>
      <c r="Q103" s="40" t="str">
        <f t="shared" ref="Q103:Q166" si="29">IF("RLBIE"=D103,IF(ISNUMBER(L103),MID(J103,L103+2,LEN(J103)-L103-1),""),"")</f>
        <v/>
      </c>
    </row>
    <row r="104" spans="1:17" x14ac:dyDescent="0.4">
      <c r="A104" s="40">
        <v>468</v>
      </c>
      <c r="B104" s="41" t="s">
        <v>2959</v>
      </c>
      <c r="C104" s="2">
        <v>1</v>
      </c>
      <c r="D104" s="2" t="s">
        <v>13</v>
      </c>
      <c r="E104" s="2">
        <v>1</v>
      </c>
      <c r="F104" s="11" t="s">
        <v>1108</v>
      </c>
      <c r="G104" s="2" t="s">
        <v>15</v>
      </c>
      <c r="H104" s="2" t="s">
        <v>16</v>
      </c>
      <c r="I104" s="11" t="s">
        <v>2399</v>
      </c>
      <c r="J104" s="11" t="s">
        <v>2400</v>
      </c>
      <c r="K104" s="40">
        <f t="shared" si="23"/>
        <v>17</v>
      </c>
      <c r="L104" s="40">
        <f t="shared" si="24"/>
        <v>33</v>
      </c>
      <c r="M104" s="40" t="str">
        <f t="shared" si="25"/>
        <v>ADS_ System User</v>
      </c>
      <c r="N104" s="40" t="str">
        <f t="shared" si="26"/>
        <v>Identification</v>
      </c>
      <c r="O104" s="40" t="str">
        <f t="shared" si="27"/>
        <v>Identifier</v>
      </c>
      <c r="P104" s="40" t="str">
        <f t="shared" si="28"/>
        <v/>
      </c>
      <c r="Q104" s="40" t="str">
        <f t="shared" si="29"/>
        <v/>
      </c>
    </row>
    <row r="105" spans="1:17" x14ac:dyDescent="0.4">
      <c r="A105" s="40">
        <v>469</v>
      </c>
      <c r="B105" s="41" t="s">
        <v>2959</v>
      </c>
      <c r="C105" s="3">
        <v>2</v>
      </c>
      <c r="D105" s="3" t="s">
        <v>19</v>
      </c>
      <c r="E105" s="3">
        <v>1</v>
      </c>
      <c r="F105" s="9" t="s">
        <v>1120</v>
      </c>
      <c r="G105" s="3" t="s">
        <v>280</v>
      </c>
      <c r="H105" s="3" t="s">
        <v>44</v>
      </c>
      <c r="I105" s="9" t="s">
        <v>1121</v>
      </c>
      <c r="J105" s="9" t="s">
        <v>2401</v>
      </c>
      <c r="K105" s="40">
        <f t="shared" si="23"/>
        <v>17</v>
      </c>
      <c r="L105" s="40">
        <f t="shared" si="24"/>
        <v>32</v>
      </c>
      <c r="M105" s="40" t="str">
        <f t="shared" si="25"/>
        <v>ADS_ System User</v>
      </c>
      <c r="N105" s="40" t="str">
        <f t="shared" si="26"/>
        <v>Active Status</v>
      </c>
      <c r="O105" s="40" t="str">
        <f t="shared" si="27"/>
        <v>Indicator</v>
      </c>
      <c r="P105" s="40" t="str">
        <f t="shared" si="28"/>
        <v/>
      </c>
      <c r="Q105" s="40" t="str">
        <f t="shared" si="29"/>
        <v/>
      </c>
    </row>
    <row r="106" spans="1:17" x14ac:dyDescent="0.4">
      <c r="A106" s="40">
        <v>470</v>
      </c>
      <c r="B106" s="41" t="s">
        <v>2959</v>
      </c>
      <c r="C106" s="3">
        <v>3</v>
      </c>
      <c r="D106" s="3" t="s">
        <v>19</v>
      </c>
      <c r="E106" s="3">
        <v>1</v>
      </c>
      <c r="F106" s="9" t="s">
        <v>1124</v>
      </c>
      <c r="G106" s="3" t="s">
        <v>37</v>
      </c>
      <c r="H106" s="3" t="s">
        <v>44</v>
      </c>
      <c r="I106" s="9" t="s">
        <v>2402</v>
      </c>
      <c r="J106" s="9" t="s">
        <v>2403</v>
      </c>
      <c r="K106" s="40">
        <f t="shared" si="23"/>
        <v>17</v>
      </c>
      <c r="L106" s="40">
        <f t="shared" si="24"/>
        <v>34</v>
      </c>
      <c r="M106" s="40" t="str">
        <f t="shared" si="25"/>
        <v>ADS_ System User</v>
      </c>
      <c r="N106" s="40" t="str">
        <f t="shared" si="26"/>
        <v>Status Modified</v>
      </c>
      <c r="O106" s="40" t="str">
        <f t="shared" si="27"/>
        <v>Date</v>
      </c>
      <c r="P106" s="40" t="str">
        <f t="shared" si="28"/>
        <v/>
      </c>
      <c r="Q106" s="40" t="str">
        <f t="shared" si="29"/>
        <v/>
      </c>
    </row>
    <row r="107" spans="1:17" x14ac:dyDescent="0.4">
      <c r="A107" s="40">
        <v>471</v>
      </c>
      <c r="B107" s="41" t="s">
        <v>2959</v>
      </c>
      <c r="C107" s="3">
        <v>4</v>
      </c>
      <c r="D107" s="3" t="s">
        <v>19</v>
      </c>
      <c r="E107" s="3">
        <v>1</v>
      </c>
      <c r="F107" s="9" t="s">
        <v>724</v>
      </c>
      <c r="G107" s="3" t="s">
        <v>21</v>
      </c>
      <c r="H107" s="3" t="s">
        <v>16</v>
      </c>
      <c r="I107" s="9" t="s">
        <v>2404</v>
      </c>
      <c r="J107" s="9" t="s">
        <v>2405</v>
      </c>
      <c r="K107" s="40">
        <f t="shared" si="23"/>
        <v>17</v>
      </c>
      <c r="L107" s="40">
        <f t="shared" si="24"/>
        <v>23</v>
      </c>
      <c r="M107" s="40" t="str">
        <f t="shared" si="25"/>
        <v>ADS_ System User</v>
      </c>
      <c r="N107" s="40" t="str">
        <f t="shared" si="26"/>
        <v>Name</v>
      </c>
      <c r="O107" s="40" t="str">
        <f t="shared" si="27"/>
        <v>Text</v>
      </c>
      <c r="P107" s="40" t="str">
        <f t="shared" si="28"/>
        <v/>
      </c>
      <c r="Q107" s="40" t="str">
        <f t="shared" si="29"/>
        <v/>
      </c>
    </row>
    <row r="108" spans="1:17" x14ac:dyDescent="0.4">
      <c r="A108" s="40">
        <v>472</v>
      </c>
      <c r="B108" s="41" t="s">
        <v>2959</v>
      </c>
      <c r="C108" s="3">
        <v>5</v>
      </c>
      <c r="D108" s="3" t="s">
        <v>19</v>
      </c>
      <c r="E108" s="3">
        <v>1</v>
      </c>
      <c r="F108" s="9" t="s">
        <v>1088</v>
      </c>
      <c r="G108" s="3" t="s">
        <v>21</v>
      </c>
      <c r="H108" s="3" t="s">
        <v>44</v>
      </c>
      <c r="I108" s="9" t="s">
        <v>2406</v>
      </c>
      <c r="J108" s="9" t="s">
        <v>2407</v>
      </c>
      <c r="K108" s="40">
        <f t="shared" si="23"/>
        <v>17</v>
      </c>
      <c r="L108" s="40">
        <f t="shared" si="24"/>
        <v>28</v>
      </c>
      <c r="M108" s="40" t="str">
        <f t="shared" si="25"/>
        <v>ADS_ System User</v>
      </c>
      <c r="N108" s="40" t="str">
        <f t="shared" si="26"/>
        <v>Job Title</v>
      </c>
      <c r="O108" s="40" t="str">
        <f t="shared" si="27"/>
        <v>Text</v>
      </c>
      <c r="P108" s="40" t="str">
        <f t="shared" si="28"/>
        <v/>
      </c>
      <c r="Q108" s="40" t="str">
        <f t="shared" si="29"/>
        <v/>
      </c>
    </row>
    <row r="109" spans="1:17" x14ac:dyDescent="0.4">
      <c r="A109" s="40">
        <v>473</v>
      </c>
      <c r="B109" s="41" t="s">
        <v>2959</v>
      </c>
      <c r="C109" s="5">
        <v>6</v>
      </c>
      <c r="D109" s="5" t="s">
        <v>28</v>
      </c>
      <c r="E109" s="5">
        <v>1</v>
      </c>
      <c r="F109" s="8" t="s">
        <v>1080</v>
      </c>
      <c r="G109" s="5" t="s">
        <v>30</v>
      </c>
      <c r="H109" s="5" t="s">
        <v>44</v>
      </c>
      <c r="I109" s="8" t="s">
        <v>2408</v>
      </c>
      <c r="J109" s="8" t="s">
        <v>2409</v>
      </c>
      <c r="K109" s="40">
        <f t="shared" si="23"/>
        <v>17</v>
      </c>
      <c r="L109" s="40">
        <f t="shared" si="24"/>
        <v>29</v>
      </c>
      <c r="M109" s="40" t="str">
        <f t="shared" si="25"/>
        <v>ADS_ Syatem User</v>
      </c>
      <c r="N109" s="40" t="str">
        <f t="shared" si="26"/>
        <v>Department</v>
      </c>
      <c r="O109" s="40" t="str">
        <f t="shared" si="27"/>
        <v/>
      </c>
      <c r="P109" s="40" t="str">
        <f t="shared" si="28"/>
        <v/>
      </c>
      <c r="Q109" s="40" t="str">
        <f t="shared" si="29"/>
        <v>ADS Business Segment_ Code</v>
      </c>
    </row>
    <row r="110" spans="1:17" x14ac:dyDescent="0.4">
      <c r="A110" s="40">
        <v>474</v>
      </c>
      <c r="B110" s="41" t="s">
        <v>2959</v>
      </c>
      <c r="C110" s="3">
        <v>7</v>
      </c>
      <c r="D110" s="3" t="s">
        <v>19</v>
      </c>
      <c r="E110" s="3">
        <v>1</v>
      </c>
      <c r="F110" s="9" t="s">
        <v>1092</v>
      </c>
      <c r="G110" s="3" t="s">
        <v>21</v>
      </c>
      <c r="H110" s="3" t="s">
        <v>44</v>
      </c>
      <c r="I110" s="9" t="s">
        <v>1137</v>
      </c>
      <c r="J110" s="9" t="s">
        <v>2410</v>
      </c>
      <c r="K110" s="40">
        <f t="shared" si="23"/>
        <v>17</v>
      </c>
      <c r="L110" s="40">
        <f t="shared" si="24"/>
        <v>38</v>
      </c>
      <c r="M110" s="40" t="str">
        <f t="shared" si="25"/>
        <v>ADS_ Syatem User</v>
      </c>
      <c r="N110" s="40" t="str">
        <f t="shared" si="26"/>
        <v>Role Responsibility</v>
      </c>
      <c r="O110" s="40" t="str">
        <f t="shared" si="27"/>
        <v>Text</v>
      </c>
      <c r="P110" s="40" t="str">
        <f t="shared" si="28"/>
        <v/>
      </c>
      <c r="Q110" s="40" t="str">
        <f t="shared" si="29"/>
        <v/>
      </c>
    </row>
    <row r="111" spans="1:17" x14ac:dyDescent="0.4">
      <c r="A111" s="40">
        <v>475</v>
      </c>
      <c r="B111" s="41" t="s">
        <v>2959</v>
      </c>
      <c r="C111" s="1">
        <v>0</v>
      </c>
      <c r="D111" s="1" t="s">
        <v>8</v>
      </c>
      <c r="E111" s="1">
        <v>0</v>
      </c>
      <c r="F111" s="10" t="s">
        <v>2411</v>
      </c>
      <c r="G111" s="1" t="s">
        <v>10</v>
      </c>
      <c r="H111" s="1" t="s">
        <v>10</v>
      </c>
      <c r="I111" s="10" t="s">
        <v>2412</v>
      </c>
      <c r="J111" s="10" t="s">
        <v>2413</v>
      </c>
      <c r="K111" s="40">
        <f t="shared" si="23"/>
        <v>19</v>
      </c>
      <c r="L111" s="40" t="e">
        <f t="shared" si="24"/>
        <v>#VALUE!</v>
      </c>
      <c r="M111" s="40" t="str">
        <f t="shared" si="25"/>
        <v>ADS Customer_ Type</v>
      </c>
      <c r="N111" s="40" t="str">
        <f t="shared" si="26"/>
        <v>Details</v>
      </c>
      <c r="O111" s="40" t="str">
        <f t="shared" si="27"/>
        <v/>
      </c>
      <c r="P111" s="40" t="str">
        <f t="shared" si="28"/>
        <v/>
      </c>
      <c r="Q111" s="40" t="str">
        <f t="shared" si="29"/>
        <v/>
      </c>
    </row>
    <row r="112" spans="1:17" x14ac:dyDescent="0.4">
      <c r="A112" s="40">
        <v>476</v>
      </c>
      <c r="B112" s="41" t="s">
        <v>2959</v>
      </c>
      <c r="C112" s="2">
        <v>1</v>
      </c>
      <c r="D112" s="2" t="s">
        <v>13</v>
      </c>
      <c r="E112" s="2">
        <v>1</v>
      </c>
      <c r="F112" s="11" t="s">
        <v>2414</v>
      </c>
      <c r="G112" s="2" t="s">
        <v>15</v>
      </c>
      <c r="H112" s="2" t="s">
        <v>16</v>
      </c>
      <c r="I112" s="11" t="s">
        <v>2415</v>
      </c>
      <c r="J112" s="11" t="s">
        <v>2416</v>
      </c>
      <c r="K112" s="40">
        <f t="shared" si="23"/>
        <v>19</v>
      </c>
      <c r="L112" s="40">
        <f t="shared" si="24"/>
        <v>35</v>
      </c>
      <c r="M112" s="40" t="str">
        <f t="shared" si="25"/>
        <v>ADS Customer_ Type</v>
      </c>
      <c r="N112" s="40" t="str">
        <f t="shared" si="26"/>
        <v>Identification</v>
      </c>
      <c r="O112" s="40" t="str">
        <f t="shared" si="27"/>
        <v>Identifier</v>
      </c>
      <c r="P112" s="40" t="str">
        <f t="shared" si="28"/>
        <v/>
      </c>
      <c r="Q112" s="40" t="str">
        <f t="shared" si="29"/>
        <v/>
      </c>
    </row>
    <row r="113" spans="1:17" x14ac:dyDescent="0.4">
      <c r="A113" s="40">
        <v>477</v>
      </c>
      <c r="B113" s="41" t="s">
        <v>2959</v>
      </c>
      <c r="C113" s="3">
        <v>2</v>
      </c>
      <c r="D113" s="3" t="s">
        <v>19</v>
      </c>
      <c r="E113" s="3">
        <v>1</v>
      </c>
      <c r="F113" s="9" t="s">
        <v>25</v>
      </c>
      <c r="G113" s="3" t="s">
        <v>25</v>
      </c>
      <c r="H113" s="3" t="s">
        <v>16</v>
      </c>
      <c r="I113" s="9" t="s">
        <v>2417</v>
      </c>
      <c r="J113" s="9" t="s">
        <v>2418</v>
      </c>
      <c r="K113" s="40">
        <f t="shared" si="23"/>
        <v>19</v>
      </c>
      <c r="L113" s="40">
        <f t="shared" si="24"/>
        <v>25</v>
      </c>
      <c r="M113" s="40" t="str">
        <f t="shared" si="25"/>
        <v>ADS Customer_ Type</v>
      </c>
      <c r="N113" s="40" t="str">
        <f t="shared" si="26"/>
        <v>Type</v>
      </c>
      <c r="O113" s="40" t="str">
        <f t="shared" si="27"/>
        <v>Code</v>
      </c>
      <c r="P113" s="40" t="str">
        <f t="shared" si="28"/>
        <v/>
      </c>
      <c r="Q113" s="40" t="str">
        <f t="shared" si="29"/>
        <v/>
      </c>
    </row>
    <row r="114" spans="1:17" x14ac:dyDescent="0.4">
      <c r="A114" s="40">
        <v>478</v>
      </c>
      <c r="B114" s="41" t="s">
        <v>2959</v>
      </c>
      <c r="C114" s="3">
        <v>3</v>
      </c>
      <c r="D114" s="3" t="s">
        <v>19</v>
      </c>
      <c r="E114" s="3">
        <v>1</v>
      </c>
      <c r="F114" s="9" t="s">
        <v>724</v>
      </c>
      <c r="G114" s="3" t="s">
        <v>2419</v>
      </c>
      <c r="H114" s="3" t="s">
        <v>16</v>
      </c>
      <c r="I114" s="9" t="s">
        <v>2420</v>
      </c>
      <c r="J114" s="9" t="s">
        <v>2421</v>
      </c>
      <c r="K114" s="40">
        <f t="shared" si="23"/>
        <v>19</v>
      </c>
      <c r="L114" s="40">
        <f t="shared" si="24"/>
        <v>25</v>
      </c>
      <c r="M114" s="40" t="str">
        <f t="shared" si="25"/>
        <v>ADS Customer_ Type</v>
      </c>
      <c r="N114" s="40" t="str">
        <f t="shared" si="26"/>
        <v>Name</v>
      </c>
      <c r="O114" s="40" t="str">
        <f t="shared" si="27"/>
        <v>Text</v>
      </c>
      <c r="P114" s="40" t="str">
        <f t="shared" si="28"/>
        <v/>
      </c>
      <c r="Q114" s="40" t="str">
        <f t="shared" si="29"/>
        <v/>
      </c>
    </row>
    <row r="115" spans="1:17" x14ac:dyDescent="0.4">
      <c r="A115" s="40">
        <v>479</v>
      </c>
      <c r="B115" s="41" t="s">
        <v>2959</v>
      </c>
      <c r="C115" s="5">
        <v>4</v>
      </c>
      <c r="D115" s="5" t="s">
        <v>28</v>
      </c>
      <c r="E115" s="5">
        <v>1</v>
      </c>
      <c r="F115" s="8" t="s">
        <v>2422</v>
      </c>
      <c r="G115" s="5" t="s">
        <v>30</v>
      </c>
      <c r="H115" s="5" t="s">
        <v>44</v>
      </c>
      <c r="I115" s="8" t="s">
        <v>2423</v>
      </c>
      <c r="J115" s="8" t="s">
        <v>2424</v>
      </c>
      <c r="K115" s="40">
        <f t="shared" si="23"/>
        <v>19</v>
      </c>
      <c r="L115" s="40">
        <f t="shared" si="24"/>
        <v>27</v>
      </c>
      <c r="M115" s="40" t="str">
        <f t="shared" si="25"/>
        <v>ADS Customer_ Code</v>
      </c>
      <c r="N115" s="40" t="str">
        <f t="shared" si="26"/>
        <v>Parent</v>
      </c>
      <c r="O115" s="40" t="str">
        <f t="shared" si="27"/>
        <v/>
      </c>
      <c r="P115" s="40" t="str">
        <f t="shared" si="28"/>
        <v/>
      </c>
      <c r="Q115" s="40" t="str">
        <f t="shared" si="29"/>
        <v>ADS Customer_ Type</v>
      </c>
    </row>
    <row r="116" spans="1:17" x14ac:dyDescent="0.4">
      <c r="A116" s="40">
        <v>480</v>
      </c>
      <c r="B116" s="41" t="s">
        <v>2959</v>
      </c>
      <c r="C116" s="1">
        <v>0</v>
      </c>
      <c r="D116" s="1" t="s">
        <v>8</v>
      </c>
      <c r="E116" s="1">
        <v>0</v>
      </c>
      <c r="F116" s="10" t="s">
        <v>2425</v>
      </c>
      <c r="G116" s="1" t="s">
        <v>10</v>
      </c>
      <c r="H116" s="1" t="s">
        <v>10</v>
      </c>
      <c r="I116" s="10" t="s">
        <v>2426</v>
      </c>
      <c r="J116" s="10" t="s">
        <v>2427</v>
      </c>
      <c r="K116" s="40">
        <f t="shared" si="23"/>
        <v>20</v>
      </c>
      <c r="L116" s="40" t="e">
        <f t="shared" si="24"/>
        <v>#VALUE!</v>
      </c>
      <c r="M116" s="40" t="str">
        <f t="shared" si="25"/>
        <v>ADS Customer_ Party</v>
      </c>
      <c r="N116" s="40" t="str">
        <f t="shared" si="26"/>
        <v>Details</v>
      </c>
      <c r="O116" s="40" t="str">
        <f t="shared" si="27"/>
        <v/>
      </c>
      <c r="P116" s="40" t="str">
        <f t="shared" si="28"/>
        <v/>
      </c>
      <c r="Q116" s="40" t="str">
        <f t="shared" si="29"/>
        <v/>
      </c>
    </row>
    <row r="117" spans="1:17" x14ac:dyDescent="0.4">
      <c r="A117" s="40">
        <v>481</v>
      </c>
      <c r="B117" s="41" t="s">
        <v>2959</v>
      </c>
      <c r="C117" s="2">
        <v>1</v>
      </c>
      <c r="D117" s="2" t="s">
        <v>13</v>
      </c>
      <c r="E117" s="2">
        <v>1</v>
      </c>
      <c r="F117" s="11" t="s">
        <v>2428</v>
      </c>
      <c r="G117" s="2" t="s">
        <v>15</v>
      </c>
      <c r="H117" s="2" t="s">
        <v>16</v>
      </c>
      <c r="I117" s="11" t="s">
        <v>2429</v>
      </c>
      <c r="J117" s="11" t="s">
        <v>2430</v>
      </c>
      <c r="K117" s="40">
        <f t="shared" si="23"/>
        <v>20</v>
      </c>
      <c r="L117" s="40">
        <f t="shared" si="24"/>
        <v>36</v>
      </c>
      <c r="M117" s="40" t="str">
        <f t="shared" si="25"/>
        <v>ADS Customer_ Party</v>
      </c>
      <c r="N117" s="40" t="str">
        <f t="shared" si="26"/>
        <v>Identification</v>
      </c>
      <c r="O117" s="40" t="str">
        <f t="shared" si="27"/>
        <v>Identifier</v>
      </c>
      <c r="P117" s="40" t="str">
        <f t="shared" si="28"/>
        <v/>
      </c>
      <c r="Q117" s="40" t="str">
        <f t="shared" si="29"/>
        <v/>
      </c>
    </row>
    <row r="118" spans="1:17" x14ac:dyDescent="0.4">
      <c r="A118" s="40">
        <v>482</v>
      </c>
      <c r="B118" s="41" t="s">
        <v>2959</v>
      </c>
      <c r="C118" s="3">
        <v>2</v>
      </c>
      <c r="D118" s="3" t="s">
        <v>19</v>
      </c>
      <c r="E118" s="3">
        <v>1</v>
      </c>
      <c r="F118" s="9" t="s">
        <v>631</v>
      </c>
      <c r="G118" s="3" t="s">
        <v>25</v>
      </c>
      <c r="H118" s="3" t="s">
        <v>16</v>
      </c>
      <c r="I118" s="9" t="s">
        <v>2431</v>
      </c>
      <c r="J118" s="9" t="s">
        <v>2432</v>
      </c>
      <c r="K118" s="40">
        <f t="shared" si="23"/>
        <v>20</v>
      </c>
      <c r="L118" s="40">
        <f t="shared" si="24"/>
        <v>52</v>
      </c>
      <c r="M118" s="40" t="str">
        <f t="shared" si="25"/>
        <v>ADS Customer_ Party</v>
      </c>
      <c r="N118" s="40" t="str">
        <f t="shared" si="26"/>
        <v>Account Number_ Identification</v>
      </c>
      <c r="O118" s="40" t="str">
        <f t="shared" si="27"/>
        <v>Code</v>
      </c>
      <c r="P118" s="40" t="str">
        <f t="shared" si="28"/>
        <v/>
      </c>
      <c r="Q118" s="40" t="str">
        <f t="shared" si="29"/>
        <v/>
      </c>
    </row>
    <row r="119" spans="1:17" x14ac:dyDescent="0.4">
      <c r="A119" s="40">
        <v>483</v>
      </c>
      <c r="B119" s="41" t="s">
        <v>2959</v>
      </c>
      <c r="C119" s="3">
        <v>3</v>
      </c>
      <c r="D119" s="3" t="s">
        <v>19</v>
      </c>
      <c r="E119" s="3">
        <v>1</v>
      </c>
      <c r="F119" s="9" t="s">
        <v>724</v>
      </c>
      <c r="G119" s="3" t="s">
        <v>21</v>
      </c>
      <c r="H119" s="3" t="s">
        <v>16</v>
      </c>
      <c r="I119" s="9" t="s">
        <v>2433</v>
      </c>
      <c r="J119" s="9" t="s">
        <v>2434</v>
      </c>
      <c r="K119" s="40">
        <f t="shared" si="23"/>
        <v>20</v>
      </c>
      <c r="L119" s="40">
        <f t="shared" si="24"/>
        <v>26</v>
      </c>
      <c r="M119" s="40" t="str">
        <f t="shared" si="25"/>
        <v>ADS Customer_ Party</v>
      </c>
      <c r="N119" s="40" t="str">
        <f t="shared" si="26"/>
        <v>Name</v>
      </c>
      <c r="O119" s="40" t="str">
        <f t="shared" si="27"/>
        <v>Text</v>
      </c>
      <c r="P119" s="40" t="str">
        <f t="shared" si="28"/>
        <v/>
      </c>
      <c r="Q119" s="40" t="str">
        <f t="shared" si="29"/>
        <v/>
      </c>
    </row>
    <row r="120" spans="1:17" x14ac:dyDescent="0.4">
      <c r="A120" s="40">
        <v>484</v>
      </c>
      <c r="B120" s="41" t="s">
        <v>2959</v>
      </c>
      <c r="C120" s="3">
        <v>4</v>
      </c>
      <c r="D120" s="3" t="s">
        <v>19</v>
      </c>
      <c r="E120" s="3">
        <v>1</v>
      </c>
      <c r="F120" s="9" t="s">
        <v>732</v>
      </c>
      <c r="G120" s="3" t="s">
        <v>21</v>
      </c>
      <c r="H120" s="3" t="s">
        <v>44</v>
      </c>
      <c r="I120" s="9" t="s">
        <v>2435</v>
      </c>
      <c r="J120" s="9" t="s">
        <v>2436</v>
      </c>
      <c r="K120" s="40">
        <f t="shared" si="23"/>
        <v>20</v>
      </c>
      <c r="L120" s="40">
        <f t="shared" si="24"/>
        <v>34</v>
      </c>
      <c r="M120" s="40" t="str">
        <f t="shared" si="25"/>
        <v>ADS Customer_ Party</v>
      </c>
      <c r="N120" s="40" t="str">
        <f t="shared" si="26"/>
        <v>Abbrebiation</v>
      </c>
      <c r="O120" s="40" t="str">
        <f t="shared" si="27"/>
        <v>Text</v>
      </c>
      <c r="P120" s="40" t="str">
        <f t="shared" si="28"/>
        <v/>
      </c>
      <c r="Q120" s="40" t="str">
        <f t="shared" si="29"/>
        <v/>
      </c>
    </row>
    <row r="121" spans="1:17" x14ac:dyDescent="0.4">
      <c r="A121" s="40">
        <v>485</v>
      </c>
      <c r="B121" s="41" t="s">
        <v>2959</v>
      </c>
      <c r="C121" s="3">
        <v>5</v>
      </c>
      <c r="D121" s="3" t="s">
        <v>19</v>
      </c>
      <c r="E121" s="3">
        <v>1</v>
      </c>
      <c r="F121" s="9" t="s">
        <v>2437</v>
      </c>
      <c r="G121" s="3" t="s">
        <v>25</v>
      </c>
      <c r="H121" s="3" t="s">
        <v>44</v>
      </c>
      <c r="I121" s="9" t="s">
        <v>2438</v>
      </c>
      <c r="J121" s="9" t="s">
        <v>2439</v>
      </c>
      <c r="K121" s="40">
        <f t="shared" si="23"/>
        <v>20</v>
      </c>
      <c r="L121" s="40">
        <f t="shared" si="24"/>
        <v>41</v>
      </c>
      <c r="M121" s="40" t="str">
        <f t="shared" si="25"/>
        <v>ADS Customer_ Party</v>
      </c>
      <c r="N121" s="40" t="str">
        <f t="shared" si="26"/>
        <v>Tax_ Identification</v>
      </c>
      <c r="O121" s="40" t="str">
        <f t="shared" si="27"/>
        <v>Code</v>
      </c>
      <c r="P121" s="40" t="str">
        <f t="shared" si="28"/>
        <v/>
      </c>
      <c r="Q121" s="40" t="str">
        <f t="shared" si="29"/>
        <v/>
      </c>
    </row>
    <row r="122" spans="1:17" x14ac:dyDescent="0.4">
      <c r="A122" s="40">
        <v>486</v>
      </c>
      <c r="B122" s="41" t="s">
        <v>2959</v>
      </c>
      <c r="C122" s="3">
        <v>6</v>
      </c>
      <c r="D122" s="3" t="s">
        <v>19</v>
      </c>
      <c r="E122" s="3">
        <v>1</v>
      </c>
      <c r="F122" s="9" t="s">
        <v>2440</v>
      </c>
      <c r="G122" s="3" t="s">
        <v>37</v>
      </c>
      <c r="H122" s="3" t="s">
        <v>44</v>
      </c>
      <c r="I122" s="9" t="s">
        <v>2441</v>
      </c>
      <c r="J122" s="9" t="s">
        <v>2442</v>
      </c>
      <c r="K122" s="40">
        <f t="shared" si="23"/>
        <v>20</v>
      </c>
      <c r="L122" s="40">
        <f t="shared" si="24"/>
        <v>41</v>
      </c>
      <c r="M122" s="40" t="str">
        <f t="shared" si="25"/>
        <v>ADS Customer_ Party</v>
      </c>
      <c r="N122" s="40" t="str">
        <f t="shared" si="26"/>
        <v>Inactive_ Specified</v>
      </c>
      <c r="O122" s="40" t="str">
        <f t="shared" si="27"/>
        <v>Date</v>
      </c>
      <c r="P122" s="40" t="str">
        <f t="shared" si="28"/>
        <v/>
      </c>
      <c r="Q122" s="40" t="str">
        <f t="shared" si="29"/>
        <v/>
      </c>
    </row>
    <row r="123" spans="1:17" x14ac:dyDescent="0.4">
      <c r="A123" s="40">
        <v>487</v>
      </c>
      <c r="B123" s="41" t="s">
        <v>2959</v>
      </c>
      <c r="C123" s="3">
        <v>7</v>
      </c>
      <c r="D123" s="3" t="s">
        <v>19</v>
      </c>
      <c r="E123" s="3">
        <v>1</v>
      </c>
      <c r="F123" s="9" t="s">
        <v>2443</v>
      </c>
      <c r="G123" s="3" t="s">
        <v>109</v>
      </c>
      <c r="H123" s="3" t="s">
        <v>44</v>
      </c>
      <c r="I123" s="9" t="s">
        <v>2444</v>
      </c>
      <c r="J123" s="9" t="s">
        <v>2445</v>
      </c>
      <c r="K123" s="40">
        <f t="shared" si="23"/>
        <v>20</v>
      </c>
      <c r="L123" s="40">
        <f t="shared" si="24"/>
        <v>57</v>
      </c>
      <c r="M123" s="40" t="str">
        <f t="shared" si="25"/>
        <v>ADS Customer_ Party</v>
      </c>
      <c r="N123" s="40" t="str">
        <f t="shared" si="26"/>
        <v>Transaction Credit Limit_ Specified</v>
      </c>
      <c r="O123" s="40" t="str">
        <f t="shared" si="27"/>
        <v>Amount</v>
      </c>
      <c r="P123" s="40" t="str">
        <f t="shared" si="28"/>
        <v/>
      </c>
      <c r="Q123" s="40" t="str">
        <f t="shared" si="29"/>
        <v/>
      </c>
    </row>
    <row r="124" spans="1:17" x14ac:dyDescent="0.4">
      <c r="A124" s="40">
        <v>488</v>
      </c>
      <c r="B124" s="41" t="s">
        <v>2959</v>
      </c>
      <c r="C124" s="3">
        <v>8</v>
      </c>
      <c r="D124" s="3" t="s">
        <v>19</v>
      </c>
      <c r="E124" s="3">
        <v>1</v>
      </c>
      <c r="F124" s="9" t="s">
        <v>2446</v>
      </c>
      <c r="G124" s="3" t="s">
        <v>109</v>
      </c>
      <c r="H124" s="3" t="s">
        <v>44</v>
      </c>
      <c r="I124" s="9" t="s">
        <v>2447</v>
      </c>
      <c r="J124" s="9" t="s">
        <v>2448</v>
      </c>
      <c r="K124" s="40">
        <f t="shared" si="23"/>
        <v>20</v>
      </c>
      <c r="L124" s="40">
        <f t="shared" si="24"/>
        <v>51</v>
      </c>
      <c r="M124" s="40" t="str">
        <f t="shared" si="25"/>
        <v>ADS Customer_ Party</v>
      </c>
      <c r="N124" s="40" t="str">
        <f t="shared" si="26"/>
        <v>Total Credit Limit_ Specified</v>
      </c>
      <c r="O124" s="40" t="str">
        <f t="shared" si="27"/>
        <v>Amount</v>
      </c>
      <c r="P124" s="40" t="str">
        <f t="shared" si="28"/>
        <v/>
      </c>
      <c r="Q124" s="40" t="str">
        <f t="shared" si="29"/>
        <v/>
      </c>
    </row>
    <row r="125" spans="1:17" x14ac:dyDescent="0.4">
      <c r="A125" s="40">
        <v>489</v>
      </c>
      <c r="B125" s="41" t="s">
        <v>2959</v>
      </c>
      <c r="C125" s="3">
        <v>9</v>
      </c>
      <c r="D125" s="3" t="s">
        <v>19</v>
      </c>
      <c r="E125" s="3">
        <v>1</v>
      </c>
      <c r="F125" s="9" t="s">
        <v>374</v>
      </c>
      <c r="G125" s="3" t="s">
        <v>375</v>
      </c>
      <c r="H125" s="3" t="s">
        <v>44</v>
      </c>
      <c r="I125" s="9" t="s">
        <v>2449</v>
      </c>
      <c r="J125" s="9" t="s">
        <v>2450</v>
      </c>
      <c r="K125" s="40">
        <f t="shared" si="23"/>
        <v>20</v>
      </c>
      <c r="L125" s="40">
        <f t="shared" si="24"/>
        <v>47</v>
      </c>
      <c r="M125" s="40" t="str">
        <f t="shared" si="25"/>
        <v>ADS Customer_ Party</v>
      </c>
      <c r="N125" s="40" t="str">
        <f t="shared" si="26"/>
        <v>Terms Discount_ Specified</v>
      </c>
      <c r="O125" s="40" t="str">
        <f t="shared" si="27"/>
        <v>Percentage</v>
      </c>
      <c r="P125" s="40" t="str">
        <f t="shared" si="28"/>
        <v/>
      </c>
      <c r="Q125" s="40" t="str">
        <f t="shared" si="29"/>
        <v/>
      </c>
    </row>
    <row r="126" spans="1:17" x14ac:dyDescent="0.4">
      <c r="A126" s="40">
        <v>490</v>
      </c>
      <c r="B126" s="41" t="s">
        <v>2959</v>
      </c>
      <c r="C126" s="3">
        <v>10</v>
      </c>
      <c r="D126" s="3" t="s">
        <v>19</v>
      </c>
      <c r="E126" s="3">
        <v>1</v>
      </c>
      <c r="F126" s="9" t="s">
        <v>378</v>
      </c>
      <c r="G126" s="3" t="s">
        <v>136</v>
      </c>
      <c r="H126" s="3" t="s">
        <v>44</v>
      </c>
      <c r="I126" s="9" t="s">
        <v>2451</v>
      </c>
      <c r="J126" s="9" t="s">
        <v>2452</v>
      </c>
      <c r="K126" s="40">
        <f t="shared" si="23"/>
        <v>20</v>
      </c>
      <c r="L126" s="40">
        <f t="shared" si="24"/>
        <v>52</v>
      </c>
      <c r="M126" s="40" t="str">
        <f t="shared" si="25"/>
        <v>ADS Customer_ Party</v>
      </c>
      <c r="N126" s="40" t="str">
        <f t="shared" si="26"/>
        <v>Terms Discount Days_ Specified</v>
      </c>
      <c r="O126" s="40" t="str">
        <f t="shared" si="27"/>
        <v>Numeric</v>
      </c>
      <c r="P126" s="40" t="str">
        <f t="shared" si="28"/>
        <v/>
      </c>
      <c r="Q126" s="40" t="str">
        <f t="shared" si="29"/>
        <v/>
      </c>
    </row>
    <row r="127" spans="1:17" x14ac:dyDescent="0.4">
      <c r="A127" s="40">
        <v>491</v>
      </c>
      <c r="B127" s="41" t="s">
        <v>2959</v>
      </c>
      <c r="C127" s="3">
        <v>11</v>
      </c>
      <c r="D127" s="3" t="s">
        <v>19</v>
      </c>
      <c r="E127" s="3">
        <v>1</v>
      </c>
      <c r="F127" s="9" t="s">
        <v>381</v>
      </c>
      <c r="G127" s="3" t="s">
        <v>136</v>
      </c>
      <c r="H127" s="3" t="s">
        <v>44</v>
      </c>
      <c r="I127" s="9" t="s">
        <v>2453</v>
      </c>
      <c r="J127" s="9" t="s">
        <v>2454</v>
      </c>
      <c r="K127" s="40">
        <f t="shared" si="23"/>
        <v>20</v>
      </c>
      <c r="L127" s="40">
        <f t="shared" si="24"/>
        <v>47</v>
      </c>
      <c r="M127" s="40" t="str">
        <f t="shared" si="25"/>
        <v>ADS Customer_ Party</v>
      </c>
      <c r="N127" s="40" t="str">
        <f t="shared" si="26"/>
        <v>Terms Due Days_ Specified</v>
      </c>
      <c r="O127" s="40" t="str">
        <f t="shared" si="27"/>
        <v>Numeric</v>
      </c>
      <c r="P127" s="40" t="str">
        <f t="shared" si="28"/>
        <v/>
      </c>
      <c r="Q127" s="40" t="str">
        <f t="shared" si="29"/>
        <v/>
      </c>
    </row>
    <row r="128" spans="1:17" x14ac:dyDescent="0.4">
      <c r="A128" s="40">
        <v>492</v>
      </c>
      <c r="B128" s="41" t="s">
        <v>2959</v>
      </c>
      <c r="C128" s="5">
        <v>12</v>
      </c>
      <c r="D128" s="5" t="s">
        <v>28</v>
      </c>
      <c r="E128" s="5">
        <v>1</v>
      </c>
      <c r="F128" s="8" t="s">
        <v>2411</v>
      </c>
      <c r="G128" s="5" t="s">
        <v>30</v>
      </c>
      <c r="H128" s="5" t="s">
        <v>44</v>
      </c>
      <c r="I128" s="8" t="s">
        <v>2455</v>
      </c>
      <c r="J128" s="8" t="s">
        <v>2456</v>
      </c>
      <c r="K128" s="40">
        <f t="shared" si="23"/>
        <v>20</v>
      </c>
      <c r="L128" s="40">
        <f t="shared" si="24"/>
        <v>29</v>
      </c>
      <c r="M128" s="40" t="str">
        <f t="shared" si="25"/>
        <v>ADS Customer_ Party</v>
      </c>
      <c r="N128" s="40" t="str">
        <f t="shared" si="26"/>
        <v>Related</v>
      </c>
      <c r="O128" s="40" t="str">
        <f t="shared" si="27"/>
        <v/>
      </c>
      <c r="P128" s="40" t="str">
        <f t="shared" si="28"/>
        <v/>
      </c>
      <c r="Q128" s="40" t="str">
        <f t="shared" si="29"/>
        <v>ADS Customer_ Type</v>
      </c>
    </row>
    <row r="129" spans="1:17" x14ac:dyDescent="0.4">
      <c r="A129" s="40">
        <v>493</v>
      </c>
      <c r="B129" s="41" t="s">
        <v>2959</v>
      </c>
      <c r="C129" s="5">
        <v>13</v>
      </c>
      <c r="D129" s="5" t="s">
        <v>28</v>
      </c>
      <c r="E129" s="5">
        <v>1</v>
      </c>
      <c r="F129" s="8" t="s">
        <v>2457</v>
      </c>
      <c r="G129" s="5" t="s">
        <v>30</v>
      </c>
      <c r="H129" s="5" t="s">
        <v>44</v>
      </c>
      <c r="I129" s="8" t="s">
        <v>2458</v>
      </c>
      <c r="J129" s="8" t="s">
        <v>2459</v>
      </c>
      <c r="K129" s="40">
        <f t="shared" si="23"/>
        <v>20</v>
      </c>
      <c r="L129" s="40">
        <f t="shared" si="24"/>
        <v>35</v>
      </c>
      <c r="M129" s="40" t="str">
        <f t="shared" si="25"/>
        <v>ADS Customer_ Party</v>
      </c>
      <c r="N129" s="40" t="str">
        <f t="shared" si="26"/>
        <v>Corresponding</v>
      </c>
      <c r="O129" s="40" t="str">
        <f t="shared" si="27"/>
        <v/>
      </c>
      <c r="P129" s="40" t="str">
        <f t="shared" si="28"/>
        <v/>
      </c>
      <c r="Q129" s="40" t="str">
        <f t="shared" si="29"/>
        <v>ADS Supplier_ Party</v>
      </c>
    </row>
    <row r="130" spans="1:17" x14ac:dyDescent="0.4">
      <c r="A130" s="40">
        <v>494</v>
      </c>
      <c r="B130" s="41" t="s">
        <v>2959</v>
      </c>
      <c r="C130" s="5">
        <v>14</v>
      </c>
      <c r="D130" s="5" t="s">
        <v>28</v>
      </c>
      <c r="E130" s="5">
        <v>1</v>
      </c>
      <c r="F130" s="8" t="s">
        <v>2460</v>
      </c>
      <c r="G130" s="5" t="s">
        <v>30</v>
      </c>
      <c r="H130" s="5" t="s">
        <v>44</v>
      </c>
      <c r="I130" s="8" t="s">
        <v>2461</v>
      </c>
      <c r="J130" s="8" t="s">
        <v>2462</v>
      </c>
      <c r="K130" s="40">
        <f t="shared" si="23"/>
        <v>20</v>
      </c>
      <c r="L130" s="40">
        <f t="shared" si="24"/>
        <v>28</v>
      </c>
      <c r="M130" s="40" t="str">
        <f t="shared" si="25"/>
        <v>ADS Customer_ Party</v>
      </c>
      <c r="N130" s="40" t="str">
        <f t="shared" si="26"/>
        <v>Parent</v>
      </c>
      <c r="O130" s="40" t="str">
        <f t="shared" si="27"/>
        <v/>
      </c>
      <c r="P130" s="40" t="str">
        <f t="shared" si="28"/>
        <v/>
      </c>
      <c r="Q130" s="40" t="str">
        <f t="shared" si="29"/>
        <v>ADS Customer_ Party</v>
      </c>
    </row>
    <row r="131" spans="1:17" x14ac:dyDescent="0.4">
      <c r="A131" s="40">
        <v>495</v>
      </c>
      <c r="B131" s="41" t="s">
        <v>2959</v>
      </c>
      <c r="C131" s="7">
        <v>15</v>
      </c>
      <c r="D131" s="7" t="s">
        <v>62</v>
      </c>
      <c r="E131" s="7">
        <v>1</v>
      </c>
      <c r="F131" s="12" t="s">
        <v>898</v>
      </c>
      <c r="G131" s="7" t="s">
        <v>10</v>
      </c>
      <c r="H131" s="7" t="s">
        <v>16</v>
      </c>
      <c r="I131" s="12" t="s">
        <v>2463</v>
      </c>
      <c r="J131" s="12" t="s">
        <v>2464</v>
      </c>
      <c r="K131" s="40">
        <f t="shared" si="23"/>
        <v>20</v>
      </c>
      <c r="L131" s="40">
        <f t="shared" si="24"/>
        <v>31</v>
      </c>
      <c r="M131" s="40" t="str">
        <f t="shared" si="25"/>
        <v>ADS Customer_ Party</v>
      </c>
      <c r="N131" s="40" t="str">
        <f t="shared" si="26"/>
        <v>Specified</v>
      </c>
      <c r="O131" s="40" t="str">
        <f t="shared" si="27"/>
        <v/>
      </c>
      <c r="P131" s="40" t="str">
        <f t="shared" si="28"/>
        <v>ADS Physical_ Address</v>
      </c>
      <c r="Q131" s="40" t="str">
        <f t="shared" si="29"/>
        <v/>
      </c>
    </row>
    <row r="132" spans="1:17" x14ac:dyDescent="0.4">
      <c r="A132" s="40">
        <v>496</v>
      </c>
      <c r="B132" s="41" t="s">
        <v>2959</v>
      </c>
      <c r="C132" s="3">
        <v>16</v>
      </c>
      <c r="D132" s="3" t="s">
        <v>19</v>
      </c>
      <c r="E132" s="3">
        <v>2</v>
      </c>
      <c r="F132" s="9" t="s">
        <v>802</v>
      </c>
      <c r="G132" s="3" t="s">
        <v>21</v>
      </c>
      <c r="H132" s="3" t="s">
        <v>16</v>
      </c>
      <c r="I132" s="9" t="s">
        <v>2465</v>
      </c>
      <c r="J132" s="9" t="s">
        <v>2200</v>
      </c>
      <c r="K132" s="40">
        <f t="shared" si="23"/>
        <v>22</v>
      </c>
      <c r="L132" s="40">
        <f t="shared" si="24"/>
        <v>32</v>
      </c>
      <c r="M132" s="40" t="str">
        <f t="shared" si="25"/>
        <v>ADS Physical_ Address</v>
      </c>
      <c r="N132" s="40" t="str">
        <f t="shared" si="26"/>
        <v>Line One</v>
      </c>
      <c r="O132" s="40" t="str">
        <f t="shared" si="27"/>
        <v>Text</v>
      </c>
      <c r="P132" s="40" t="str">
        <f t="shared" si="28"/>
        <v/>
      </c>
      <c r="Q132" s="40" t="str">
        <f t="shared" si="29"/>
        <v/>
      </c>
    </row>
    <row r="133" spans="1:17" x14ac:dyDescent="0.4">
      <c r="A133" s="40">
        <v>497</v>
      </c>
      <c r="B133" s="41" t="s">
        <v>2959</v>
      </c>
      <c r="C133" s="3">
        <v>17</v>
      </c>
      <c r="D133" s="3" t="s">
        <v>19</v>
      </c>
      <c r="E133" s="3">
        <v>2</v>
      </c>
      <c r="F133" s="9" t="s">
        <v>806</v>
      </c>
      <c r="G133" s="3" t="s">
        <v>21</v>
      </c>
      <c r="H133" s="3" t="s">
        <v>44</v>
      </c>
      <c r="I133" s="9" t="s">
        <v>2466</v>
      </c>
      <c r="J133" s="9" t="s">
        <v>2202</v>
      </c>
      <c r="K133" s="40">
        <f t="shared" si="23"/>
        <v>22</v>
      </c>
      <c r="L133" s="40">
        <f t="shared" si="24"/>
        <v>32</v>
      </c>
      <c r="M133" s="40" t="str">
        <f t="shared" si="25"/>
        <v>ADS Physical_ Address</v>
      </c>
      <c r="N133" s="40" t="str">
        <f t="shared" si="26"/>
        <v>Line Two</v>
      </c>
      <c r="O133" s="40" t="str">
        <f t="shared" si="27"/>
        <v>Text</v>
      </c>
      <c r="P133" s="40" t="str">
        <f t="shared" si="28"/>
        <v/>
      </c>
      <c r="Q133" s="40" t="str">
        <f t="shared" si="29"/>
        <v/>
      </c>
    </row>
    <row r="134" spans="1:17" x14ac:dyDescent="0.4">
      <c r="A134" s="40">
        <v>498</v>
      </c>
      <c r="B134" s="41" t="s">
        <v>2959</v>
      </c>
      <c r="C134" s="3">
        <v>18</v>
      </c>
      <c r="D134" s="3" t="s">
        <v>19</v>
      </c>
      <c r="E134" s="3">
        <v>2</v>
      </c>
      <c r="F134" s="9" t="s">
        <v>810</v>
      </c>
      <c r="G134" s="3" t="s">
        <v>21</v>
      </c>
      <c r="H134" s="3" t="s">
        <v>16</v>
      </c>
      <c r="I134" s="9" t="s">
        <v>2467</v>
      </c>
      <c r="J134" s="9" t="s">
        <v>2204</v>
      </c>
      <c r="K134" s="40">
        <f t="shared" si="23"/>
        <v>22</v>
      </c>
      <c r="L134" s="40">
        <f t="shared" si="24"/>
        <v>33</v>
      </c>
      <c r="M134" s="40" t="str">
        <f t="shared" si="25"/>
        <v>ADS Physical_ Address</v>
      </c>
      <c r="N134" s="40" t="str">
        <f t="shared" si="26"/>
        <v>City Name</v>
      </c>
      <c r="O134" s="40" t="str">
        <f t="shared" si="27"/>
        <v>Text</v>
      </c>
      <c r="P134" s="40" t="str">
        <f t="shared" si="28"/>
        <v/>
      </c>
      <c r="Q134" s="40" t="str">
        <f t="shared" si="29"/>
        <v/>
      </c>
    </row>
    <row r="135" spans="1:17" x14ac:dyDescent="0.4">
      <c r="A135" s="40">
        <v>499</v>
      </c>
      <c r="B135" s="41" t="s">
        <v>2959</v>
      </c>
      <c r="C135" s="3">
        <v>19</v>
      </c>
      <c r="D135" s="3" t="s">
        <v>19</v>
      </c>
      <c r="E135" s="3">
        <v>2</v>
      </c>
      <c r="F135" s="9" t="s">
        <v>814</v>
      </c>
      <c r="G135" s="3" t="s">
        <v>25</v>
      </c>
      <c r="H135" s="3" t="s">
        <v>44</v>
      </c>
      <c r="I135" s="9" t="s">
        <v>2468</v>
      </c>
      <c r="J135" s="9" t="s">
        <v>2206</v>
      </c>
      <c r="K135" s="40">
        <f t="shared" si="23"/>
        <v>22</v>
      </c>
      <c r="L135" s="40">
        <f t="shared" si="24"/>
        <v>44</v>
      </c>
      <c r="M135" s="40" t="str">
        <f t="shared" si="25"/>
        <v>ADS Physical_ Address</v>
      </c>
      <c r="N135" s="40" t="str">
        <f t="shared" si="26"/>
        <v>Country Sub-Division</v>
      </c>
      <c r="O135" s="40" t="str">
        <f t="shared" si="27"/>
        <v>Identifier</v>
      </c>
      <c r="P135" s="40" t="str">
        <f t="shared" si="28"/>
        <v/>
      </c>
      <c r="Q135" s="40" t="str">
        <f t="shared" si="29"/>
        <v/>
      </c>
    </row>
    <row r="136" spans="1:17" x14ac:dyDescent="0.4">
      <c r="A136" s="40">
        <v>500</v>
      </c>
      <c r="B136" s="41" t="s">
        <v>2959</v>
      </c>
      <c r="C136" s="3">
        <v>20</v>
      </c>
      <c r="D136" s="3" t="s">
        <v>19</v>
      </c>
      <c r="E136" s="3">
        <v>2</v>
      </c>
      <c r="F136" s="9" t="s">
        <v>818</v>
      </c>
      <c r="G136" s="3" t="s">
        <v>25</v>
      </c>
      <c r="H136" s="3" t="s">
        <v>16</v>
      </c>
      <c r="I136" s="9" t="s">
        <v>2469</v>
      </c>
      <c r="J136" s="9" t="s">
        <v>2208</v>
      </c>
      <c r="K136" s="40">
        <f t="shared" si="23"/>
        <v>22</v>
      </c>
      <c r="L136" s="40">
        <f t="shared" si="24"/>
        <v>32</v>
      </c>
      <c r="M136" s="40" t="str">
        <f t="shared" si="25"/>
        <v>ADS Physical_ Address</v>
      </c>
      <c r="N136" s="40" t="str">
        <f t="shared" si="26"/>
        <v>Postcode</v>
      </c>
      <c r="O136" s="40" t="str">
        <f t="shared" si="27"/>
        <v>Code</v>
      </c>
      <c r="P136" s="40" t="str">
        <f t="shared" si="28"/>
        <v/>
      </c>
      <c r="Q136" s="40" t="str">
        <f t="shared" si="29"/>
        <v/>
      </c>
    </row>
    <row r="137" spans="1:17" x14ac:dyDescent="0.4">
      <c r="A137" s="40">
        <v>501</v>
      </c>
      <c r="B137" s="41" t="s">
        <v>2959</v>
      </c>
      <c r="C137" s="3">
        <v>21</v>
      </c>
      <c r="D137" s="3" t="s">
        <v>19</v>
      </c>
      <c r="E137" s="3">
        <v>2</v>
      </c>
      <c r="F137" s="9" t="s">
        <v>822</v>
      </c>
      <c r="G137" s="3" t="s">
        <v>25</v>
      </c>
      <c r="H137" s="3" t="s">
        <v>16</v>
      </c>
      <c r="I137" s="9" t="s">
        <v>2470</v>
      </c>
      <c r="J137" s="9" t="s">
        <v>2210</v>
      </c>
      <c r="K137" s="40">
        <f t="shared" si="23"/>
        <v>22</v>
      </c>
      <c r="L137" s="40">
        <f t="shared" si="24"/>
        <v>31</v>
      </c>
      <c r="M137" s="40" t="str">
        <f t="shared" si="25"/>
        <v>ADS Physical_ Address</v>
      </c>
      <c r="N137" s="40" t="str">
        <f t="shared" si="26"/>
        <v>Country</v>
      </c>
      <c r="O137" s="40" t="str">
        <f t="shared" si="27"/>
        <v>Identifier</v>
      </c>
      <c r="P137" s="40" t="str">
        <f t="shared" si="28"/>
        <v/>
      </c>
      <c r="Q137" s="40" t="str">
        <f t="shared" si="29"/>
        <v/>
      </c>
    </row>
    <row r="138" spans="1:17" x14ac:dyDescent="0.4">
      <c r="A138" s="40">
        <v>502</v>
      </c>
      <c r="B138" s="41" t="s">
        <v>2959</v>
      </c>
      <c r="C138" s="7">
        <v>22</v>
      </c>
      <c r="D138" s="7" t="s">
        <v>62</v>
      </c>
      <c r="E138" s="7">
        <v>1</v>
      </c>
      <c r="F138" s="12" t="s">
        <v>902</v>
      </c>
      <c r="G138" s="7" t="s">
        <v>10</v>
      </c>
      <c r="H138" s="7" t="s">
        <v>16</v>
      </c>
      <c r="I138" s="12" t="s">
        <v>2471</v>
      </c>
      <c r="J138" s="12" t="s">
        <v>2472</v>
      </c>
      <c r="K138" s="40">
        <f t="shared" si="23"/>
        <v>20</v>
      </c>
      <c r="L138" s="40">
        <f t="shared" si="24"/>
        <v>31</v>
      </c>
      <c r="M138" s="40" t="str">
        <f t="shared" si="25"/>
        <v>ADS Customer_ Party</v>
      </c>
      <c r="N138" s="40" t="str">
        <f t="shared" si="26"/>
        <v>Specified</v>
      </c>
      <c r="O138" s="40" t="str">
        <f t="shared" si="27"/>
        <v/>
      </c>
      <c r="P138" s="40" t="str">
        <f t="shared" si="28"/>
        <v>ADS Billing_ Address</v>
      </c>
      <c r="Q138" s="40" t="str">
        <f t="shared" si="29"/>
        <v/>
      </c>
    </row>
    <row r="139" spans="1:17" x14ac:dyDescent="0.4">
      <c r="A139" s="40">
        <v>503</v>
      </c>
      <c r="B139" s="41" t="s">
        <v>2959</v>
      </c>
      <c r="C139" s="3">
        <v>23</v>
      </c>
      <c r="D139" s="3" t="s">
        <v>19</v>
      </c>
      <c r="E139" s="3">
        <v>2</v>
      </c>
      <c r="F139" s="9" t="s">
        <v>2224</v>
      </c>
      <c r="G139" s="3" t="s">
        <v>21</v>
      </c>
      <c r="H139" s="3" t="s">
        <v>16</v>
      </c>
      <c r="I139" s="9" t="s">
        <v>2473</v>
      </c>
      <c r="J139" s="9" t="s">
        <v>2225</v>
      </c>
      <c r="K139" s="40">
        <f t="shared" si="23"/>
        <v>21</v>
      </c>
      <c r="L139" s="40">
        <f t="shared" si="24"/>
        <v>31</v>
      </c>
      <c r="M139" s="40" t="str">
        <f t="shared" si="25"/>
        <v>ADS Billing_ Address</v>
      </c>
      <c r="N139" s="40" t="str">
        <f t="shared" si="26"/>
        <v>Line One</v>
      </c>
      <c r="O139" s="40" t="str">
        <f t="shared" si="27"/>
        <v>Text</v>
      </c>
      <c r="P139" s="40" t="str">
        <f t="shared" si="28"/>
        <v/>
      </c>
      <c r="Q139" s="40" t="str">
        <f t="shared" si="29"/>
        <v/>
      </c>
    </row>
    <row r="140" spans="1:17" x14ac:dyDescent="0.4">
      <c r="A140" s="40">
        <v>504</v>
      </c>
      <c r="B140" s="41" t="s">
        <v>2959</v>
      </c>
      <c r="C140" s="3">
        <v>24</v>
      </c>
      <c r="D140" s="3" t="s">
        <v>19</v>
      </c>
      <c r="E140" s="3">
        <v>2</v>
      </c>
      <c r="F140" s="9" t="s">
        <v>2226</v>
      </c>
      <c r="G140" s="3" t="s">
        <v>21</v>
      </c>
      <c r="H140" s="3" t="s">
        <v>44</v>
      </c>
      <c r="I140" s="9" t="s">
        <v>2474</v>
      </c>
      <c r="J140" s="9" t="s">
        <v>2227</v>
      </c>
      <c r="K140" s="40">
        <f t="shared" si="23"/>
        <v>21</v>
      </c>
      <c r="L140" s="40">
        <f t="shared" si="24"/>
        <v>31</v>
      </c>
      <c r="M140" s="40" t="str">
        <f t="shared" si="25"/>
        <v>ADS Billing_ Address</v>
      </c>
      <c r="N140" s="40" t="str">
        <f t="shared" si="26"/>
        <v>Line Two</v>
      </c>
      <c r="O140" s="40" t="str">
        <f t="shared" si="27"/>
        <v>Text</v>
      </c>
      <c r="P140" s="40" t="str">
        <f t="shared" si="28"/>
        <v/>
      </c>
      <c r="Q140" s="40" t="str">
        <f t="shared" si="29"/>
        <v/>
      </c>
    </row>
    <row r="141" spans="1:17" x14ac:dyDescent="0.4">
      <c r="A141" s="40">
        <v>505</v>
      </c>
      <c r="B141" s="41" t="s">
        <v>2959</v>
      </c>
      <c r="C141" s="3">
        <v>25</v>
      </c>
      <c r="D141" s="3" t="s">
        <v>19</v>
      </c>
      <c r="E141" s="3">
        <v>2</v>
      </c>
      <c r="F141" s="9" t="s">
        <v>2228</v>
      </c>
      <c r="G141" s="3" t="s">
        <v>21</v>
      </c>
      <c r="H141" s="3" t="s">
        <v>16</v>
      </c>
      <c r="I141" s="9" t="s">
        <v>2475</v>
      </c>
      <c r="J141" s="9" t="s">
        <v>2230</v>
      </c>
      <c r="K141" s="40">
        <f t="shared" si="23"/>
        <v>21</v>
      </c>
      <c r="L141" s="40">
        <f t="shared" si="24"/>
        <v>32</v>
      </c>
      <c r="M141" s="40" t="str">
        <f t="shared" si="25"/>
        <v>ADS Billing_ Address</v>
      </c>
      <c r="N141" s="40" t="str">
        <f t="shared" si="26"/>
        <v>City Name</v>
      </c>
      <c r="O141" s="40" t="str">
        <f t="shared" si="27"/>
        <v>Text</v>
      </c>
      <c r="P141" s="40" t="str">
        <f t="shared" si="28"/>
        <v/>
      </c>
      <c r="Q141" s="40" t="str">
        <f t="shared" si="29"/>
        <v/>
      </c>
    </row>
    <row r="142" spans="1:17" x14ac:dyDescent="0.4">
      <c r="A142" s="40">
        <v>506</v>
      </c>
      <c r="B142" s="41" t="s">
        <v>2959</v>
      </c>
      <c r="C142" s="3">
        <v>26</v>
      </c>
      <c r="D142" s="3" t="s">
        <v>19</v>
      </c>
      <c r="E142" s="3">
        <v>2</v>
      </c>
      <c r="F142" s="9" t="s">
        <v>2231</v>
      </c>
      <c r="G142" s="3" t="s">
        <v>25</v>
      </c>
      <c r="H142" s="3" t="s">
        <v>44</v>
      </c>
      <c r="I142" s="9" t="s">
        <v>2476</v>
      </c>
      <c r="J142" s="9" t="s">
        <v>2232</v>
      </c>
      <c r="K142" s="40">
        <f t="shared" si="23"/>
        <v>21</v>
      </c>
      <c r="L142" s="40">
        <f t="shared" si="24"/>
        <v>43</v>
      </c>
      <c r="M142" s="40" t="str">
        <f t="shared" si="25"/>
        <v>ADS Billing_ Address</v>
      </c>
      <c r="N142" s="40" t="str">
        <f t="shared" si="26"/>
        <v>Country Sub-Division</v>
      </c>
      <c r="O142" s="40" t="str">
        <f t="shared" si="27"/>
        <v>Identifier</v>
      </c>
      <c r="P142" s="40" t="str">
        <f t="shared" si="28"/>
        <v/>
      </c>
      <c r="Q142" s="40" t="str">
        <f t="shared" si="29"/>
        <v/>
      </c>
    </row>
    <row r="143" spans="1:17" x14ac:dyDescent="0.4">
      <c r="A143" s="40">
        <v>507</v>
      </c>
      <c r="B143" s="41" t="s">
        <v>2959</v>
      </c>
      <c r="C143" s="3">
        <v>27</v>
      </c>
      <c r="D143" s="3" t="s">
        <v>19</v>
      </c>
      <c r="E143" s="3">
        <v>2</v>
      </c>
      <c r="F143" s="9" t="s">
        <v>2233</v>
      </c>
      <c r="G143" s="3" t="s">
        <v>25</v>
      </c>
      <c r="H143" s="3" t="s">
        <v>16</v>
      </c>
      <c r="I143" s="9" t="s">
        <v>2477</v>
      </c>
      <c r="J143" s="9" t="s">
        <v>2234</v>
      </c>
      <c r="K143" s="40">
        <f t="shared" si="23"/>
        <v>21</v>
      </c>
      <c r="L143" s="40">
        <f t="shared" si="24"/>
        <v>31</v>
      </c>
      <c r="M143" s="40" t="str">
        <f t="shared" si="25"/>
        <v>ADS Billing_ Address</v>
      </c>
      <c r="N143" s="40" t="str">
        <f t="shared" si="26"/>
        <v>Postcode</v>
      </c>
      <c r="O143" s="40" t="str">
        <f t="shared" si="27"/>
        <v>Code</v>
      </c>
      <c r="P143" s="40" t="str">
        <f t="shared" si="28"/>
        <v/>
      </c>
      <c r="Q143" s="40" t="str">
        <f t="shared" si="29"/>
        <v/>
      </c>
    </row>
    <row r="144" spans="1:17" x14ac:dyDescent="0.4">
      <c r="A144" s="40">
        <v>508</v>
      </c>
      <c r="B144" s="41" t="s">
        <v>2959</v>
      </c>
      <c r="C144" s="3">
        <v>28</v>
      </c>
      <c r="D144" s="3" t="s">
        <v>19</v>
      </c>
      <c r="E144" s="3">
        <v>2</v>
      </c>
      <c r="F144" s="9" t="s">
        <v>2235</v>
      </c>
      <c r="G144" s="3" t="s">
        <v>25</v>
      </c>
      <c r="H144" s="3" t="s">
        <v>16</v>
      </c>
      <c r="I144" s="9" t="s">
        <v>2478</v>
      </c>
      <c r="J144" s="9" t="s">
        <v>2236</v>
      </c>
      <c r="K144" s="40">
        <f t="shared" si="23"/>
        <v>21</v>
      </c>
      <c r="L144" s="40">
        <f t="shared" si="24"/>
        <v>30</v>
      </c>
      <c r="M144" s="40" t="str">
        <f t="shared" si="25"/>
        <v>ADS Billing_ Address</v>
      </c>
      <c r="N144" s="40" t="str">
        <f t="shared" si="26"/>
        <v>Country</v>
      </c>
      <c r="O144" s="40" t="str">
        <f t="shared" si="27"/>
        <v>Identifier</v>
      </c>
      <c r="P144" s="40" t="str">
        <f t="shared" si="28"/>
        <v/>
      </c>
      <c r="Q144" s="40" t="str">
        <f t="shared" si="29"/>
        <v/>
      </c>
    </row>
    <row r="145" spans="1:17" x14ac:dyDescent="0.4">
      <c r="A145" s="40">
        <v>509</v>
      </c>
      <c r="B145" s="41" t="s">
        <v>2959</v>
      </c>
      <c r="C145" s="7">
        <v>29</v>
      </c>
      <c r="D145" s="7" t="s">
        <v>62</v>
      </c>
      <c r="E145" s="7">
        <v>1</v>
      </c>
      <c r="F145" s="12" t="s">
        <v>963</v>
      </c>
      <c r="G145" s="7" t="s">
        <v>10</v>
      </c>
      <c r="H145" s="7" t="s">
        <v>44</v>
      </c>
      <c r="I145" s="12" t="s">
        <v>2479</v>
      </c>
      <c r="J145" s="12" t="s">
        <v>2480</v>
      </c>
      <c r="K145" s="40">
        <f t="shared" si="23"/>
        <v>20</v>
      </c>
      <c r="L145" s="40">
        <f t="shared" si="24"/>
        <v>31</v>
      </c>
      <c r="M145" s="40" t="str">
        <f t="shared" si="25"/>
        <v>ADS Customer_ Party</v>
      </c>
      <c r="N145" s="40" t="str">
        <f t="shared" si="26"/>
        <v>Specified</v>
      </c>
      <c r="O145" s="40" t="str">
        <f t="shared" si="27"/>
        <v/>
      </c>
      <c r="P145" s="40" t="str">
        <f t="shared" si="28"/>
        <v>Primary_ Contact</v>
      </c>
      <c r="Q145" s="40" t="str">
        <f t="shared" si="29"/>
        <v/>
      </c>
    </row>
    <row r="146" spans="1:17" x14ac:dyDescent="0.4">
      <c r="A146" s="40">
        <v>510</v>
      </c>
      <c r="B146" s="41" t="s">
        <v>2959</v>
      </c>
      <c r="C146" s="3">
        <v>30</v>
      </c>
      <c r="D146" s="3" t="s">
        <v>19</v>
      </c>
      <c r="E146" s="3">
        <v>2</v>
      </c>
      <c r="F146" s="9" t="s">
        <v>2481</v>
      </c>
      <c r="G146" s="3" t="s">
        <v>21</v>
      </c>
      <c r="H146" s="3" t="s">
        <v>16</v>
      </c>
      <c r="I146" s="9" t="s">
        <v>2482</v>
      </c>
      <c r="J146" s="9" t="s">
        <v>2483</v>
      </c>
      <c r="K146" s="40">
        <f t="shared" si="23"/>
        <v>21</v>
      </c>
      <c r="L146" s="40">
        <f t="shared" si="24"/>
        <v>34</v>
      </c>
      <c r="M146" s="40" t="str">
        <f t="shared" si="25"/>
        <v>ADS Primary_ Contact</v>
      </c>
      <c r="N146" s="40" t="str">
        <f t="shared" si="26"/>
        <v>Person Name</v>
      </c>
      <c r="O146" s="40" t="str">
        <f t="shared" si="27"/>
        <v>Text</v>
      </c>
      <c r="P146" s="40" t="str">
        <f t="shared" si="28"/>
        <v/>
      </c>
      <c r="Q146" s="40" t="str">
        <f t="shared" si="29"/>
        <v/>
      </c>
    </row>
    <row r="147" spans="1:17" x14ac:dyDescent="0.4">
      <c r="A147" s="40">
        <v>511</v>
      </c>
      <c r="B147" s="41" t="s">
        <v>2959</v>
      </c>
      <c r="C147" s="3">
        <v>31</v>
      </c>
      <c r="D147" s="3" t="s">
        <v>19</v>
      </c>
      <c r="E147" s="3">
        <v>2</v>
      </c>
      <c r="F147" s="9" t="s">
        <v>2484</v>
      </c>
      <c r="G147" s="3" t="s">
        <v>21</v>
      </c>
      <c r="H147" s="3" t="s">
        <v>16</v>
      </c>
      <c r="I147" s="9" t="s">
        <v>2485</v>
      </c>
      <c r="J147" s="9" t="s">
        <v>2486</v>
      </c>
      <c r="K147" s="40">
        <f t="shared" si="23"/>
        <v>21</v>
      </c>
      <c r="L147" s="40">
        <f t="shared" si="24"/>
        <v>32</v>
      </c>
      <c r="M147" s="40" t="str">
        <f t="shared" si="25"/>
        <v>ADS Primary_ Contact</v>
      </c>
      <c r="N147" s="40" t="str">
        <f t="shared" si="26"/>
        <v>Telephone</v>
      </c>
      <c r="O147" s="40" t="str">
        <f t="shared" si="27"/>
        <v>Code</v>
      </c>
      <c r="P147" s="40" t="str">
        <f t="shared" si="28"/>
        <v/>
      </c>
      <c r="Q147" s="40" t="str">
        <f t="shared" si="29"/>
        <v/>
      </c>
    </row>
    <row r="148" spans="1:17" x14ac:dyDescent="0.4">
      <c r="A148" s="40">
        <v>512</v>
      </c>
      <c r="B148" s="41" t="s">
        <v>2959</v>
      </c>
      <c r="C148" s="3">
        <v>32</v>
      </c>
      <c r="D148" s="3" t="s">
        <v>19</v>
      </c>
      <c r="E148" s="3">
        <v>2</v>
      </c>
      <c r="F148" s="9" t="s">
        <v>2487</v>
      </c>
      <c r="G148" s="3" t="s">
        <v>21</v>
      </c>
      <c r="H148" s="3" t="s">
        <v>16</v>
      </c>
      <c r="I148" s="9" t="s">
        <v>2488</v>
      </c>
      <c r="J148" s="9" t="s">
        <v>2489</v>
      </c>
      <c r="K148" s="40">
        <f t="shared" si="23"/>
        <v>21</v>
      </c>
      <c r="L148" s="40">
        <f t="shared" si="24"/>
        <v>28</v>
      </c>
      <c r="M148" s="40" t="str">
        <f t="shared" si="25"/>
        <v>ADS Primary_ Contact</v>
      </c>
      <c r="N148" s="40" t="str">
        <f t="shared" si="26"/>
        <v>Email</v>
      </c>
      <c r="O148" s="40" t="str">
        <f t="shared" si="27"/>
        <v>Code</v>
      </c>
      <c r="P148" s="40" t="str">
        <f t="shared" si="28"/>
        <v/>
      </c>
      <c r="Q148" s="40" t="str">
        <f t="shared" si="29"/>
        <v/>
      </c>
    </row>
    <row r="149" spans="1:17" x14ac:dyDescent="0.4">
      <c r="A149" s="40">
        <v>513</v>
      </c>
      <c r="B149" s="41" t="s">
        <v>2959</v>
      </c>
      <c r="C149" s="7">
        <v>33</v>
      </c>
      <c r="D149" s="7" t="s">
        <v>62</v>
      </c>
      <c r="E149" s="7">
        <v>1</v>
      </c>
      <c r="F149" s="12" t="s">
        <v>63</v>
      </c>
      <c r="G149" s="7" t="s">
        <v>10</v>
      </c>
      <c r="H149" s="7" t="s">
        <v>44</v>
      </c>
      <c r="I149" s="12" t="s">
        <v>64</v>
      </c>
      <c r="J149" s="12" t="s">
        <v>2490</v>
      </c>
      <c r="K149" s="40">
        <f t="shared" si="23"/>
        <v>20</v>
      </c>
      <c r="L149" s="40">
        <f t="shared" si="24"/>
        <v>40</v>
      </c>
      <c r="M149" s="40" t="str">
        <f t="shared" si="25"/>
        <v>ADS Customer_ Party</v>
      </c>
      <c r="N149" s="40" t="str">
        <f t="shared" si="26"/>
        <v>Created_ Specified</v>
      </c>
      <c r="O149" s="40" t="str">
        <f t="shared" si="27"/>
        <v/>
      </c>
      <c r="P149" s="40" t="str">
        <f t="shared" si="28"/>
        <v>ADS Created_ Activity</v>
      </c>
      <c r="Q149" s="40" t="str">
        <f t="shared" si="29"/>
        <v/>
      </c>
    </row>
    <row r="150" spans="1:17" x14ac:dyDescent="0.4">
      <c r="A150" s="40">
        <v>514</v>
      </c>
      <c r="B150" s="41" t="s">
        <v>2959</v>
      </c>
      <c r="C150" s="5">
        <v>34</v>
      </c>
      <c r="D150" s="5" t="s">
        <v>28</v>
      </c>
      <c r="E150" s="5">
        <v>2</v>
      </c>
      <c r="F150" s="8" t="s">
        <v>66</v>
      </c>
      <c r="G150" s="5" t="s">
        <v>30</v>
      </c>
      <c r="H150" s="5" t="s">
        <v>16</v>
      </c>
      <c r="I150" s="17" t="s">
        <v>67</v>
      </c>
      <c r="J150" s="8" t="s">
        <v>2491</v>
      </c>
      <c r="K150" s="40">
        <f t="shared" si="23"/>
        <v>22</v>
      </c>
      <c r="L150" s="40">
        <f t="shared" si="24"/>
        <v>36</v>
      </c>
      <c r="M150" s="40" t="str">
        <f t="shared" si="25"/>
        <v>ADS Created_ Activity</v>
      </c>
      <c r="N150" s="40" t="str">
        <f t="shared" si="26"/>
        <v>Performed By</v>
      </c>
      <c r="O150" s="40" t="str">
        <f t="shared" si="27"/>
        <v/>
      </c>
      <c r="P150" s="40" t="str">
        <f t="shared" si="28"/>
        <v/>
      </c>
      <c r="Q150" s="40" t="str">
        <f t="shared" si="29"/>
        <v>ADS_ System User</v>
      </c>
    </row>
    <row r="151" spans="1:17" x14ac:dyDescent="0.4">
      <c r="A151" s="40">
        <v>515</v>
      </c>
      <c r="B151" s="41" t="s">
        <v>2959</v>
      </c>
      <c r="C151" s="3">
        <v>35</v>
      </c>
      <c r="D151" s="3" t="s">
        <v>19</v>
      </c>
      <c r="E151" s="3">
        <v>2</v>
      </c>
      <c r="F151" s="9" t="s">
        <v>69</v>
      </c>
      <c r="G151" s="3" t="s">
        <v>37</v>
      </c>
      <c r="H151" s="3" t="s">
        <v>16</v>
      </c>
      <c r="I151" s="9" t="s">
        <v>70</v>
      </c>
      <c r="J151" s="9" t="s">
        <v>2492</v>
      </c>
      <c r="K151" s="40">
        <f t="shared" si="23"/>
        <v>22</v>
      </c>
      <c r="L151" s="40">
        <f t="shared" si="24"/>
        <v>32</v>
      </c>
      <c r="M151" s="40" t="str">
        <f t="shared" si="25"/>
        <v>ADS Created_ Activity</v>
      </c>
      <c r="N151" s="40" t="str">
        <f t="shared" si="26"/>
        <v>Occurred</v>
      </c>
      <c r="O151" s="40" t="str">
        <f t="shared" si="27"/>
        <v>Date</v>
      </c>
      <c r="P151" s="40" t="str">
        <f t="shared" si="28"/>
        <v/>
      </c>
      <c r="Q151" s="40" t="str">
        <f t="shared" si="29"/>
        <v/>
      </c>
    </row>
    <row r="152" spans="1:17" x14ac:dyDescent="0.4">
      <c r="A152" s="40">
        <v>516</v>
      </c>
      <c r="B152" s="41" t="s">
        <v>2959</v>
      </c>
      <c r="C152" s="3">
        <v>36</v>
      </c>
      <c r="D152" s="3" t="s">
        <v>19</v>
      </c>
      <c r="E152" s="3">
        <v>2</v>
      </c>
      <c r="F152" s="9" t="s">
        <v>169</v>
      </c>
      <c r="G152" s="3" t="s">
        <v>170</v>
      </c>
      <c r="H152" s="3" t="s">
        <v>44</v>
      </c>
      <c r="I152" s="9" t="s">
        <v>171</v>
      </c>
      <c r="J152" s="9" t="s">
        <v>2493</v>
      </c>
      <c r="K152" s="40">
        <f t="shared" si="23"/>
        <v>22</v>
      </c>
      <c r="L152" s="40">
        <f t="shared" si="24"/>
        <v>32</v>
      </c>
      <c r="M152" s="40" t="str">
        <f t="shared" si="25"/>
        <v>ADS Created_ Activity</v>
      </c>
      <c r="N152" s="40" t="str">
        <f t="shared" si="26"/>
        <v>Occurred</v>
      </c>
      <c r="O152" s="40" t="str">
        <f t="shared" si="27"/>
        <v>Time</v>
      </c>
      <c r="P152" s="40" t="str">
        <f t="shared" si="28"/>
        <v/>
      </c>
      <c r="Q152" s="40" t="str">
        <f t="shared" si="29"/>
        <v/>
      </c>
    </row>
    <row r="153" spans="1:17" x14ac:dyDescent="0.4">
      <c r="A153" s="40">
        <v>517</v>
      </c>
      <c r="B153" s="41" t="s">
        <v>2959</v>
      </c>
      <c r="C153" s="7">
        <v>37</v>
      </c>
      <c r="D153" s="7" t="s">
        <v>62</v>
      </c>
      <c r="E153" s="7">
        <v>1</v>
      </c>
      <c r="F153" s="12" t="s">
        <v>72</v>
      </c>
      <c r="G153" s="7" t="s">
        <v>10</v>
      </c>
      <c r="H153" s="7" t="s">
        <v>44</v>
      </c>
      <c r="I153" s="12" t="s">
        <v>73</v>
      </c>
      <c r="J153" s="12" t="s">
        <v>2494</v>
      </c>
      <c r="K153" s="40">
        <f t="shared" si="23"/>
        <v>20</v>
      </c>
      <c r="L153" s="40">
        <f t="shared" si="24"/>
        <v>41</v>
      </c>
      <c r="M153" s="40" t="str">
        <f t="shared" si="25"/>
        <v>ADS Customer_ Party</v>
      </c>
      <c r="N153" s="40" t="str">
        <f t="shared" si="26"/>
        <v>Approved_ Specified</v>
      </c>
      <c r="O153" s="40" t="str">
        <f t="shared" si="27"/>
        <v/>
      </c>
      <c r="P153" s="40" t="str">
        <f t="shared" si="28"/>
        <v>ADS Approved_ Activity</v>
      </c>
      <c r="Q153" s="40" t="str">
        <f t="shared" si="29"/>
        <v/>
      </c>
    </row>
    <row r="154" spans="1:17" x14ac:dyDescent="0.4">
      <c r="A154" s="40">
        <v>518</v>
      </c>
      <c r="B154" s="41" t="s">
        <v>2959</v>
      </c>
      <c r="C154" s="5">
        <v>38</v>
      </c>
      <c r="D154" s="5" t="s">
        <v>28</v>
      </c>
      <c r="E154" s="5">
        <v>2</v>
      </c>
      <c r="F154" s="8" t="s">
        <v>75</v>
      </c>
      <c r="G154" s="5" t="s">
        <v>30</v>
      </c>
      <c r="H154" s="5" t="s">
        <v>16</v>
      </c>
      <c r="I154" s="8" t="s">
        <v>76</v>
      </c>
      <c r="J154" s="8" t="s">
        <v>2495</v>
      </c>
      <c r="K154" s="40">
        <f t="shared" si="23"/>
        <v>23</v>
      </c>
      <c r="L154" s="40">
        <f t="shared" si="24"/>
        <v>37</v>
      </c>
      <c r="M154" s="40" t="str">
        <f t="shared" si="25"/>
        <v>ADS Approved_ Activity</v>
      </c>
      <c r="N154" s="40" t="str">
        <f t="shared" si="26"/>
        <v>Performed By</v>
      </c>
      <c r="O154" s="40" t="str">
        <f t="shared" si="27"/>
        <v/>
      </c>
      <c r="P154" s="40" t="str">
        <f t="shared" si="28"/>
        <v/>
      </c>
      <c r="Q154" s="40" t="str">
        <f t="shared" si="29"/>
        <v>ADS_ System User</v>
      </c>
    </row>
    <row r="155" spans="1:17" x14ac:dyDescent="0.4">
      <c r="A155" s="40">
        <v>519</v>
      </c>
      <c r="B155" s="41" t="s">
        <v>2959</v>
      </c>
      <c r="C155" s="3">
        <v>39</v>
      </c>
      <c r="D155" s="3" t="s">
        <v>19</v>
      </c>
      <c r="E155" s="3">
        <v>2</v>
      </c>
      <c r="F155" s="9" t="s">
        <v>175</v>
      </c>
      <c r="G155" s="3" t="s">
        <v>37</v>
      </c>
      <c r="H155" s="3" t="s">
        <v>16</v>
      </c>
      <c r="I155" s="9" t="s">
        <v>176</v>
      </c>
      <c r="J155" s="9" t="s">
        <v>2496</v>
      </c>
      <c r="K155" s="40">
        <f t="shared" si="23"/>
        <v>23</v>
      </c>
      <c r="L155" s="40">
        <f t="shared" si="24"/>
        <v>33</v>
      </c>
      <c r="M155" s="40" t="str">
        <f t="shared" si="25"/>
        <v>ADS Approved_ Activity</v>
      </c>
      <c r="N155" s="40" t="str">
        <f t="shared" si="26"/>
        <v>Occurred</v>
      </c>
      <c r="O155" s="40" t="str">
        <f t="shared" si="27"/>
        <v>Date</v>
      </c>
      <c r="P155" s="40" t="str">
        <f t="shared" si="28"/>
        <v/>
      </c>
      <c r="Q155" s="40" t="str">
        <f t="shared" si="29"/>
        <v/>
      </c>
    </row>
    <row r="156" spans="1:17" x14ac:dyDescent="0.4">
      <c r="A156" s="40">
        <v>520</v>
      </c>
      <c r="B156" s="41" t="s">
        <v>2959</v>
      </c>
      <c r="C156" s="3">
        <v>40</v>
      </c>
      <c r="D156" s="3" t="s">
        <v>19</v>
      </c>
      <c r="E156" s="3">
        <v>2</v>
      </c>
      <c r="F156" s="9" t="s">
        <v>291</v>
      </c>
      <c r="G156" s="3" t="s">
        <v>170</v>
      </c>
      <c r="H156" s="3" t="s">
        <v>44</v>
      </c>
      <c r="I156" s="9" t="s">
        <v>292</v>
      </c>
      <c r="J156" s="9" t="s">
        <v>2497</v>
      </c>
      <c r="K156" s="40">
        <f t="shared" si="23"/>
        <v>23</v>
      </c>
      <c r="L156" s="40">
        <f t="shared" si="24"/>
        <v>33</v>
      </c>
      <c r="M156" s="40" t="str">
        <f t="shared" si="25"/>
        <v>ADS Approved_ Activity</v>
      </c>
      <c r="N156" s="40" t="str">
        <f t="shared" si="26"/>
        <v>Occurred</v>
      </c>
      <c r="O156" s="40" t="str">
        <f t="shared" si="27"/>
        <v>Time</v>
      </c>
      <c r="P156" s="40" t="str">
        <f t="shared" si="28"/>
        <v/>
      </c>
      <c r="Q156" s="40" t="str">
        <f t="shared" si="29"/>
        <v/>
      </c>
    </row>
    <row r="157" spans="1:17" x14ac:dyDescent="0.4">
      <c r="A157" s="40">
        <v>521</v>
      </c>
      <c r="B157" s="41" t="s">
        <v>2959</v>
      </c>
      <c r="C157" s="7">
        <v>41</v>
      </c>
      <c r="D157" s="7" t="s">
        <v>62</v>
      </c>
      <c r="E157" s="7">
        <v>1</v>
      </c>
      <c r="F157" s="12" t="s">
        <v>178</v>
      </c>
      <c r="G157" s="7" t="s">
        <v>10</v>
      </c>
      <c r="H157" s="7" t="s">
        <v>44</v>
      </c>
      <c r="I157" s="37" t="s">
        <v>2498</v>
      </c>
      <c r="J157" s="12" t="s">
        <v>2499</v>
      </c>
      <c r="K157" s="40">
        <f t="shared" si="23"/>
        <v>20</v>
      </c>
      <c r="L157" s="40">
        <f t="shared" si="24"/>
        <v>55</v>
      </c>
      <c r="M157" s="40" t="str">
        <f t="shared" si="25"/>
        <v>ADS Customer_ Party</v>
      </c>
      <c r="N157" s="40" t="str">
        <f t="shared" si="26"/>
        <v>Last modified Activity_ Specified</v>
      </c>
      <c r="O157" s="40" t="str">
        <f t="shared" si="27"/>
        <v/>
      </c>
      <c r="P157" s="40" t="str">
        <f t="shared" si="28"/>
        <v>ADS Last Modified_ Activity</v>
      </c>
      <c r="Q157" s="40" t="str">
        <f t="shared" si="29"/>
        <v/>
      </c>
    </row>
    <row r="158" spans="1:17" x14ac:dyDescent="0.4">
      <c r="A158" s="40">
        <v>522</v>
      </c>
      <c r="B158" s="41" t="s">
        <v>2959</v>
      </c>
      <c r="C158" s="5">
        <v>42</v>
      </c>
      <c r="D158" s="5" t="s">
        <v>28</v>
      </c>
      <c r="E158" s="5">
        <v>2</v>
      </c>
      <c r="F158" s="8" t="s">
        <v>181</v>
      </c>
      <c r="G158" s="5" t="s">
        <v>30</v>
      </c>
      <c r="H158" s="5" t="s">
        <v>16</v>
      </c>
      <c r="I158" s="8" t="s">
        <v>182</v>
      </c>
      <c r="J158" s="8" t="s">
        <v>2500</v>
      </c>
      <c r="K158" s="40">
        <f t="shared" si="23"/>
        <v>28</v>
      </c>
      <c r="L158" s="40">
        <f t="shared" si="24"/>
        <v>42</v>
      </c>
      <c r="M158" s="40" t="str">
        <f t="shared" si="25"/>
        <v>ADS Last Modified_ Activity</v>
      </c>
      <c r="N158" s="40" t="str">
        <f t="shared" si="26"/>
        <v>Performed By</v>
      </c>
      <c r="O158" s="40" t="str">
        <f t="shared" si="27"/>
        <v/>
      </c>
      <c r="P158" s="40" t="str">
        <f t="shared" si="28"/>
        <v/>
      </c>
      <c r="Q158" s="40" t="str">
        <f t="shared" si="29"/>
        <v>ADS_ System User</v>
      </c>
    </row>
    <row r="159" spans="1:17" x14ac:dyDescent="0.4">
      <c r="A159" s="40">
        <v>523</v>
      </c>
      <c r="B159" s="41" t="s">
        <v>2959</v>
      </c>
      <c r="C159" s="3">
        <v>43</v>
      </c>
      <c r="D159" s="3" t="s">
        <v>19</v>
      </c>
      <c r="E159" s="3">
        <v>2</v>
      </c>
      <c r="F159" s="9" t="s">
        <v>184</v>
      </c>
      <c r="G159" s="3" t="s">
        <v>37</v>
      </c>
      <c r="H159" s="3" t="s">
        <v>16</v>
      </c>
      <c r="I159" s="9" t="s">
        <v>185</v>
      </c>
      <c r="J159" s="9" t="s">
        <v>2501</v>
      </c>
      <c r="K159" s="40">
        <f t="shared" si="23"/>
        <v>28</v>
      </c>
      <c r="L159" s="40">
        <f t="shared" si="24"/>
        <v>38</v>
      </c>
      <c r="M159" s="40" t="str">
        <f t="shared" si="25"/>
        <v>ADS Last Modified_ Activity</v>
      </c>
      <c r="N159" s="40" t="str">
        <f t="shared" si="26"/>
        <v>Occurred</v>
      </c>
      <c r="O159" s="40" t="str">
        <f t="shared" si="27"/>
        <v>Date</v>
      </c>
      <c r="P159" s="40" t="str">
        <f t="shared" si="28"/>
        <v/>
      </c>
      <c r="Q159" s="40" t="str">
        <f t="shared" si="29"/>
        <v/>
      </c>
    </row>
    <row r="160" spans="1:17" x14ac:dyDescent="0.4">
      <c r="A160" s="40">
        <v>524</v>
      </c>
      <c r="B160" s="41" t="s">
        <v>2959</v>
      </c>
      <c r="C160" s="3">
        <v>44</v>
      </c>
      <c r="D160" s="3" t="s">
        <v>19</v>
      </c>
      <c r="E160" s="3">
        <v>2</v>
      </c>
      <c r="F160" s="9" t="s">
        <v>295</v>
      </c>
      <c r="G160" s="3" t="s">
        <v>170</v>
      </c>
      <c r="H160" s="3" t="s">
        <v>44</v>
      </c>
      <c r="I160" s="9" t="s">
        <v>296</v>
      </c>
      <c r="J160" s="9" t="s">
        <v>2502</v>
      </c>
      <c r="K160" s="40">
        <f t="shared" si="23"/>
        <v>28</v>
      </c>
      <c r="L160" s="40">
        <f t="shared" si="24"/>
        <v>38</v>
      </c>
      <c r="M160" s="40" t="str">
        <f t="shared" si="25"/>
        <v>ADS Last Modified_ Activity</v>
      </c>
      <c r="N160" s="40" t="str">
        <f t="shared" si="26"/>
        <v>Occurred</v>
      </c>
      <c r="O160" s="40" t="str">
        <f t="shared" si="27"/>
        <v>Time</v>
      </c>
      <c r="P160" s="40" t="str">
        <f t="shared" si="28"/>
        <v/>
      </c>
      <c r="Q160" s="40" t="str">
        <f t="shared" si="29"/>
        <v/>
      </c>
    </row>
    <row r="161" spans="1:17" x14ac:dyDescent="0.4">
      <c r="A161" s="40">
        <v>525</v>
      </c>
      <c r="B161" s="41" t="s">
        <v>2959</v>
      </c>
      <c r="C161" s="1">
        <v>0</v>
      </c>
      <c r="D161" s="1" t="s">
        <v>8</v>
      </c>
      <c r="E161" s="1">
        <v>0</v>
      </c>
      <c r="F161" s="10" t="s">
        <v>2503</v>
      </c>
      <c r="G161" s="1" t="s">
        <v>10</v>
      </c>
      <c r="H161" s="1" t="s">
        <v>10</v>
      </c>
      <c r="I161" s="10" t="s">
        <v>2504</v>
      </c>
      <c r="J161" s="10" t="s">
        <v>2505</v>
      </c>
      <c r="K161" s="40">
        <f t="shared" si="23"/>
        <v>19</v>
      </c>
      <c r="L161" s="40" t="e">
        <f t="shared" si="24"/>
        <v>#VALUE!</v>
      </c>
      <c r="M161" s="40" t="str">
        <f t="shared" si="25"/>
        <v>ADS Supplier_ Type</v>
      </c>
      <c r="N161" s="40" t="str">
        <f t="shared" si="26"/>
        <v>Details</v>
      </c>
      <c r="O161" s="40" t="str">
        <f t="shared" si="27"/>
        <v/>
      </c>
      <c r="P161" s="40" t="str">
        <f t="shared" si="28"/>
        <v/>
      </c>
      <c r="Q161" s="40" t="str">
        <f t="shared" si="29"/>
        <v/>
      </c>
    </row>
    <row r="162" spans="1:17" x14ac:dyDescent="0.4">
      <c r="A162" s="40">
        <v>526</v>
      </c>
      <c r="B162" s="41" t="s">
        <v>2959</v>
      </c>
      <c r="C162" s="2">
        <v>1</v>
      </c>
      <c r="D162" s="2" t="s">
        <v>13</v>
      </c>
      <c r="E162" s="2">
        <v>1</v>
      </c>
      <c r="F162" s="11" t="s">
        <v>2506</v>
      </c>
      <c r="G162" s="2" t="s">
        <v>15</v>
      </c>
      <c r="H162" s="2" t="s">
        <v>16</v>
      </c>
      <c r="I162" s="11" t="s">
        <v>2507</v>
      </c>
      <c r="J162" s="11" t="s">
        <v>2508</v>
      </c>
      <c r="K162" s="40">
        <f t="shared" si="23"/>
        <v>19</v>
      </c>
      <c r="L162" s="40">
        <f t="shared" si="24"/>
        <v>35</v>
      </c>
      <c r="M162" s="40" t="str">
        <f t="shared" si="25"/>
        <v>ADS Supplier_ Type</v>
      </c>
      <c r="N162" s="40" t="str">
        <f t="shared" si="26"/>
        <v>Identification</v>
      </c>
      <c r="O162" s="40" t="str">
        <f t="shared" si="27"/>
        <v>Identifier</v>
      </c>
      <c r="P162" s="40" t="str">
        <f t="shared" si="28"/>
        <v/>
      </c>
      <c r="Q162" s="40" t="str">
        <f t="shared" si="29"/>
        <v/>
      </c>
    </row>
    <row r="163" spans="1:17" x14ac:dyDescent="0.4">
      <c r="A163" s="40">
        <v>527</v>
      </c>
      <c r="B163" s="41" t="s">
        <v>2959</v>
      </c>
      <c r="C163" s="3">
        <v>2</v>
      </c>
      <c r="D163" s="3" t="s">
        <v>19</v>
      </c>
      <c r="E163" s="3">
        <v>1</v>
      </c>
      <c r="F163" s="9" t="s">
        <v>25</v>
      </c>
      <c r="G163" s="3" t="s">
        <v>25</v>
      </c>
      <c r="H163" s="3" t="s">
        <v>16</v>
      </c>
      <c r="I163" s="9" t="s">
        <v>2509</v>
      </c>
      <c r="J163" s="9" t="s">
        <v>2510</v>
      </c>
      <c r="K163" s="40">
        <f t="shared" si="23"/>
        <v>19</v>
      </c>
      <c r="L163" s="40">
        <f t="shared" si="24"/>
        <v>25</v>
      </c>
      <c r="M163" s="40" t="str">
        <f t="shared" si="25"/>
        <v>ADS Supplier_ Type</v>
      </c>
      <c r="N163" s="40" t="str">
        <f t="shared" si="26"/>
        <v>Type</v>
      </c>
      <c r="O163" s="40" t="str">
        <f t="shared" si="27"/>
        <v>Code</v>
      </c>
      <c r="P163" s="40" t="str">
        <f t="shared" si="28"/>
        <v/>
      </c>
      <c r="Q163" s="40" t="str">
        <f t="shared" si="29"/>
        <v/>
      </c>
    </row>
    <row r="164" spans="1:17" x14ac:dyDescent="0.4">
      <c r="A164" s="40">
        <v>528</v>
      </c>
      <c r="B164" s="41" t="s">
        <v>2959</v>
      </c>
      <c r="C164" s="3">
        <v>3</v>
      </c>
      <c r="D164" s="3" t="s">
        <v>19</v>
      </c>
      <c r="E164" s="3">
        <v>1</v>
      </c>
      <c r="F164" s="9" t="s">
        <v>724</v>
      </c>
      <c r="G164" s="3" t="s">
        <v>21</v>
      </c>
      <c r="H164" s="3" t="s">
        <v>16</v>
      </c>
      <c r="I164" s="9" t="s">
        <v>2511</v>
      </c>
      <c r="J164" s="9" t="s">
        <v>2512</v>
      </c>
      <c r="K164" s="40">
        <f t="shared" si="23"/>
        <v>19</v>
      </c>
      <c r="L164" s="40">
        <f t="shared" si="24"/>
        <v>25</v>
      </c>
      <c r="M164" s="40" t="str">
        <f t="shared" si="25"/>
        <v>ADS Supplier_ Type</v>
      </c>
      <c r="N164" s="40" t="str">
        <f t="shared" si="26"/>
        <v>Name</v>
      </c>
      <c r="O164" s="40" t="str">
        <f t="shared" si="27"/>
        <v>Text</v>
      </c>
      <c r="P164" s="40" t="str">
        <f t="shared" si="28"/>
        <v/>
      </c>
      <c r="Q164" s="40" t="str">
        <f t="shared" si="29"/>
        <v/>
      </c>
    </row>
    <row r="165" spans="1:17" x14ac:dyDescent="0.4">
      <c r="A165" s="40">
        <v>529</v>
      </c>
      <c r="B165" s="41" t="s">
        <v>2959</v>
      </c>
      <c r="C165" s="5">
        <v>4</v>
      </c>
      <c r="D165" s="5" t="s">
        <v>28</v>
      </c>
      <c r="E165" s="5">
        <v>1</v>
      </c>
      <c r="F165" s="8" t="s">
        <v>2513</v>
      </c>
      <c r="G165" s="5" t="s">
        <v>30</v>
      </c>
      <c r="H165" s="5" t="s">
        <v>44</v>
      </c>
      <c r="I165" s="8" t="s">
        <v>2514</v>
      </c>
      <c r="J165" s="8" t="s">
        <v>2515</v>
      </c>
      <c r="K165" s="40">
        <f t="shared" si="23"/>
        <v>20</v>
      </c>
      <c r="L165" s="40">
        <f t="shared" si="24"/>
        <v>28</v>
      </c>
      <c r="M165" s="40" t="str">
        <f t="shared" si="25"/>
        <v>ADS Supplier _ Code</v>
      </c>
      <c r="N165" s="40" t="str">
        <f t="shared" si="26"/>
        <v>Parent</v>
      </c>
      <c r="O165" s="40" t="str">
        <f t="shared" si="27"/>
        <v/>
      </c>
      <c r="P165" s="40" t="str">
        <f t="shared" si="28"/>
        <v/>
      </c>
      <c r="Q165" s="40" t="str">
        <f t="shared" si="29"/>
        <v>ADS Supplier_ Type</v>
      </c>
    </row>
    <row r="166" spans="1:17" x14ac:dyDescent="0.4">
      <c r="A166" s="40">
        <v>530</v>
      </c>
      <c r="B166" s="41" t="s">
        <v>2959</v>
      </c>
      <c r="C166" s="1">
        <v>0</v>
      </c>
      <c r="D166" s="1" t="s">
        <v>8</v>
      </c>
      <c r="E166" s="1">
        <v>0</v>
      </c>
      <c r="F166" s="10" t="s">
        <v>59</v>
      </c>
      <c r="G166" s="1" t="s">
        <v>10</v>
      </c>
      <c r="H166" s="1" t="s">
        <v>10</v>
      </c>
      <c r="I166" s="10" t="s">
        <v>2516</v>
      </c>
      <c r="J166" s="10" t="s">
        <v>2517</v>
      </c>
      <c r="K166" s="40">
        <f t="shared" si="23"/>
        <v>20</v>
      </c>
      <c r="L166" s="40" t="e">
        <f t="shared" si="24"/>
        <v>#VALUE!</v>
      </c>
      <c r="M166" s="40" t="str">
        <f t="shared" si="25"/>
        <v>ADS Supplier_ Party</v>
      </c>
      <c r="N166" s="40" t="str">
        <f t="shared" si="26"/>
        <v>Details</v>
      </c>
      <c r="O166" s="40" t="str">
        <f t="shared" si="27"/>
        <v/>
      </c>
      <c r="P166" s="40" t="str">
        <f t="shared" si="28"/>
        <v/>
      </c>
      <c r="Q166" s="40" t="str">
        <f t="shared" si="29"/>
        <v/>
      </c>
    </row>
    <row r="167" spans="1:17" x14ac:dyDescent="0.4">
      <c r="A167" s="40">
        <v>531</v>
      </c>
      <c r="B167" s="41" t="s">
        <v>2959</v>
      </c>
      <c r="C167" s="2">
        <v>1</v>
      </c>
      <c r="D167" s="2" t="s">
        <v>13</v>
      </c>
      <c r="E167" s="2">
        <v>1</v>
      </c>
      <c r="F167" s="11" t="s">
        <v>154</v>
      </c>
      <c r="G167" s="2" t="s">
        <v>15</v>
      </c>
      <c r="H167" s="2" t="s">
        <v>16</v>
      </c>
      <c r="I167" s="11" t="s">
        <v>2518</v>
      </c>
      <c r="J167" s="11" t="s">
        <v>2519</v>
      </c>
      <c r="K167" s="40">
        <f t="shared" ref="K167:K230" si="30">FIND(".",J167)</f>
        <v>20</v>
      </c>
      <c r="L167" s="40">
        <f t="shared" ref="L167:L230" si="31">FIND(".",J167,K167+1)</f>
        <v>36</v>
      </c>
      <c r="M167" s="40" t="str">
        <f t="shared" ref="M167:M230" si="32">MID(J167,1,K167-1)</f>
        <v>ADS Supplier_ Party</v>
      </c>
      <c r="N167" s="40" t="str">
        <f t="shared" ref="N167:N230" si="33">IF(ISNUMBER(L167),
  MID(J167,K167+2,L167-K167-2),
  MID(J167,K167+2,LEN(J167)-K167-1))</f>
        <v>Identification</v>
      </c>
      <c r="O167" s="40" t="str">
        <f t="shared" ref="O167:O230" si="34">IF(OR("BBIE"=D167,"IDBIE"=D167),IF(ISNUMBER(L167),MID(J167,L167+2,LEN(J167)-L167-1),""),"")</f>
        <v>Identifier</v>
      </c>
      <c r="P167" s="40" t="str">
        <f t="shared" ref="P167:P230" si="35">IF("ASBIE"=D167,IF(ISNUMBER(L167),MID(J167,L167+2,LEN(J167)-L167-1),""),"")</f>
        <v/>
      </c>
      <c r="Q167" s="40" t="str">
        <f t="shared" ref="Q167:Q230" si="36">IF("RLBIE"=D167,IF(ISNUMBER(L167),MID(J167,L167+2,LEN(J167)-L167-1),""),"")</f>
        <v/>
      </c>
    </row>
    <row r="168" spans="1:17" x14ac:dyDescent="0.4">
      <c r="A168" s="40">
        <v>532</v>
      </c>
      <c r="B168" s="41" t="s">
        <v>2959</v>
      </c>
      <c r="C168" s="3">
        <v>2</v>
      </c>
      <c r="D168" s="3" t="s">
        <v>19</v>
      </c>
      <c r="E168" s="3">
        <v>1</v>
      </c>
      <c r="F168" s="9" t="s">
        <v>631</v>
      </c>
      <c r="G168" s="3" t="s">
        <v>25</v>
      </c>
      <c r="H168" s="3" t="s">
        <v>16</v>
      </c>
      <c r="I168" s="9" t="s">
        <v>2520</v>
      </c>
      <c r="J168" s="9" t="s">
        <v>2521</v>
      </c>
      <c r="K168" s="40">
        <f t="shared" si="30"/>
        <v>20</v>
      </c>
      <c r="L168" s="40">
        <f t="shared" si="31"/>
        <v>52</v>
      </c>
      <c r="M168" s="40" t="str">
        <f t="shared" si="32"/>
        <v>ADS Supplier_ Party</v>
      </c>
      <c r="N168" s="40" t="str">
        <f t="shared" si="33"/>
        <v>Account Number_ Identification</v>
      </c>
      <c r="O168" s="40" t="str">
        <f t="shared" si="34"/>
        <v>Code</v>
      </c>
      <c r="P168" s="40" t="str">
        <f t="shared" si="35"/>
        <v/>
      </c>
      <c r="Q168" s="40" t="str">
        <f t="shared" si="36"/>
        <v/>
      </c>
    </row>
    <row r="169" spans="1:17" x14ac:dyDescent="0.4">
      <c r="A169" s="40">
        <v>533</v>
      </c>
      <c r="B169" s="41" t="s">
        <v>2959</v>
      </c>
      <c r="C169" s="3">
        <v>3</v>
      </c>
      <c r="D169" s="3" t="s">
        <v>19</v>
      </c>
      <c r="E169" s="3">
        <v>1</v>
      </c>
      <c r="F169" s="9" t="s">
        <v>724</v>
      </c>
      <c r="G169" s="3" t="s">
        <v>21</v>
      </c>
      <c r="H169" s="3" t="s">
        <v>16</v>
      </c>
      <c r="I169" s="9" t="s">
        <v>2522</v>
      </c>
      <c r="J169" s="9" t="s">
        <v>2523</v>
      </c>
      <c r="K169" s="40">
        <f t="shared" si="30"/>
        <v>20</v>
      </c>
      <c r="L169" s="40">
        <f t="shared" si="31"/>
        <v>26</v>
      </c>
      <c r="M169" s="40" t="str">
        <f t="shared" si="32"/>
        <v>ADS Supplier_ Party</v>
      </c>
      <c r="N169" s="40" t="str">
        <f t="shared" si="33"/>
        <v>Name</v>
      </c>
      <c r="O169" s="40" t="str">
        <f t="shared" si="34"/>
        <v>Text</v>
      </c>
      <c r="P169" s="40" t="str">
        <f t="shared" si="35"/>
        <v/>
      </c>
      <c r="Q169" s="40" t="str">
        <f t="shared" si="36"/>
        <v/>
      </c>
    </row>
    <row r="170" spans="1:17" x14ac:dyDescent="0.4">
      <c r="A170" s="40">
        <v>534</v>
      </c>
      <c r="B170" s="41" t="s">
        <v>2959</v>
      </c>
      <c r="C170" s="3">
        <v>4</v>
      </c>
      <c r="D170" s="3" t="s">
        <v>19</v>
      </c>
      <c r="E170" s="3">
        <v>1</v>
      </c>
      <c r="F170" s="9" t="s">
        <v>732</v>
      </c>
      <c r="G170" s="3" t="s">
        <v>21</v>
      </c>
      <c r="H170" s="3" t="s">
        <v>44</v>
      </c>
      <c r="I170" s="9" t="s">
        <v>2524</v>
      </c>
      <c r="J170" s="9" t="s">
        <v>2525</v>
      </c>
      <c r="K170" s="40">
        <f t="shared" si="30"/>
        <v>20</v>
      </c>
      <c r="L170" s="40">
        <f t="shared" si="31"/>
        <v>34</v>
      </c>
      <c r="M170" s="40" t="str">
        <f t="shared" si="32"/>
        <v>ADS Supplier_ Party</v>
      </c>
      <c r="N170" s="40" t="str">
        <f t="shared" si="33"/>
        <v>Abbrebiation</v>
      </c>
      <c r="O170" s="40" t="str">
        <f t="shared" si="34"/>
        <v>Text</v>
      </c>
      <c r="P170" s="40" t="str">
        <f t="shared" si="35"/>
        <v/>
      </c>
      <c r="Q170" s="40" t="str">
        <f t="shared" si="36"/>
        <v/>
      </c>
    </row>
    <row r="171" spans="1:17" x14ac:dyDescent="0.4">
      <c r="A171" s="40">
        <v>535</v>
      </c>
      <c r="B171" s="41" t="s">
        <v>2959</v>
      </c>
      <c r="C171" s="3">
        <v>5</v>
      </c>
      <c r="D171" s="3" t="s">
        <v>19</v>
      </c>
      <c r="E171" s="3">
        <v>1</v>
      </c>
      <c r="F171" s="9" t="s">
        <v>2437</v>
      </c>
      <c r="G171" s="3" t="s">
        <v>25</v>
      </c>
      <c r="H171" s="3" t="s">
        <v>44</v>
      </c>
      <c r="I171" s="9" t="s">
        <v>2526</v>
      </c>
      <c r="J171" s="9" t="s">
        <v>2527</v>
      </c>
      <c r="K171" s="40">
        <f t="shared" si="30"/>
        <v>20</v>
      </c>
      <c r="L171" s="40">
        <f t="shared" si="31"/>
        <v>41</v>
      </c>
      <c r="M171" s="40" t="str">
        <f t="shared" si="32"/>
        <v>ADS Supplier_ Party</v>
      </c>
      <c r="N171" s="40" t="str">
        <f t="shared" si="33"/>
        <v>Tax_ Identification</v>
      </c>
      <c r="O171" s="40" t="str">
        <f t="shared" si="34"/>
        <v>Code</v>
      </c>
      <c r="P171" s="40" t="str">
        <f t="shared" si="35"/>
        <v/>
      </c>
      <c r="Q171" s="40" t="str">
        <f t="shared" si="36"/>
        <v/>
      </c>
    </row>
    <row r="172" spans="1:17" x14ac:dyDescent="0.4">
      <c r="A172" s="40">
        <v>536</v>
      </c>
      <c r="B172" s="41" t="s">
        <v>2959</v>
      </c>
      <c r="C172" s="3">
        <v>6</v>
      </c>
      <c r="D172" s="3" t="s">
        <v>19</v>
      </c>
      <c r="E172" s="3">
        <v>1</v>
      </c>
      <c r="F172" s="9" t="s">
        <v>2528</v>
      </c>
      <c r="G172" s="3" t="s">
        <v>21</v>
      </c>
      <c r="H172" s="3" t="s">
        <v>44</v>
      </c>
      <c r="I172" s="9" t="s">
        <v>2529</v>
      </c>
      <c r="J172" s="9" t="s">
        <v>2530</v>
      </c>
      <c r="K172" s="40">
        <f t="shared" si="30"/>
        <v>20</v>
      </c>
      <c r="L172" s="40">
        <f t="shared" si="31"/>
        <v>27</v>
      </c>
      <c r="M172" s="40" t="str">
        <f t="shared" si="32"/>
        <v>ADS Supplier_ Party</v>
      </c>
      <c r="N172" s="40" t="str">
        <f t="shared" si="33"/>
        <v>Group</v>
      </c>
      <c r="O172" s="40" t="str">
        <f t="shared" si="34"/>
        <v>Text</v>
      </c>
      <c r="P172" s="40" t="str">
        <f t="shared" si="35"/>
        <v/>
      </c>
      <c r="Q172" s="40" t="str">
        <f t="shared" si="36"/>
        <v/>
      </c>
    </row>
    <row r="173" spans="1:17" x14ac:dyDescent="0.4">
      <c r="A173" s="40">
        <v>537</v>
      </c>
      <c r="B173" s="41" t="s">
        <v>2959</v>
      </c>
      <c r="C173" s="3">
        <v>7</v>
      </c>
      <c r="D173" s="3" t="s">
        <v>19</v>
      </c>
      <c r="E173" s="3">
        <v>1</v>
      </c>
      <c r="F173" s="9" t="s">
        <v>2440</v>
      </c>
      <c r="G173" s="3" t="s">
        <v>37</v>
      </c>
      <c r="H173" s="3" t="s">
        <v>44</v>
      </c>
      <c r="I173" s="9" t="s">
        <v>2531</v>
      </c>
      <c r="J173" s="9" t="s">
        <v>2532</v>
      </c>
      <c r="K173" s="40">
        <f t="shared" si="30"/>
        <v>20</v>
      </c>
      <c r="L173" s="40">
        <f t="shared" si="31"/>
        <v>41</v>
      </c>
      <c r="M173" s="40" t="str">
        <f t="shared" si="32"/>
        <v>ADS Supplier_ Party</v>
      </c>
      <c r="N173" s="40" t="str">
        <f t="shared" si="33"/>
        <v>Inactive_ Specified</v>
      </c>
      <c r="O173" s="40" t="str">
        <f t="shared" si="34"/>
        <v>Date</v>
      </c>
      <c r="P173" s="40" t="str">
        <f t="shared" si="35"/>
        <v/>
      </c>
      <c r="Q173" s="40" t="str">
        <f t="shared" si="36"/>
        <v/>
      </c>
    </row>
    <row r="174" spans="1:17" x14ac:dyDescent="0.4">
      <c r="A174" s="40">
        <v>538</v>
      </c>
      <c r="B174" s="41" t="s">
        <v>2959</v>
      </c>
      <c r="C174" s="3">
        <v>8</v>
      </c>
      <c r="D174" s="3" t="s">
        <v>19</v>
      </c>
      <c r="E174" s="3">
        <v>1</v>
      </c>
      <c r="F174" s="9" t="s">
        <v>2443</v>
      </c>
      <c r="G174" s="3" t="s">
        <v>109</v>
      </c>
      <c r="H174" s="3" t="s">
        <v>44</v>
      </c>
      <c r="I174" s="9" t="s">
        <v>2533</v>
      </c>
      <c r="J174" s="9" t="s">
        <v>2534</v>
      </c>
      <c r="K174" s="40">
        <f t="shared" si="30"/>
        <v>20</v>
      </c>
      <c r="L174" s="40">
        <f t="shared" si="31"/>
        <v>57</v>
      </c>
      <c r="M174" s="40" t="str">
        <f t="shared" si="32"/>
        <v>ADS Supplier_ Party</v>
      </c>
      <c r="N174" s="40" t="str">
        <f t="shared" si="33"/>
        <v>Transaction Credit Limit_ Specified</v>
      </c>
      <c r="O174" s="40" t="str">
        <f t="shared" si="34"/>
        <v>Amount</v>
      </c>
      <c r="P174" s="40" t="str">
        <f t="shared" si="35"/>
        <v/>
      </c>
      <c r="Q174" s="40" t="str">
        <f t="shared" si="36"/>
        <v/>
      </c>
    </row>
    <row r="175" spans="1:17" x14ac:dyDescent="0.4">
      <c r="A175" s="40">
        <v>539</v>
      </c>
      <c r="B175" s="41" t="s">
        <v>2959</v>
      </c>
      <c r="C175" s="3">
        <v>9</v>
      </c>
      <c r="D175" s="3" t="s">
        <v>19</v>
      </c>
      <c r="E175" s="3">
        <v>1</v>
      </c>
      <c r="F175" s="9" t="s">
        <v>2446</v>
      </c>
      <c r="G175" s="3" t="s">
        <v>109</v>
      </c>
      <c r="H175" s="3" t="s">
        <v>44</v>
      </c>
      <c r="I175" s="9" t="s">
        <v>2535</v>
      </c>
      <c r="J175" s="9" t="s">
        <v>2536</v>
      </c>
      <c r="K175" s="40">
        <f t="shared" si="30"/>
        <v>20</v>
      </c>
      <c r="L175" s="40">
        <f t="shared" si="31"/>
        <v>51</v>
      </c>
      <c r="M175" s="40" t="str">
        <f t="shared" si="32"/>
        <v>ADS Supplier_ Party</v>
      </c>
      <c r="N175" s="40" t="str">
        <f t="shared" si="33"/>
        <v>Total Credit Limit_ Specified</v>
      </c>
      <c r="O175" s="40" t="str">
        <f t="shared" si="34"/>
        <v>Amount</v>
      </c>
      <c r="P175" s="40" t="str">
        <f t="shared" si="35"/>
        <v/>
      </c>
      <c r="Q175" s="40" t="str">
        <f t="shared" si="36"/>
        <v/>
      </c>
    </row>
    <row r="176" spans="1:17" x14ac:dyDescent="0.4">
      <c r="A176" s="40">
        <v>540</v>
      </c>
      <c r="B176" s="41" t="s">
        <v>2959</v>
      </c>
      <c r="C176" s="3">
        <v>10</v>
      </c>
      <c r="D176" s="3" t="s">
        <v>19</v>
      </c>
      <c r="E176" s="3">
        <v>1</v>
      </c>
      <c r="F176" s="9" t="s">
        <v>374</v>
      </c>
      <c r="G176" s="3" t="s">
        <v>375</v>
      </c>
      <c r="H176" s="3" t="s">
        <v>44</v>
      </c>
      <c r="I176" s="9" t="s">
        <v>2537</v>
      </c>
      <c r="J176" s="9" t="s">
        <v>2538</v>
      </c>
      <c r="K176" s="40">
        <f t="shared" si="30"/>
        <v>20</v>
      </c>
      <c r="L176" s="40">
        <f t="shared" si="31"/>
        <v>47</v>
      </c>
      <c r="M176" s="40" t="str">
        <f t="shared" si="32"/>
        <v>ADS Supplier_ Party</v>
      </c>
      <c r="N176" s="40" t="str">
        <f t="shared" si="33"/>
        <v>Terms Discount_ Specified</v>
      </c>
      <c r="O176" s="40" t="str">
        <f t="shared" si="34"/>
        <v>Percentage</v>
      </c>
      <c r="P176" s="40" t="str">
        <f t="shared" si="35"/>
        <v/>
      </c>
      <c r="Q176" s="40" t="str">
        <f t="shared" si="36"/>
        <v/>
      </c>
    </row>
    <row r="177" spans="1:17" x14ac:dyDescent="0.4">
      <c r="A177" s="40">
        <v>541</v>
      </c>
      <c r="B177" s="41" t="s">
        <v>2959</v>
      </c>
      <c r="C177" s="3">
        <v>11</v>
      </c>
      <c r="D177" s="3" t="s">
        <v>19</v>
      </c>
      <c r="E177" s="3">
        <v>1</v>
      </c>
      <c r="F177" s="9" t="s">
        <v>378</v>
      </c>
      <c r="G177" s="3" t="s">
        <v>136</v>
      </c>
      <c r="H177" s="3" t="s">
        <v>44</v>
      </c>
      <c r="I177" s="9" t="s">
        <v>2539</v>
      </c>
      <c r="J177" s="9" t="s">
        <v>2540</v>
      </c>
      <c r="K177" s="40">
        <f t="shared" si="30"/>
        <v>20</v>
      </c>
      <c r="L177" s="40">
        <f t="shared" si="31"/>
        <v>52</v>
      </c>
      <c r="M177" s="40" t="str">
        <f t="shared" si="32"/>
        <v>ADS Supplier_ Party</v>
      </c>
      <c r="N177" s="40" t="str">
        <f t="shared" si="33"/>
        <v>Terms Discount Days_ Specified</v>
      </c>
      <c r="O177" s="40" t="str">
        <f t="shared" si="34"/>
        <v>Numeric</v>
      </c>
      <c r="P177" s="40" t="str">
        <f t="shared" si="35"/>
        <v/>
      </c>
      <c r="Q177" s="40" t="str">
        <f t="shared" si="36"/>
        <v/>
      </c>
    </row>
    <row r="178" spans="1:17" x14ac:dyDescent="0.4">
      <c r="A178" s="40">
        <v>542</v>
      </c>
      <c r="B178" s="41" t="s">
        <v>2959</v>
      </c>
      <c r="C178" s="3">
        <v>12</v>
      </c>
      <c r="D178" s="3" t="s">
        <v>19</v>
      </c>
      <c r="E178" s="3">
        <v>1</v>
      </c>
      <c r="F178" s="9" t="s">
        <v>381</v>
      </c>
      <c r="G178" s="3" t="s">
        <v>136</v>
      </c>
      <c r="H178" s="3" t="s">
        <v>44</v>
      </c>
      <c r="I178" s="9" t="s">
        <v>2541</v>
      </c>
      <c r="J178" s="9" t="s">
        <v>2542</v>
      </c>
      <c r="K178" s="40">
        <f t="shared" si="30"/>
        <v>20</v>
      </c>
      <c r="L178" s="40">
        <f t="shared" si="31"/>
        <v>47</v>
      </c>
      <c r="M178" s="40" t="str">
        <f t="shared" si="32"/>
        <v>ADS Supplier_ Party</v>
      </c>
      <c r="N178" s="40" t="str">
        <f t="shared" si="33"/>
        <v>Terms Due Days_ Specified</v>
      </c>
      <c r="O178" s="40" t="str">
        <f t="shared" si="34"/>
        <v>Numeric</v>
      </c>
      <c r="P178" s="40" t="str">
        <f t="shared" si="35"/>
        <v/>
      </c>
      <c r="Q178" s="40" t="str">
        <f t="shared" si="36"/>
        <v/>
      </c>
    </row>
    <row r="179" spans="1:17" x14ac:dyDescent="0.4">
      <c r="A179" s="40">
        <v>543</v>
      </c>
      <c r="B179" s="41" t="s">
        <v>2959</v>
      </c>
      <c r="C179" s="5">
        <v>13</v>
      </c>
      <c r="D179" s="5" t="s">
        <v>28</v>
      </c>
      <c r="E179" s="5">
        <v>1</v>
      </c>
      <c r="F179" s="8" t="s">
        <v>2503</v>
      </c>
      <c r="G179" s="5" t="s">
        <v>30</v>
      </c>
      <c r="H179" s="5" t="s">
        <v>44</v>
      </c>
      <c r="I179" s="8" t="s">
        <v>2543</v>
      </c>
      <c r="J179" s="8" t="s">
        <v>2544</v>
      </c>
      <c r="K179" s="40">
        <f t="shared" si="30"/>
        <v>20</v>
      </c>
      <c r="L179" s="40">
        <f t="shared" si="31"/>
        <v>35</v>
      </c>
      <c r="M179" s="40" t="str">
        <f t="shared" si="32"/>
        <v>ADS Supplier_ Party</v>
      </c>
      <c r="N179" s="40" t="str">
        <f t="shared" si="33"/>
        <v>Corresponding</v>
      </c>
      <c r="O179" s="40" t="str">
        <f t="shared" si="34"/>
        <v/>
      </c>
      <c r="P179" s="40" t="str">
        <f t="shared" si="35"/>
        <v/>
      </c>
      <c r="Q179" s="40" t="str">
        <f t="shared" si="36"/>
        <v>ADS Supplier_ Type</v>
      </c>
    </row>
    <row r="180" spans="1:17" x14ac:dyDescent="0.4">
      <c r="A180" s="40">
        <v>544</v>
      </c>
      <c r="B180" s="41" t="s">
        <v>2959</v>
      </c>
      <c r="C180" s="5">
        <v>14</v>
      </c>
      <c r="D180" s="5" t="s">
        <v>28</v>
      </c>
      <c r="E180" s="5">
        <v>1</v>
      </c>
      <c r="F180" s="8" t="s">
        <v>2545</v>
      </c>
      <c r="G180" s="5" t="s">
        <v>30</v>
      </c>
      <c r="H180" s="5" t="s">
        <v>44</v>
      </c>
      <c r="I180" s="8" t="s">
        <v>2546</v>
      </c>
      <c r="J180" s="8" t="s">
        <v>2547</v>
      </c>
      <c r="K180" s="40">
        <f t="shared" si="30"/>
        <v>20</v>
      </c>
      <c r="L180" s="40">
        <f t="shared" si="31"/>
        <v>35</v>
      </c>
      <c r="M180" s="40" t="str">
        <f t="shared" si="32"/>
        <v>ADS Supplier_ Party</v>
      </c>
      <c r="N180" s="40" t="str">
        <f t="shared" si="33"/>
        <v>Corresponding</v>
      </c>
      <c r="O180" s="40" t="str">
        <f t="shared" si="34"/>
        <v/>
      </c>
      <c r="P180" s="40" t="str">
        <f t="shared" si="35"/>
        <v/>
      </c>
      <c r="Q180" s="40" t="str">
        <f t="shared" si="36"/>
        <v>ADS Customer_ Party</v>
      </c>
    </row>
    <row r="181" spans="1:17" x14ac:dyDescent="0.4">
      <c r="A181" s="40">
        <v>545</v>
      </c>
      <c r="B181" s="41" t="s">
        <v>2959</v>
      </c>
      <c r="C181" s="5">
        <v>15</v>
      </c>
      <c r="D181" s="5" t="s">
        <v>28</v>
      </c>
      <c r="E181" s="5">
        <v>1</v>
      </c>
      <c r="F181" s="8" t="s">
        <v>2548</v>
      </c>
      <c r="G181" s="5" t="s">
        <v>30</v>
      </c>
      <c r="H181" s="5" t="s">
        <v>44</v>
      </c>
      <c r="I181" s="8" t="s">
        <v>2549</v>
      </c>
      <c r="J181" s="8" t="s">
        <v>2550</v>
      </c>
      <c r="K181" s="40">
        <f t="shared" si="30"/>
        <v>20</v>
      </c>
      <c r="L181" s="40">
        <f t="shared" si="31"/>
        <v>28</v>
      </c>
      <c r="M181" s="40" t="str">
        <f t="shared" si="32"/>
        <v>ADS Supplier_ Party</v>
      </c>
      <c r="N181" s="40" t="str">
        <f t="shared" si="33"/>
        <v>Parent</v>
      </c>
      <c r="O181" s="40" t="str">
        <f t="shared" si="34"/>
        <v/>
      </c>
      <c r="P181" s="40" t="str">
        <f t="shared" si="35"/>
        <v/>
      </c>
      <c r="Q181" s="40" t="str">
        <f t="shared" si="36"/>
        <v>ADS Supplier_ Party</v>
      </c>
    </row>
    <row r="182" spans="1:17" x14ac:dyDescent="0.4">
      <c r="A182" s="40">
        <v>546</v>
      </c>
      <c r="B182" s="41" t="s">
        <v>2959</v>
      </c>
      <c r="C182" s="7">
        <v>16</v>
      </c>
      <c r="D182" s="7" t="s">
        <v>62</v>
      </c>
      <c r="E182" s="7">
        <v>1</v>
      </c>
      <c r="F182" s="12" t="s">
        <v>898</v>
      </c>
      <c r="G182" s="7" t="s">
        <v>10</v>
      </c>
      <c r="H182" s="7" t="s">
        <v>16</v>
      </c>
      <c r="I182" s="12" t="s">
        <v>2551</v>
      </c>
      <c r="J182" s="12" t="s">
        <v>2552</v>
      </c>
      <c r="K182" s="40">
        <f t="shared" si="30"/>
        <v>20</v>
      </c>
      <c r="L182" s="40">
        <f t="shared" si="31"/>
        <v>31</v>
      </c>
      <c r="M182" s="40" t="str">
        <f t="shared" si="32"/>
        <v>ADS Supplier_ Party</v>
      </c>
      <c r="N182" s="40" t="str">
        <f t="shared" si="33"/>
        <v>Specified</v>
      </c>
      <c r="O182" s="40" t="str">
        <f t="shared" si="34"/>
        <v/>
      </c>
      <c r="P182" s="40" t="str">
        <f t="shared" si="35"/>
        <v>ADS Physical_ Address</v>
      </c>
      <c r="Q182" s="40" t="str">
        <f t="shared" si="36"/>
        <v/>
      </c>
    </row>
    <row r="183" spans="1:17" x14ac:dyDescent="0.4">
      <c r="A183" s="40">
        <v>547</v>
      </c>
      <c r="B183" s="41" t="s">
        <v>2959</v>
      </c>
      <c r="C183" s="3">
        <v>17</v>
      </c>
      <c r="D183" s="3" t="s">
        <v>19</v>
      </c>
      <c r="E183" s="3">
        <v>2</v>
      </c>
      <c r="F183" s="9" t="s">
        <v>802</v>
      </c>
      <c r="G183" s="3" t="s">
        <v>21</v>
      </c>
      <c r="H183" s="3" t="s">
        <v>16</v>
      </c>
      <c r="I183" s="9" t="s">
        <v>2553</v>
      </c>
      <c r="J183" s="9" t="s">
        <v>2200</v>
      </c>
      <c r="K183" s="40">
        <f t="shared" si="30"/>
        <v>22</v>
      </c>
      <c r="L183" s="40">
        <f t="shared" si="31"/>
        <v>32</v>
      </c>
      <c r="M183" s="40" t="str">
        <f t="shared" si="32"/>
        <v>ADS Physical_ Address</v>
      </c>
      <c r="N183" s="40" t="str">
        <f t="shared" si="33"/>
        <v>Line One</v>
      </c>
      <c r="O183" s="40" t="str">
        <f t="shared" si="34"/>
        <v>Text</v>
      </c>
      <c r="P183" s="40" t="str">
        <f t="shared" si="35"/>
        <v/>
      </c>
      <c r="Q183" s="40" t="str">
        <f t="shared" si="36"/>
        <v/>
      </c>
    </row>
    <row r="184" spans="1:17" x14ac:dyDescent="0.4">
      <c r="A184" s="40">
        <v>548</v>
      </c>
      <c r="B184" s="41" t="s">
        <v>2959</v>
      </c>
      <c r="C184" s="3">
        <v>18</v>
      </c>
      <c r="D184" s="3" t="s">
        <v>19</v>
      </c>
      <c r="E184" s="3">
        <v>2</v>
      </c>
      <c r="F184" s="9" t="s">
        <v>806</v>
      </c>
      <c r="G184" s="3" t="s">
        <v>21</v>
      </c>
      <c r="H184" s="3" t="s">
        <v>44</v>
      </c>
      <c r="I184" s="9" t="s">
        <v>2554</v>
      </c>
      <c r="J184" s="9" t="s">
        <v>2202</v>
      </c>
      <c r="K184" s="40">
        <f t="shared" si="30"/>
        <v>22</v>
      </c>
      <c r="L184" s="40">
        <f t="shared" si="31"/>
        <v>32</v>
      </c>
      <c r="M184" s="40" t="str">
        <f t="shared" si="32"/>
        <v>ADS Physical_ Address</v>
      </c>
      <c r="N184" s="40" t="str">
        <f t="shared" si="33"/>
        <v>Line Two</v>
      </c>
      <c r="O184" s="40" t="str">
        <f t="shared" si="34"/>
        <v>Text</v>
      </c>
      <c r="P184" s="40" t="str">
        <f t="shared" si="35"/>
        <v/>
      </c>
      <c r="Q184" s="40" t="str">
        <f t="shared" si="36"/>
        <v/>
      </c>
    </row>
    <row r="185" spans="1:17" x14ac:dyDescent="0.4">
      <c r="A185" s="40">
        <v>549</v>
      </c>
      <c r="B185" s="41" t="s">
        <v>2959</v>
      </c>
      <c r="C185" s="3">
        <v>19</v>
      </c>
      <c r="D185" s="3" t="s">
        <v>19</v>
      </c>
      <c r="E185" s="3">
        <v>2</v>
      </c>
      <c r="F185" s="9" t="s">
        <v>810</v>
      </c>
      <c r="G185" s="3" t="s">
        <v>247</v>
      </c>
      <c r="H185" s="3" t="s">
        <v>16</v>
      </c>
      <c r="I185" s="9" t="s">
        <v>2555</v>
      </c>
      <c r="J185" s="9" t="s">
        <v>2204</v>
      </c>
      <c r="K185" s="40">
        <f t="shared" si="30"/>
        <v>22</v>
      </c>
      <c r="L185" s="40">
        <f t="shared" si="31"/>
        <v>33</v>
      </c>
      <c r="M185" s="40" t="str">
        <f t="shared" si="32"/>
        <v>ADS Physical_ Address</v>
      </c>
      <c r="N185" s="40" t="str">
        <f t="shared" si="33"/>
        <v>City Name</v>
      </c>
      <c r="O185" s="40" t="str">
        <f t="shared" si="34"/>
        <v>Text</v>
      </c>
      <c r="P185" s="40" t="str">
        <f t="shared" si="35"/>
        <v/>
      </c>
      <c r="Q185" s="40" t="str">
        <f t="shared" si="36"/>
        <v/>
      </c>
    </row>
    <row r="186" spans="1:17" x14ac:dyDescent="0.4">
      <c r="A186" s="40">
        <v>550</v>
      </c>
      <c r="B186" s="41" t="s">
        <v>2959</v>
      </c>
      <c r="C186" s="3">
        <v>20</v>
      </c>
      <c r="D186" s="3" t="s">
        <v>19</v>
      </c>
      <c r="E186" s="3">
        <v>2</v>
      </c>
      <c r="F186" s="9" t="s">
        <v>814</v>
      </c>
      <c r="G186" s="3" t="s">
        <v>25</v>
      </c>
      <c r="H186" s="3" t="s">
        <v>44</v>
      </c>
      <c r="I186" s="9" t="s">
        <v>2556</v>
      </c>
      <c r="J186" s="9" t="s">
        <v>2206</v>
      </c>
      <c r="K186" s="40">
        <f t="shared" si="30"/>
        <v>22</v>
      </c>
      <c r="L186" s="40">
        <f t="shared" si="31"/>
        <v>44</v>
      </c>
      <c r="M186" s="40" t="str">
        <f t="shared" si="32"/>
        <v>ADS Physical_ Address</v>
      </c>
      <c r="N186" s="40" t="str">
        <f t="shared" si="33"/>
        <v>Country Sub-Division</v>
      </c>
      <c r="O186" s="40" t="str">
        <f t="shared" si="34"/>
        <v>Identifier</v>
      </c>
      <c r="P186" s="40" t="str">
        <f t="shared" si="35"/>
        <v/>
      </c>
      <c r="Q186" s="40" t="str">
        <f t="shared" si="36"/>
        <v/>
      </c>
    </row>
    <row r="187" spans="1:17" x14ac:dyDescent="0.4">
      <c r="A187" s="40">
        <v>551</v>
      </c>
      <c r="B187" s="41" t="s">
        <v>2959</v>
      </c>
      <c r="C187" s="3">
        <v>21</v>
      </c>
      <c r="D187" s="3" t="s">
        <v>19</v>
      </c>
      <c r="E187" s="3">
        <v>2</v>
      </c>
      <c r="F187" s="9" t="s">
        <v>818</v>
      </c>
      <c r="G187" s="3" t="s">
        <v>25</v>
      </c>
      <c r="H187" s="3" t="s">
        <v>16</v>
      </c>
      <c r="I187" s="9" t="s">
        <v>2557</v>
      </c>
      <c r="J187" s="9" t="s">
        <v>2208</v>
      </c>
      <c r="K187" s="40">
        <f t="shared" si="30"/>
        <v>22</v>
      </c>
      <c r="L187" s="40">
        <f t="shared" si="31"/>
        <v>32</v>
      </c>
      <c r="M187" s="40" t="str">
        <f t="shared" si="32"/>
        <v>ADS Physical_ Address</v>
      </c>
      <c r="N187" s="40" t="str">
        <f t="shared" si="33"/>
        <v>Postcode</v>
      </c>
      <c r="O187" s="40" t="str">
        <f t="shared" si="34"/>
        <v>Code</v>
      </c>
      <c r="P187" s="40" t="str">
        <f t="shared" si="35"/>
        <v/>
      </c>
      <c r="Q187" s="40" t="str">
        <f t="shared" si="36"/>
        <v/>
      </c>
    </row>
    <row r="188" spans="1:17" x14ac:dyDescent="0.4">
      <c r="A188" s="40">
        <v>552</v>
      </c>
      <c r="B188" s="41" t="s">
        <v>2959</v>
      </c>
      <c r="C188" s="3">
        <v>22</v>
      </c>
      <c r="D188" s="3" t="s">
        <v>19</v>
      </c>
      <c r="E188" s="3">
        <v>2</v>
      </c>
      <c r="F188" s="9" t="s">
        <v>822</v>
      </c>
      <c r="G188" s="3" t="s">
        <v>25</v>
      </c>
      <c r="H188" s="3" t="s">
        <v>16</v>
      </c>
      <c r="I188" s="9" t="s">
        <v>2558</v>
      </c>
      <c r="J188" s="9" t="s">
        <v>2210</v>
      </c>
      <c r="K188" s="40">
        <f t="shared" si="30"/>
        <v>22</v>
      </c>
      <c r="L188" s="40">
        <f t="shared" si="31"/>
        <v>31</v>
      </c>
      <c r="M188" s="40" t="str">
        <f t="shared" si="32"/>
        <v>ADS Physical_ Address</v>
      </c>
      <c r="N188" s="40" t="str">
        <f t="shared" si="33"/>
        <v>Country</v>
      </c>
      <c r="O188" s="40" t="str">
        <f t="shared" si="34"/>
        <v>Identifier</v>
      </c>
      <c r="P188" s="40" t="str">
        <f t="shared" si="35"/>
        <v/>
      </c>
      <c r="Q188" s="40" t="str">
        <f t="shared" si="36"/>
        <v/>
      </c>
    </row>
    <row r="189" spans="1:17" x14ac:dyDescent="0.4">
      <c r="A189" s="40">
        <v>553</v>
      </c>
      <c r="B189" s="41" t="s">
        <v>2959</v>
      </c>
      <c r="C189" s="7">
        <v>23</v>
      </c>
      <c r="D189" s="7" t="s">
        <v>62</v>
      </c>
      <c r="E189" s="7">
        <v>1</v>
      </c>
      <c r="F189" s="12" t="s">
        <v>902</v>
      </c>
      <c r="G189" s="7" t="s">
        <v>10</v>
      </c>
      <c r="H189" s="7" t="s">
        <v>16</v>
      </c>
      <c r="I189" s="12" t="s">
        <v>2559</v>
      </c>
      <c r="J189" s="12" t="s">
        <v>2560</v>
      </c>
      <c r="K189" s="40">
        <f t="shared" si="30"/>
        <v>20</v>
      </c>
      <c r="L189" s="40">
        <f t="shared" si="31"/>
        <v>31</v>
      </c>
      <c r="M189" s="40" t="str">
        <f t="shared" si="32"/>
        <v>ADS Supplier_ Party</v>
      </c>
      <c r="N189" s="40" t="str">
        <f t="shared" si="33"/>
        <v>Specified</v>
      </c>
      <c r="O189" s="40" t="str">
        <f t="shared" si="34"/>
        <v/>
      </c>
      <c r="P189" s="40" t="str">
        <f t="shared" si="35"/>
        <v>ADS Billing_ Address</v>
      </c>
      <c r="Q189" s="40" t="str">
        <f t="shared" si="36"/>
        <v/>
      </c>
    </row>
    <row r="190" spans="1:17" x14ac:dyDescent="0.4">
      <c r="A190" s="40">
        <v>554</v>
      </c>
      <c r="B190" s="41" t="s">
        <v>2959</v>
      </c>
      <c r="C190" s="3">
        <v>24</v>
      </c>
      <c r="D190" s="3" t="s">
        <v>19</v>
      </c>
      <c r="E190" s="3">
        <v>2</v>
      </c>
      <c r="F190" s="9" t="s">
        <v>2224</v>
      </c>
      <c r="G190" s="3" t="s">
        <v>21</v>
      </c>
      <c r="H190" s="3" t="s">
        <v>16</v>
      </c>
      <c r="I190" s="9" t="s">
        <v>2561</v>
      </c>
      <c r="J190" s="9" t="s">
        <v>2225</v>
      </c>
      <c r="K190" s="40">
        <f t="shared" si="30"/>
        <v>21</v>
      </c>
      <c r="L190" s="40">
        <f t="shared" si="31"/>
        <v>31</v>
      </c>
      <c r="M190" s="40" t="str">
        <f t="shared" si="32"/>
        <v>ADS Billing_ Address</v>
      </c>
      <c r="N190" s="40" t="str">
        <f t="shared" si="33"/>
        <v>Line One</v>
      </c>
      <c r="O190" s="40" t="str">
        <f t="shared" si="34"/>
        <v>Text</v>
      </c>
      <c r="P190" s="40" t="str">
        <f t="shared" si="35"/>
        <v/>
      </c>
      <c r="Q190" s="40" t="str">
        <f t="shared" si="36"/>
        <v/>
      </c>
    </row>
    <row r="191" spans="1:17" x14ac:dyDescent="0.4">
      <c r="A191" s="40">
        <v>555</v>
      </c>
      <c r="B191" s="41" t="s">
        <v>2959</v>
      </c>
      <c r="C191" s="3">
        <v>25</v>
      </c>
      <c r="D191" s="3" t="s">
        <v>19</v>
      </c>
      <c r="E191" s="3">
        <v>2</v>
      </c>
      <c r="F191" s="9" t="s">
        <v>2226</v>
      </c>
      <c r="G191" s="3" t="s">
        <v>21</v>
      </c>
      <c r="H191" s="3" t="s">
        <v>44</v>
      </c>
      <c r="I191" s="9" t="s">
        <v>2562</v>
      </c>
      <c r="J191" s="9" t="s">
        <v>2227</v>
      </c>
      <c r="K191" s="40">
        <f t="shared" si="30"/>
        <v>21</v>
      </c>
      <c r="L191" s="40">
        <f t="shared" si="31"/>
        <v>31</v>
      </c>
      <c r="M191" s="40" t="str">
        <f t="shared" si="32"/>
        <v>ADS Billing_ Address</v>
      </c>
      <c r="N191" s="40" t="str">
        <f t="shared" si="33"/>
        <v>Line Two</v>
      </c>
      <c r="O191" s="40" t="str">
        <f t="shared" si="34"/>
        <v>Text</v>
      </c>
      <c r="P191" s="40" t="str">
        <f t="shared" si="35"/>
        <v/>
      </c>
      <c r="Q191" s="40" t="str">
        <f t="shared" si="36"/>
        <v/>
      </c>
    </row>
    <row r="192" spans="1:17" x14ac:dyDescent="0.4">
      <c r="A192" s="40">
        <v>556</v>
      </c>
      <c r="B192" s="41" t="s">
        <v>2959</v>
      </c>
      <c r="C192" s="3">
        <v>26</v>
      </c>
      <c r="D192" s="3" t="s">
        <v>19</v>
      </c>
      <c r="E192" s="3">
        <v>2</v>
      </c>
      <c r="F192" s="9" t="s">
        <v>2228</v>
      </c>
      <c r="G192" s="3" t="s">
        <v>21</v>
      </c>
      <c r="H192" s="3" t="s">
        <v>16</v>
      </c>
      <c r="I192" s="9" t="s">
        <v>2563</v>
      </c>
      <c r="J192" s="9" t="s">
        <v>2230</v>
      </c>
      <c r="K192" s="40">
        <f t="shared" si="30"/>
        <v>21</v>
      </c>
      <c r="L192" s="40">
        <f t="shared" si="31"/>
        <v>32</v>
      </c>
      <c r="M192" s="40" t="str">
        <f t="shared" si="32"/>
        <v>ADS Billing_ Address</v>
      </c>
      <c r="N192" s="40" t="str">
        <f t="shared" si="33"/>
        <v>City Name</v>
      </c>
      <c r="O192" s="40" t="str">
        <f t="shared" si="34"/>
        <v>Text</v>
      </c>
      <c r="P192" s="40" t="str">
        <f t="shared" si="35"/>
        <v/>
      </c>
      <c r="Q192" s="40" t="str">
        <f t="shared" si="36"/>
        <v/>
      </c>
    </row>
    <row r="193" spans="1:17" x14ac:dyDescent="0.4">
      <c r="A193" s="40">
        <v>557</v>
      </c>
      <c r="B193" s="41" t="s">
        <v>2959</v>
      </c>
      <c r="C193" s="3">
        <v>27</v>
      </c>
      <c r="D193" s="3" t="s">
        <v>19</v>
      </c>
      <c r="E193" s="3">
        <v>2</v>
      </c>
      <c r="F193" s="9" t="s">
        <v>2231</v>
      </c>
      <c r="G193" s="3" t="s">
        <v>25</v>
      </c>
      <c r="H193" s="3" t="s">
        <v>44</v>
      </c>
      <c r="I193" s="9" t="s">
        <v>2564</v>
      </c>
      <c r="J193" s="9" t="s">
        <v>2232</v>
      </c>
      <c r="K193" s="40">
        <f t="shared" si="30"/>
        <v>21</v>
      </c>
      <c r="L193" s="40">
        <f t="shared" si="31"/>
        <v>43</v>
      </c>
      <c r="M193" s="40" t="str">
        <f t="shared" si="32"/>
        <v>ADS Billing_ Address</v>
      </c>
      <c r="N193" s="40" t="str">
        <f t="shared" si="33"/>
        <v>Country Sub-Division</v>
      </c>
      <c r="O193" s="40" t="str">
        <f t="shared" si="34"/>
        <v>Identifier</v>
      </c>
      <c r="P193" s="40" t="str">
        <f t="shared" si="35"/>
        <v/>
      </c>
      <c r="Q193" s="40" t="str">
        <f t="shared" si="36"/>
        <v/>
      </c>
    </row>
    <row r="194" spans="1:17" x14ac:dyDescent="0.4">
      <c r="A194" s="40">
        <v>558</v>
      </c>
      <c r="B194" s="41" t="s">
        <v>2959</v>
      </c>
      <c r="C194" s="3">
        <v>28</v>
      </c>
      <c r="D194" s="3" t="s">
        <v>19</v>
      </c>
      <c r="E194" s="3">
        <v>2</v>
      </c>
      <c r="F194" s="9" t="s">
        <v>2233</v>
      </c>
      <c r="G194" s="3" t="s">
        <v>25</v>
      </c>
      <c r="H194" s="3" t="s">
        <v>16</v>
      </c>
      <c r="I194" s="9" t="s">
        <v>2565</v>
      </c>
      <c r="J194" s="9" t="s">
        <v>2234</v>
      </c>
      <c r="K194" s="40">
        <f t="shared" si="30"/>
        <v>21</v>
      </c>
      <c r="L194" s="40">
        <f t="shared" si="31"/>
        <v>31</v>
      </c>
      <c r="M194" s="40" t="str">
        <f t="shared" si="32"/>
        <v>ADS Billing_ Address</v>
      </c>
      <c r="N194" s="40" t="str">
        <f t="shared" si="33"/>
        <v>Postcode</v>
      </c>
      <c r="O194" s="40" t="str">
        <f t="shared" si="34"/>
        <v>Code</v>
      </c>
      <c r="P194" s="40" t="str">
        <f t="shared" si="35"/>
        <v/>
      </c>
      <c r="Q194" s="40" t="str">
        <f t="shared" si="36"/>
        <v/>
      </c>
    </row>
    <row r="195" spans="1:17" x14ac:dyDescent="0.4">
      <c r="A195" s="40">
        <v>559</v>
      </c>
      <c r="B195" s="41" t="s">
        <v>2959</v>
      </c>
      <c r="C195" s="3">
        <v>29</v>
      </c>
      <c r="D195" s="3" t="s">
        <v>19</v>
      </c>
      <c r="E195" s="3">
        <v>2</v>
      </c>
      <c r="F195" s="9" t="s">
        <v>2235</v>
      </c>
      <c r="G195" s="3" t="s">
        <v>25</v>
      </c>
      <c r="H195" s="3" t="s">
        <v>16</v>
      </c>
      <c r="I195" s="9" t="s">
        <v>2566</v>
      </c>
      <c r="J195" s="9" t="s">
        <v>2236</v>
      </c>
      <c r="K195" s="40">
        <f t="shared" si="30"/>
        <v>21</v>
      </c>
      <c r="L195" s="40">
        <f t="shared" si="31"/>
        <v>30</v>
      </c>
      <c r="M195" s="40" t="str">
        <f t="shared" si="32"/>
        <v>ADS Billing_ Address</v>
      </c>
      <c r="N195" s="40" t="str">
        <f t="shared" si="33"/>
        <v>Country</v>
      </c>
      <c r="O195" s="40" t="str">
        <f t="shared" si="34"/>
        <v>Identifier</v>
      </c>
      <c r="P195" s="40" t="str">
        <f t="shared" si="35"/>
        <v/>
      </c>
      <c r="Q195" s="40" t="str">
        <f t="shared" si="36"/>
        <v/>
      </c>
    </row>
    <row r="196" spans="1:17" x14ac:dyDescent="0.4">
      <c r="A196" s="40">
        <v>560</v>
      </c>
      <c r="B196" s="41" t="s">
        <v>2959</v>
      </c>
      <c r="C196" s="7">
        <v>30</v>
      </c>
      <c r="D196" s="7" t="s">
        <v>62</v>
      </c>
      <c r="E196" s="7">
        <v>1</v>
      </c>
      <c r="F196" s="12" t="s">
        <v>963</v>
      </c>
      <c r="G196" s="7" t="s">
        <v>10</v>
      </c>
      <c r="H196" s="7" t="s">
        <v>44</v>
      </c>
      <c r="I196" s="12" t="s">
        <v>2567</v>
      </c>
      <c r="J196" s="12" t="s">
        <v>2568</v>
      </c>
      <c r="K196" s="40">
        <f t="shared" si="30"/>
        <v>20</v>
      </c>
      <c r="L196" s="40">
        <f t="shared" si="31"/>
        <v>31</v>
      </c>
      <c r="M196" s="40" t="str">
        <f t="shared" si="32"/>
        <v>ADS Supplier_ Party</v>
      </c>
      <c r="N196" s="40" t="str">
        <f t="shared" si="33"/>
        <v>Specified</v>
      </c>
      <c r="O196" s="40" t="str">
        <f t="shared" si="34"/>
        <v/>
      </c>
      <c r="P196" s="40" t="str">
        <f t="shared" si="35"/>
        <v>ADS Primary_ Contact</v>
      </c>
      <c r="Q196" s="40" t="str">
        <f t="shared" si="36"/>
        <v/>
      </c>
    </row>
    <row r="197" spans="1:17" x14ac:dyDescent="0.4">
      <c r="A197" s="40">
        <v>561</v>
      </c>
      <c r="B197" s="41" t="s">
        <v>2959</v>
      </c>
      <c r="C197" s="3">
        <v>31</v>
      </c>
      <c r="D197" s="3" t="s">
        <v>19</v>
      </c>
      <c r="E197" s="3">
        <v>2</v>
      </c>
      <c r="F197" s="9" t="s">
        <v>2481</v>
      </c>
      <c r="G197" s="3" t="s">
        <v>21</v>
      </c>
      <c r="H197" s="3" t="s">
        <v>16</v>
      </c>
      <c r="I197" s="9" t="s">
        <v>2569</v>
      </c>
      <c r="J197" s="9" t="s">
        <v>2483</v>
      </c>
      <c r="K197" s="40">
        <f t="shared" si="30"/>
        <v>21</v>
      </c>
      <c r="L197" s="40">
        <f t="shared" si="31"/>
        <v>34</v>
      </c>
      <c r="M197" s="40" t="str">
        <f t="shared" si="32"/>
        <v>ADS Primary_ Contact</v>
      </c>
      <c r="N197" s="40" t="str">
        <f t="shared" si="33"/>
        <v>Person Name</v>
      </c>
      <c r="O197" s="40" t="str">
        <f t="shared" si="34"/>
        <v>Text</v>
      </c>
      <c r="P197" s="40" t="str">
        <f t="shared" si="35"/>
        <v/>
      </c>
      <c r="Q197" s="40" t="str">
        <f t="shared" si="36"/>
        <v/>
      </c>
    </row>
    <row r="198" spans="1:17" x14ac:dyDescent="0.4">
      <c r="A198" s="40">
        <v>562</v>
      </c>
      <c r="B198" s="41" t="s">
        <v>2959</v>
      </c>
      <c r="C198" s="3">
        <v>32</v>
      </c>
      <c r="D198" s="3" t="s">
        <v>19</v>
      </c>
      <c r="E198" s="3">
        <v>2</v>
      </c>
      <c r="F198" s="9" t="s">
        <v>2484</v>
      </c>
      <c r="G198" s="3" t="s">
        <v>21</v>
      </c>
      <c r="H198" s="3" t="s">
        <v>16</v>
      </c>
      <c r="I198" s="9" t="s">
        <v>2570</v>
      </c>
      <c r="J198" s="9" t="s">
        <v>2486</v>
      </c>
      <c r="K198" s="40">
        <f t="shared" si="30"/>
        <v>21</v>
      </c>
      <c r="L198" s="40">
        <f t="shared" si="31"/>
        <v>32</v>
      </c>
      <c r="M198" s="40" t="str">
        <f t="shared" si="32"/>
        <v>ADS Primary_ Contact</v>
      </c>
      <c r="N198" s="40" t="str">
        <f t="shared" si="33"/>
        <v>Telephone</v>
      </c>
      <c r="O198" s="40" t="str">
        <f t="shared" si="34"/>
        <v>Code</v>
      </c>
      <c r="P198" s="40" t="str">
        <f t="shared" si="35"/>
        <v/>
      </c>
      <c r="Q198" s="40" t="str">
        <f t="shared" si="36"/>
        <v/>
      </c>
    </row>
    <row r="199" spans="1:17" x14ac:dyDescent="0.4">
      <c r="A199" s="40">
        <v>563</v>
      </c>
      <c r="B199" s="41" t="s">
        <v>2959</v>
      </c>
      <c r="C199" s="3">
        <v>33</v>
      </c>
      <c r="D199" s="3" t="s">
        <v>19</v>
      </c>
      <c r="E199" s="3">
        <v>2</v>
      </c>
      <c r="F199" s="9" t="s">
        <v>2487</v>
      </c>
      <c r="G199" s="3" t="s">
        <v>21</v>
      </c>
      <c r="H199" s="3" t="s">
        <v>16</v>
      </c>
      <c r="I199" s="9" t="s">
        <v>2571</v>
      </c>
      <c r="J199" s="9" t="s">
        <v>2489</v>
      </c>
      <c r="K199" s="40">
        <f t="shared" si="30"/>
        <v>21</v>
      </c>
      <c r="L199" s="40">
        <f t="shared" si="31"/>
        <v>28</v>
      </c>
      <c r="M199" s="40" t="str">
        <f t="shared" si="32"/>
        <v>ADS Primary_ Contact</v>
      </c>
      <c r="N199" s="40" t="str">
        <f t="shared" si="33"/>
        <v>Email</v>
      </c>
      <c r="O199" s="40" t="str">
        <f t="shared" si="34"/>
        <v>Code</v>
      </c>
      <c r="P199" s="40" t="str">
        <f t="shared" si="35"/>
        <v/>
      </c>
      <c r="Q199" s="40" t="str">
        <f t="shared" si="36"/>
        <v/>
      </c>
    </row>
    <row r="200" spans="1:17" x14ac:dyDescent="0.4">
      <c r="A200" s="40">
        <v>564</v>
      </c>
      <c r="B200" s="41" t="s">
        <v>2959</v>
      </c>
      <c r="C200" s="7">
        <v>34</v>
      </c>
      <c r="D200" s="7" t="s">
        <v>62</v>
      </c>
      <c r="E200" s="7">
        <v>1</v>
      </c>
      <c r="F200" s="12" t="s">
        <v>63</v>
      </c>
      <c r="G200" s="7" t="s">
        <v>10</v>
      </c>
      <c r="H200" s="7" t="s">
        <v>44</v>
      </c>
      <c r="I200" s="12" t="s">
        <v>64</v>
      </c>
      <c r="J200" s="12" t="s">
        <v>2572</v>
      </c>
      <c r="K200" s="40">
        <f t="shared" si="30"/>
        <v>20</v>
      </c>
      <c r="L200" s="40">
        <f t="shared" si="31"/>
        <v>40</v>
      </c>
      <c r="M200" s="40" t="str">
        <f t="shared" si="32"/>
        <v>ADS Supplier_ Party</v>
      </c>
      <c r="N200" s="40" t="str">
        <f t="shared" si="33"/>
        <v>Created_ Specified</v>
      </c>
      <c r="O200" s="40" t="str">
        <f t="shared" si="34"/>
        <v/>
      </c>
      <c r="P200" s="40" t="str">
        <f t="shared" si="35"/>
        <v>ADS Created_ Activity</v>
      </c>
      <c r="Q200" s="40" t="str">
        <f t="shared" si="36"/>
        <v/>
      </c>
    </row>
    <row r="201" spans="1:17" x14ac:dyDescent="0.4">
      <c r="A201" s="40">
        <v>565</v>
      </c>
      <c r="B201" s="41" t="s">
        <v>2959</v>
      </c>
      <c r="C201" s="5">
        <v>35</v>
      </c>
      <c r="D201" s="5" t="s">
        <v>28</v>
      </c>
      <c r="E201" s="5">
        <v>2</v>
      </c>
      <c r="F201" s="8" t="s">
        <v>66</v>
      </c>
      <c r="G201" s="5" t="s">
        <v>30</v>
      </c>
      <c r="H201" s="5" t="s">
        <v>16</v>
      </c>
      <c r="I201" s="17" t="s">
        <v>67</v>
      </c>
      <c r="J201" s="8" t="s">
        <v>2491</v>
      </c>
      <c r="K201" s="40">
        <f t="shared" si="30"/>
        <v>22</v>
      </c>
      <c r="L201" s="40">
        <f t="shared" si="31"/>
        <v>36</v>
      </c>
      <c r="M201" s="40" t="str">
        <f t="shared" si="32"/>
        <v>ADS Created_ Activity</v>
      </c>
      <c r="N201" s="40" t="str">
        <f t="shared" si="33"/>
        <v>Performed By</v>
      </c>
      <c r="O201" s="40" t="str">
        <f t="shared" si="34"/>
        <v/>
      </c>
      <c r="P201" s="40" t="str">
        <f t="shared" si="35"/>
        <v/>
      </c>
      <c r="Q201" s="40" t="str">
        <f t="shared" si="36"/>
        <v>ADS_ System User</v>
      </c>
    </row>
    <row r="202" spans="1:17" x14ac:dyDescent="0.4">
      <c r="A202" s="40">
        <v>566</v>
      </c>
      <c r="B202" s="41" t="s">
        <v>2959</v>
      </c>
      <c r="C202" s="3">
        <v>36</v>
      </c>
      <c r="D202" s="3" t="s">
        <v>19</v>
      </c>
      <c r="E202" s="3">
        <v>2</v>
      </c>
      <c r="F202" s="9" t="s">
        <v>69</v>
      </c>
      <c r="G202" s="3" t="s">
        <v>37</v>
      </c>
      <c r="H202" s="3" t="s">
        <v>16</v>
      </c>
      <c r="I202" s="9" t="s">
        <v>70</v>
      </c>
      <c r="J202" s="9" t="s">
        <v>2492</v>
      </c>
      <c r="K202" s="40">
        <f t="shared" si="30"/>
        <v>22</v>
      </c>
      <c r="L202" s="40">
        <f t="shared" si="31"/>
        <v>32</v>
      </c>
      <c r="M202" s="40" t="str">
        <f t="shared" si="32"/>
        <v>ADS Created_ Activity</v>
      </c>
      <c r="N202" s="40" t="str">
        <f t="shared" si="33"/>
        <v>Occurred</v>
      </c>
      <c r="O202" s="40" t="str">
        <f t="shared" si="34"/>
        <v>Date</v>
      </c>
      <c r="P202" s="40" t="str">
        <f t="shared" si="35"/>
        <v/>
      </c>
      <c r="Q202" s="40" t="str">
        <f t="shared" si="36"/>
        <v/>
      </c>
    </row>
    <row r="203" spans="1:17" x14ac:dyDescent="0.4">
      <c r="A203" s="40">
        <v>567</v>
      </c>
      <c r="B203" s="41" t="s">
        <v>2959</v>
      </c>
      <c r="C203" s="3">
        <v>37</v>
      </c>
      <c r="D203" s="3" t="s">
        <v>19</v>
      </c>
      <c r="E203" s="3">
        <v>2</v>
      </c>
      <c r="F203" s="9" t="s">
        <v>169</v>
      </c>
      <c r="G203" s="3" t="s">
        <v>170</v>
      </c>
      <c r="H203" s="3" t="s">
        <v>44</v>
      </c>
      <c r="I203" s="9" t="s">
        <v>171</v>
      </c>
      <c r="J203" s="9" t="s">
        <v>2493</v>
      </c>
      <c r="K203" s="40">
        <f t="shared" si="30"/>
        <v>22</v>
      </c>
      <c r="L203" s="40">
        <f t="shared" si="31"/>
        <v>32</v>
      </c>
      <c r="M203" s="40" t="str">
        <f t="shared" si="32"/>
        <v>ADS Created_ Activity</v>
      </c>
      <c r="N203" s="40" t="str">
        <f t="shared" si="33"/>
        <v>Occurred</v>
      </c>
      <c r="O203" s="40" t="str">
        <f t="shared" si="34"/>
        <v>Time</v>
      </c>
      <c r="P203" s="40" t="str">
        <f t="shared" si="35"/>
        <v/>
      </c>
      <c r="Q203" s="40" t="str">
        <f t="shared" si="36"/>
        <v/>
      </c>
    </row>
    <row r="204" spans="1:17" x14ac:dyDescent="0.4">
      <c r="A204" s="40">
        <v>568</v>
      </c>
      <c r="B204" s="41" t="s">
        <v>2959</v>
      </c>
      <c r="C204" s="7">
        <v>38</v>
      </c>
      <c r="D204" s="7" t="s">
        <v>62</v>
      </c>
      <c r="E204" s="7">
        <v>1</v>
      </c>
      <c r="F204" s="12" t="s">
        <v>72</v>
      </c>
      <c r="G204" s="7" t="s">
        <v>10</v>
      </c>
      <c r="H204" s="7" t="s">
        <v>44</v>
      </c>
      <c r="I204" s="12" t="s">
        <v>73</v>
      </c>
      <c r="J204" s="12" t="s">
        <v>2494</v>
      </c>
      <c r="K204" s="40">
        <f t="shared" si="30"/>
        <v>20</v>
      </c>
      <c r="L204" s="40">
        <f t="shared" si="31"/>
        <v>41</v>
      </c>
      <c r="M204" s="40" t="str">
        <f t="shared" si="32"/>
        <v>ADS Customer_ Party</v>
      </c>
      <c r="N204" s="40" t="str">
        <f t="shared" si="33"/>
        <v>Approved_ Specified</v>
      </c>
      <c r="O204" s="40" t="str">
        <f t="shared" si="34"/>
        <v/>
      </c>
      <c r="P204" s="40" t="str">
        <f t="shared" si="35"/>
        <v>ADS Approved_ Activity</v>
      </c>
      <c r="Q204" s="40" t="str">
        <f t="shared" si="36"/>
        <v/>
      </c>
    </row>
    <row r="205" spans="1:17" x14ac:dyDescent="0.4">
      <c r="A205" s="40">
        <v>569</v>
      </c>
      <c r="B205" s="41" t="s">
        <v>2959</v>
      </c>
      <c r="C205" s="5">
        <v>39</v>
      </c>
      <c r="D205" s="5" t="s">
        <v>28</v>
      </c>
      <c r="E205" s="5">
        <v>2</v>
      </c>
      <c r="F205" s="8" t="s">
        <v>75</v>
      </c>
      <c r="G205" s="5" t="s">
        <v>30</v>
      </c>
      <c r="H205" s="5" t="s">
        <v>16</v>
      </c>
      <c r="I205" s="8" t="s">
        <v>76</v>
      </c>
      <c r="J205" s="8" t="s">
        <v>2495</v>
      </c>
      <c r="K205" s="40">
        <f t="shared" si="30"/>
        <v>23</v>
      </c>
      <c r="L205" s="40">
        <f t="shared" si="31"/>
        <v>37</v>
      </c>
      <c r="M205" s="40" t="str">
        <f t="shared" si="32"/>
        <v>ADS Approved_ Activity</v>
      </c>
      <c r="N205" s="40" t="str">
        <f t="shared" si="33"/>
        <v>Performed By</v>
      </c>
      <c r="O205" s="40" t="str">
        <f t="shared" si="34"/>
        <v/>
      </c>
      <c r="P205" s="40" t="str">
        <f t="shared" si="35"/>
        <v/>
      </c>
      <c r="Q205" s="40" t="str">
        <f t="shared" si="36"/>
        <v>ADS_ System User</v>
      </c>
    </row>
    <row r="206" spans="1:17" x14ac:dyDescent="0.4">
      <c r="A206" s="40">
        <v>570</v>
      </c>
      <c r="B206" s="41" t="s">
        <v>2959</v>
      </c>
      <c r="C206" s="3">
        <v>40</v>
      </c>
      <c r="D206" s="3" t="s">
        <v>19</v>
      </c>
      <c r="E206" s="3">
        <v>2</v>
      </c>
      <c r="F206" s="9" t="s">
        <v>175</v>
      </c>
      <c r="G206" s="3" t="s">
        <v>37</v>
      </c>
      <c r="H206" s="3" t="s">
        <v>16</v>
      </c>
      <c r="I206" s="9" t="s">
        <v>176</v>
      </c>
      <c r="J206" s="9" t="s">
        <v>2496</v>
      </c>
      <c r="K206" s="40">
        <f t="shared" si="30"/>
        <v>23</v>
      </c>
      <c r="L206" s="40">
        <f t="shared" si="31"/>
        <v>33</v>
      </c>
      <c r="M206" s="40" t="str">
        <f t="shared" si="32"/>
        <v>ADS Approved_ Activity</v>
      </c>
      <c r="N206" s="40" t="str">
        <f t="shared" si="33"/>
        <v>Occurred</v>
      </c>
      <c r="O206" s="40" t="str">
        <f t="shared" si="34"/>
        <v>Date</v>
      </c>
      <c r="P206" s="40" t="str">
        <f t="shared" si="35"/>
        <v/>
      </c>
      <c r="Q206" s="40" t="str">
        <f t="shared" si="36"/>
        <v/>
      </c>
    </row>
    <row r="207" spans="1:17" x14ac:dyDescent="0.4">
      <c r="A207" s="40">
        <v>571</v>
      </c>
      <c r="B207" s="41" t="s">
        <v>2959</v>
      </c>
      <c r="C207" s="3">
        <v>41</v>
      </c>
      <c r="D207" s="3" t="s">
        <v>19</v>
      </c>
      <c r="E207" s="3">
        <v>2</v>
      </c>
      <c r="F207" s="9" t="s">
        <v>291</v>
      </c>
      <c r="G207" s="3" t="s">
        <v>170</v>
      </c>
      <c r="H207" s="3" t="s">
        <v>44</v>
      </c>
      <c r="I207" s="9" t="s">
        <v>292</v>
      </c>
      <c r="J207" s="9" t="s">
        <v>2497</v>
      </c>
      <c r="K207" s="40">
        <f t="shared" si="30"/>
        <v>23</v>
      </c>
      <c r="L207" s="40">
        <f t="shared" si="31"/>
        <v>33</v>
      </c>
      <c r="M207" s="40" t="str">
        <f t="shared" si="32"/>
        <v>ADS Approved_ Activity</v>
      </c>
      <c r="N207" s="40" t="str">
        <f t="shared" si="33"/>
        <v>Occurred</v>
      </c>
      <c r="O207" s="40" t="str">
        <f t="shared" si="34"/>
        <v>Time</v>
      </c>
      <c r="P207" s="40" t="str">
        <f t="shared" si="35"/>
        <v/>
      </c>
      <c r="Q207" s="40" t="str">
        <f t="shared" si="36"/>
        <v/>
      </c>
    </row>
    <row r="208" spans="1:17" x14ac:dyDescent="0.4">
      <c r="A208" s="40">
        <v>572</v>
      </c>
      <c r="B208" s="41" t="s">
        <v>2959</v>
      </c>
      <c r="C208" s="7">
        <v>42</v>
      </c>
      <c r="D208" s="7" t="s">
        <v>62</v>
      </c>
      <c r="E208" s="7">
        <v>1</v>
      </c>
      <c r="F208" s="12" t="s">
        <v>178</v>
      </c>
      <c r="G208" s="7" t="s">
        <v>10</v>
      </c>
      <c r="H208" s="7" t="s">
        <v>44</v>
      </c>
      <c r="I208" s="12" t="s">
        <v>179</v>
      </c>
      <c r="J208" s="12" t="s">
        <v>2499</v>
      </c>
      <c r="K208" s="40">
        <f t="shared" si="30"/>
        <v>20</v>
      </c>
      <c r="L208" s="40">
        <f t="shared" si="31"/>
        <v>55</v>
      </c>
      <c r="M208" s="40" t="str">
        <f t="shared" si="32"/>
        <v>ADS Customer_ Party</v>
      </c>
      <c r="N208" s="40" t="str">
        <f t="shared" si="33"/>
        <v>Last modified Activity_ Specified</v>
      </c>
      <c r="O208" s="40" t="str">
        <f t="shared" si="34"/>
        <v/>
      </c>
      <c r="P208" s="40" t="str">
        <f t="shared" si="35"/>
        <v>ADS Last Modified_ Activity</v>
      </c>
      <c r="Q208" s="40" t="str">
        <f t="shared" si="36"/>
        <v/>
      </c>
    </row>
    <row r="209" spans="1:17" x14ac:dyDescent="0.4">
      <c r="A209" s="40">
        <v>573</v>
      </c>
      <c r="B209" s="41" t="s">
        <v>2959</v>
      </c>
      <c r="C209" s="5">
        <v>43</v>
      </c>
      <c r="D209" s="5" t="s">
        <v>28</v>
      </c>
      <c r="E209" s="5">
        <v>2</v>
      </c>
      <c r="F209" s="8" t="s">
        <v>181</v>
      </c>
      <c r="G209" s="5" t="s">
        <v>30</v>
      </c>
      <c r="H209" s="5" t="s">
        <v>16</v>
      </c>
      <c r="I209" s="8" t="s">
        <v>182</v>
      </c>
      <c r="J209" s="8" t="s">
        <v>2500</v>
      </c>
      <c r="K209" s="40">
        <f t="shared" si="30"/>
        <v>28</v>
      </c>
      <c r="L209" s="40">
        <f t="shared" si="31"/>
        <v>42</v>
      </c>
      <c r="M209" s="40" t="str">
        <f t="shared" si="32"/>
        <v>ADS Last Modified_ Activity</v>
      </c>
      <c r="N209" s="40" t="str">
        <f t="shared" si="33"/>
        <v>Performed By</v>
      </c>
      <c r="O209" s="40" t="str">
        <f t="shared" si="34"/>
        <v/>
      </c>
      <c r="P209" s="40" t="str">
        <f t="shared" si="35"/>
        <v/>
      </c>
      <c r="Q209" s="40" t="str">
        <f t="shared" si="36"/>
        <v>ADS_ System User</v>
      </c>
    </row>
    <row r="210" spans="1:17" x14ac:dyDescent="0.4">
      <c r="A210" s="40">
        <v>574</v>
      </c>
      <c r="B210" s="41" t="s">
        <v>2959</v>
      </c>
      <c r="C210" s="3">
        <v>44</v>
      </c>
      <c r="D210" s="3" t="s">
        <v>19</v>
      </c>
      <c r="E210" s="3">
        <v>2</v>
      </c>
      <c r="F210" s="9" t="s">
        <v>184</v>
      </c>
      <c r="G210" s="3" t="s">
        <v>37</v>
      </c>
      <c r="H210" s="3" t="s">
        <v>16</v>
      </c>
      <c r="I210" s="9" t="s">
        <v>185</v>
      </c>
      <c r="J210" s="9" t="s">
        <v>2501</v>
      </c>
      <c r="K210" s="40">
        <f t="shared" si="30"/>
        <v>28</v>
      </c>
      <c r="L210" s="40">
        <f t="shared" si="31"/>
        <v>38</v>
      </c>
      <c r="M210" s="40" t="str">
        <f t="shared" si="32"/>
        <v>ADS Last Modified_ Activity</v>
      </c>
      <c r="N210" s="40" t="str">
        <f t="shared" si="33"/>
        <v>Occurred</v>
      </c>
      <c r="O210" s="40" t="str">
        <f t="shared" si="34"/>
        <v>Date</v>
      </c>
      <c r="P210" s="40" t="str">
        <f t="shared" si="35"/>
        <v/>
      </c>
      <c r="Q210" s="40" t="str">
        <f t="shared" si="36"/>
        <v/>
      </c>
    </row>
    <row r="211" spans="1:17" x14ac:dyDescent="0.4">
      <c r="A211" s="40">
        <v>575</v>
      </c>
      <c r="B211" s="41" t="s">
        <v>2959</v>
      </c>
      <c r="C211" s="3">
        <v>45</v>
      </c>
      <c r="D211" s="3" t="s">
        <v>19</v>
      </c>
      <c r="E211" s="3">
        <v>2</v>
      </c>
      <c r="F211" s="9" t="s">
        <v>295</v>
      </c>
      <c r="G211" s="3" t="s">
        <v>170</v>
      </c>
      <c r="H211" s="3" t="s">
        <v>44</v>
      </c>
      <c r="I211" s="9" t="s">
        <v>296</v>
      </c>
      <c r="J211" s="9" t="s">
        <v>2502</v>
      </c>
      <c r="K211" s="40">
        <f t="shared" si="30"/>
        <v>28</v>
      </c>
      <c r="L211" s="40">
        <f t="shared" si="31"/>
        <v>38</v>
      </c>
      <c r="M211" s="40" t="str">
        <f t="shared" si="32"/>
        <v>ADS Last Modified_ Activity</v>
      </c>
      <c r="N211" s="40" t="str">
        <f t="shared" si="33"/>
        <v>Occurred</v>
      </c>
      <c r="O211" s="40" t="str">
        <f t="shared" si="34"/>
        <v>Time</v>
      </c>
      <c r="P211" s="40" t="str">
        <f t="shared" si="35"/>
        <v/>
      </c>
      <c r="Q211" s="40" t="str">
        <f t="shared" si="36"/>
        <v/>
      </c>
    </row>
    <row r="212" spans="1:17" x14ac:dyDescent="0.4">
      <c r="A212" s="40">
        <v>576</v>
      </c>
      <c r="B212" s="41" t="s">
        <v>2959</v>
      </c>
      <c r="C212" s="1">
        <v>0</v>
      </c>
      <c r="D212" s="1" t="s">
        <v>8</v>
      </c>
      <c r="E212" s="1">
        <v>0</v>
      </c>
      <c r="F212" s="10" t="s">
        <v>2573</v>
      </c>
      <c r="G212" s="1" t="s">
        <v>10</v>
      </c>
      <c r="H212" s="1" t="s">
        <v>10</v>
      </c>
      <c r="I212" s="10" t="s">
        <v>2574</v>
      </c>
      <c r="J212" s="10" t="s">
        <v>2575</v>
      </c>
      <c r="K212" s="40">
        <f t="shared" si="30"/>
        <v>24</v>
      </c>
      <c r="L212" s="40" t="e">
        <f t="shared" si="31"/>
        <v>#VALUE!</v>
      </c>
      <c r="M212" s="40" t="str">
        <f t="shared" si="32"/>
        <v>ADS_ Accounting Account</v>
      </c>
      <c r="N212" s="40" t="str">
        <f t="shared" si="33"/>
        <v>Details</v>
      </c>
      <c r="O212" s="40" t="str">
        <f t="shared" si="34"/>
        <v/>
      </c>
      <c r="P212" s="40" t="str">
        <f t="shared" si="35"/>
        <v/>
      </c>
      <c r="Q212" s="40" t="str">
        <f t="shared" si="36"/>
        <v/>
      </c>
    </row>
    <row r="213" spans="1:17" x14ac:dyDescent="0.4">
      <c r="A213" s="40">
        <v>577</v>
      </c>
      <c r="B213" s="41" t="s">
        <v>2959</v>
      </c>
      <c r="C213" s="2">
        <v>1</v>
      </c>
      <c r="D213" s="2" t="s">
        <v>13</v>
      </c>
      <c r="E213" s="2">
        <v>1</v>
      </c>
      <c r="F213" s="11" t="s">
        <v>583</v>
      </c>
      <c r="G213" s="2" t="s">
        <v>15</v>
      </c>
      <c r="H213" s="2" t="s">
        <v>16</v>
      </c>
      <c r="I213" s="11" t="s">
        <v>2576</v>
      </c>
      <c r="J213" s="11" t="s">
        <v>2577</v>
      </c>
      <c r="K213" s="40">
        <f t="shared" si="30"/>
        <v>24</v>
      </c>
      <c r="L213" s="40">
        <f t="shared" si="31"/>
        <v>40</v>
      </c>
      <c r="M213" s="40" t="str">
        <f t="shared" si="32"/>
        <v>ADS_ Accounting Account</v>
      </c>
      <c r="N213" s="40" t="str">
        <f t="shared" si="33"/>
        <v>Identification</v>
      </c>
      <c r="O213" s="40" t="str">
        <f t="shared" si="34"/>
        <v>Identifier</v>
      </c>
      <c r="P213" s="40" t="str">
        <f t="shared" si="35"/>
        <v/>
      </c>
      <c r="Q213" s="40" t="str">
        <f t="shared" si="36"/>
        <v/>
      </c>
    </row>
    <row r="214" spans="1:17" x14ac:dyDescent="0.4">
      <c r="A214" s="40">
        <v>578</v>
      </c>
      <c r="B214" s="41" t="s">
        <v>2959</v>
      </c>
      <c r="C214" s="3">
        <v>2</v>
      </c>
      <c r="D214" s="3" t="s">
        <v>19</v>
      </c>
      <c r="E214" s="3">
        <v>1</v>
      </c>
      <c r="F214" s="9" t="s">
        <v>724</v>
      </c>
      <c r="G214" s="3" t="s">
        <v>21</v>
      </c>
      <c r="H214" s="3" t="s">
        <v>16</v>
      </c>
      <c r="I214" s="9" t="s">
        <v>2578</v>
      </c>
      <c r="J214" s="9" t="s">
        <v>2579</v>
      </c>
      <c r="K214" s="40">
        <f t="shared" si="30"/>
        <v>19</v>
      </c>
      <c r="L214" s="40">
        <f t="shared" si="31"/>
        <v>25</v>
      </c>
      <c r="M214" s="40" t="str">
        <f t="shared" si="32"/>
        <v>Accounting Journal</v>
      </c>
      <c r="N214" s="40" t="str">
        <f t="shared" si="33"/>
        <v>Name</v>
      </c>
      <c r="O214" s="40" t="str">
        <f t="shared" si="34"/>
        <v>Text</v>
      </c>
      <c r="P214" s="40" t="str">
        <f t="shared" si="35"/>
        <v/>
      </c>
      <c r="Q214" s="40" t="str">
        <f t="shared" si="36"/>
        <v/>
      </c>
    </row>
    <row r="215" spans="1:17" x14ac:dyDescent="0.4">
      <c r="A215" s="40">
        <v>579</v>
      </c>
      <c r="B215" s="41" t="s">
        <v>2959</v>
      </c>
      <c r="C215" s="3">
        <v>3</v>
      </c>
      <c r="D215" s="3" t="s">
        <v>19</v>
      </c>
      <c r="E215" s="3">
        <v>1</v>
      </c>
      <c r="F215" s="9" t="s">
        <v>728</v>
      </c>
      <c r="G215" s="3" t="s">
        <v>21</v>
      </c>
      <c r="H215" s="3" t="s">
        <v>44</v>
      </c>
      <c r="I215" s="9" t="s">
        <v>2580</v>
      </c>
      <c r="J215" s="9" t="s">
        <v>2581</v>
      </c>
      <c r="K215" s="40">
        <f t="shared" si="30"/>
        <v>24</v>
      </c>
      <c r="L215" s="40">
        <f t="shared" si="31"/>
        <v>37</v>
      </c>
      <c r="M215" s="40" t="str">
        <f t="shared" si="32"/>
        <v>ADS_ Accounting Account</v>
      </c>
      <c r="N215" s="40" t="str">
        <f t="shared" si="33"/>
        <v>Description</v>
      </c>
      <c r="O215" s="40" t="str">
        <f t="shared" si="34"/>
        <v>Text</v>
      </c>
      <c r="P215" s="40" t="str">
        <f t="shared" si="35"/>
        <v/>
      </c>
      <c r="Q215" s="40" t="str">
        <f t="shared" si="36"/>
        <v/>
      </c>
    </row>
    <row r="216" spans="1:17" x14ac:dyDescent="0.4">
      <c r="A216" s="40">
        <v>580</v>
      </c>
      <c r="B216" s="41" t="s">
        <v>2959</v>
      </c>
      <c r="C216" s="3">
        <v>4</v>
      </c>
      <c r="D216" s="3" t="s">
        <v>19</v>
      </c>
      <c r="E216" s="3">
        <v>1</v>
      </c>
      <c r="F216" s="9" t="s">
        <v>1328</v>
      </c>
      <c r="G216" s="3" t="s">
        <v>21</v>
      </c>
      <c r="H216" s="3" t="s">
        <v>16</v>
      </c>
      <c r="I216" s="9" t="s">
        <v>2582</v>
      </c>
      <c r="J216" s="9" t="s">
        <v>2583</v>
      </c>
      <c r="K216" s="40">
        <f t="shared" si="30"/>
        <v>24</v>
      </c>
      <c r="L216" s="40">
        <f t="shared" si="31"/>
        <v>53</v>
      </c>
      <c r="M216" s="40" t="str">
        <f t="shared" si="32"/>
        <v>ADS_ Accounting Account</v>
      </c>
      <c r="N216" s="40" t="str">
        <f t="shared" si="33"/>
        <v>Financial Statement Caption</v>
      </c>
      <c r="O216" s="40" t="str">
        <f t="shared" si="34"/>
        <v>Text</v>
      </c>
      <c r="P216" s="40" t="str">
        <f t="shared" si="35"/>
        <v/>
      </c>
      <c r="Q216" s="40" t="str">
        <f t="shared" si="36"/>
        <v/>
      </c>
    </row>
    <row r="217" spans="1:17" x14ac:dyDescent="0.4">
      <c r="A217" s="40">
        <v>581</v>
      </c>
      <c r="B217" s="41" t="s">
        <v>2959</v>
      </c>
      <c r="C217" s="3">
        <v>5</v>
      </c>
      <c r="D217" s="3" t="s">
        <v>19</v>
      </c>
      <c r="E217" s="3">
        <v>1</v>
      </c>
      <c r="F217" s="9" t="s">
        <v>665</v>
      </c>
      <c r="G217" s="3" t="s">
        <v>25</v>
      </c>
      <c r="H217" s="3" t="s">
        <v>16</v>
      </c>
      <c r="I217" s="9" t="s">
        <v>2584</v>
      </c>
      <c r="J217" s="9" t="s">
        <v>2585</v>
      </c>
      <c r="K217" s="40">
        <f t="shared" si="30"/>
        <v>24</v>
      </c>
      <c r="L217" s="40">
        <f t="shared" si="31"/>
        <v>30</v>
      </c>
      <c r="M217" s="40" t="str">
        <f t="shared" si="32"/>
        <v>ADS_ Accounting Account</v>
      </c>
      <c r="N217" s="40" t="str">
        <f t="shared" si="33"/>
        <v>Type</v>
      </c>
      <c r="O217" s="40" t="str">
        <f t="shared" si="34"/>
        <v>Code</v>
      </c>
      <c r="P217" s="40" t="str">
        <f t="shared" si="35"/>
        <v/>
      </c>
      <c r="Q217" s="40" t="str">
        <f t="shared" si="36"/>
        <v/>
      </c>
    </row>
    <row r="218" spans="1:17" x14ac:dyDescent="0.4">
      <c r="A218" s="40">
        <v>582</v>
      </c>
      <c r="B218" s="41" t="s">
        <v>2959</v>
      </c>
      <c r="C218" s="3">
        <v>6</v>
      </c>
      <c r="D218" s="3" t="s">
        <v>19</v>
      </c>
      <c r="E218" s="3">
        <v>1</v>
      </c>
      <c r="F218" s="9" t="s">
        <v>1319</v>
      </c>
      <c r="G218" s="3" t="s">
        <v>25</v>
      </c>
      <c r="H218" s="3" t="s">
        <v>16</v>
      </c>
      <c r="I218" s="9" t="s">
        <v>2586</v>
      </c>
      <c r="J218" s="9" t="s">
        <v>2587</v>
      </c>
      <c r="K218" s="40">
        <f t="shared" si="30"/>
        <v>24</v>
      </c>
      <c r="L218" s="40">
        <f t="shared" si="31"/>
        <v>34</v>
      </c>
      <c r="M218" s="40" t="str">
        <f t="shared" si="32"/>
        <v>ADS_ Accounting Account</v>
      </c>
      <c r="N218" s="40" t="str">
        <f t="shared" si="33"/>
        <v>Sub Type</v>
      </c>
      <c r="O218" s="40" t="str">
        <f t="shared" si="34"/>
        <v>Code</v>
      </c>
      <c r="P218" s="40" t="str">
        <f t="shared" si="35"/>
        <v/>
      </c>
      <c r="Q218" s="40" t="str">
        <f t="shared" si="36"/>
        <v/>
      </c>
    </row>
    <row r="219" spans="1:17" x14ac:dyDescent="0.4">
      <c r="A219" s="40">
        <v>583</v>
      </c>
      <c r="B219" s="41" t="s">
        <v>2959</v>
      </c>
      <c r="C219" s="3">
        <v>7</v>
      </c>
      <c r="D219" s="3" t="s">
        <v>19</v>
      </c>
      <c r="E219" s="3">
        <v>1</v>
      </c>
      <c r="F219" s="9" t="s">
        <v>2588</v>
      </c>
      <c r="G219" s="3" t="s">
        <v>25</v>
      </c>
      <c r="H219" s="3" t="s">
        <v>44</v>
      </c>
      <c r="I219" s="9" t="s">
        <v>2589</v>
      </c>
      <c r="J219" s="9" t="s">
        <v>2590</v>
      </c>
      <c r="K219" s="40">
        <f t="shared" si="30"/>
        <v>24</v>
      </c>
      <c r="L219" s="40">
        <f t="shared" si="31"/>
        <v>35</v>
      </c>
      <c r="M219" s="40" t="str">
        <f t="shared" si="32"/>
        <v>ADS_ Accounting Account</v>
      </c>
      <c r="N219" s="40" t="str">
        <f t="shared" si="33"/>
        <v>Hierarchy</v>
      </c>
      <c r="O219" s="40" t="str">
        <f t="shared" si="34"/>
        <v>Code</v>
      </c>
      <c r="P219" s="40" t="str">
        <f t="shared" si="35"/>
        <v/>
      </c>
      <c r="Q219" s="40" t="str">
        <f t="shared" si="36"/>
        <v/>
      </c>
    </row>
    <row r="220" spans="1:17" x14ac:dyDescent="0.4">
      <c r="A220" s="40">
        <v>584</v>
      </c>
      <c r="B220" s="41" t="s">
        <v>2959</v>
      </c>
      <c r="C220" s="3">
        <v>8</v>
      </c>
      <c r="D220" s="3" t="s">
        <v>19</v>
      </c>
      <c r="E220" s="3">
        <v>1</v>
      </c>
      <c r="F220" s="9" t="s">
        <v>2591</v>
      </c>
      <c r="G220" s="3" t="s">
        <v>280</v>
      </c>
      <c r="H220" s="3" t="s">
        <v>44</v>
      </c>
      <c r="I220" s="9" t="s">
        <v>2592</v>
      </c>
      <c r="J220" s="9" t="s">
        <v>2593</v>
      </c>
      <c r="K220" s="40">
        <f t="shared" si="30"/>
        <v>24</v>
      </c>
      <c r="L220" s="40">
        <f t="shared" si="31"/>
        <v>45</v>
      </c>
      <c r="M220" s="40" t="str">
        <f t="shared" si="32"/>
        <v>ADS_ Accounting Account</v>
      </c>
      <c r="N220" s="40" t="str">
        <f t="shared" si="33"/>
        <v>Balance Normal Sign</v>
      </c>
      <c r="O220" s="40" t="str">
        <f t="shared" si="34"/>
        <v>Code</v>
      </c>
      <c r="P220" s="40" t="str">
        <f t="shared" si="35"/>
        <v/>
      </c>
      <c r="Q220" s="40" t="str">
        <f t="shared" si="36"/>
        <v/>
      </c>
    </row>
    <row r="221" spans="1:17" x14ac:dyDescent="0.4">
      <c r="A221" s="40">
        <v>585</v>
      </c>
      <c r="B221" s="41" t="s">
        <v>2959</v>
      </c>
      <c r="C221" s="3">
        <v>9</v>
      </c>
      <c r="D221" s="3" t="s">
        <v>19</v>
      </c>
      <c r="E221" s="3">
        <v>1</v>
      </c>
      <c r="F221" s="9" t="s">
        <v>948</v>
      </c>
      <c r="G221" s="3" t="s">
        <v>280</v>
      </c>
      <c r="H221" s="3" t="s">
        <v>44</v>
      </c>
      <c r="I221" s="9" t="s">
        <v>2594</v>
      </c>
      <c r="J221" s="9" t="s">
        <v>2595</v>
      </c>
      <c r="K221" s="40">
        <f t="shared" si="30"/>
        <v>24</v>
      </c>
      <c r="L221" s="40">
        <f t="shared" si="31"/>
        <v>32</v>
      </c>
      <c r="M221" s="40" t="str">
        <f t="shared" si="32"/>
        <v>ADS_ Accounting Account</v>
      </c>
      <c r="N221" s="40" t="str">
        <f t="shared" si="33"/>
        <v>Active</v>
      </c>
      <c r="O221" s="40" t="str">
        <f t="shared" si="34"/>
        <v>Indicator</v>
      </c>
      <c r="P221" s="40" t="str">
        <f t="shared" si="35"/>
        <v/>
      </c>
      <c r="Q221" s="40" t="str">
        <f t="shared" si="36"/>
        <v/>
      </c>
    </row>
    <row r="222" spans="1:17" x14ac:dyDescent="0.4">
      <c r="A222" s="40">
        <v>586</v>
      </c>
      <c r="B222" s="41" t="s">
        <v>2959</v>
      </c>
      <c r="C222" s="5">
        <v>10</v>
      </c>
      <c r="D222" s="5" t="s">
        <v>28</v>
      </c>
      <c r="E222" s="5">
        <v>1</v>
      </c>
      <c r="F222" s="8" t="s">
        <v>2596</v>
      </c>
      <c r="G222" s="5" t="s">
        <v>30</v>
      </c>
      <c r="H222" s="5" t="s">
        <v>44</v>
      </c>
      <c r="I222" s="8" t="s">
        <v>2597</v>
      </c>
      <c r="J222" s="8" t="s">
        <v>2598</v>
      </c>
      <c r="K222" s="40">
        <f t="shared" si="30"/>
        <v>24</v>
      </c>
      <c r="L222" s="40">
        <f t="shared" si="31"/>
        <v>32</v>
      </c>
      <c r="M222" s="40" t="str">
        <f t="shared" si="32"/>
        <v>ADS_ Accounting Account</v>
      </c>
      <c r="N222" s="40" t="str">
        <f t="shared" si="33"/>
        <v>Parent</v>
      </c>
      <c r="O222" s="40" t="str">
        <f t="shared" si="34"/>
        <v/>
      </c>
      <c r="P222" s="40" t="str">
        <f t="shared" si="35"/>
        <v/>
      </c>
      <c r="Q222" s="40" t="str">
        <f t="shared" si="36"/>
        <v>ADS_ Accounting Account</v>
      </c>
    </row>
    <row r="223" spans="1:17" x14ac:dyDescent="0.4">
      <c r="A223" s="40">
        <v>587</v>
      </c>
      <c r="B223" s="41" t="s">
        <v>2959</v>
      </c>
      <c r="C223" s="1">
        <v>0</v>
      </c>
      <c r="D223" s="1" t="s">
        <v>8</v>
      </c>
      <c r="E223" s="1">
        <v>0</v>
      </c>
      <c r="F223" s="10" t="s">
        <v>132</v>
      </c>
      <c r="G223" s="1" t="s">
        <v>10</v>
      </c>
      <c r="H223" s="1" t="s">
        <v>10</v>
      </c>
      <c r="I223" s="10" t="s">
        <v>2599</v>
      </c>
      <c r="J223" s="10" t="s">
        <v>2600</v>
      </c>
      <c r="K223" s="40">
        <f t="shared" si="30"/>
        <v>19</v>
      </c>
      <c r="L223" s="40" t="e">
        <f t="shared" si="31"/>
        <v>#VALUE!</v>
      </c>
      <c r="M223" s="40" t="str">
        <f t="shared" si="32"/>
        <v>ADS_ Fiscal Period</v>
      </c>
      <c r="N223" s="40" t="str">
        <f t="shared" si="33"/>
        <v>Details</v>
      </c>
      <c r="O223" s="40" t="str">
        <f t="shared" si="34"/>
        <v/>
      </c>
      <c r="P223" s="40" t="str">
        <f t="shared" si="35"/>
        <v/>
      </c>
      <c r="Q223" s="40" t="str">
        <f t="shared" si="36"/>
        <v/>
      </c>
    </row>
    <row r="224" spans="1:17" x14ac:dyDescent="0.4">
      <c r="A224" s="40">
        <v>588</v>
      </c>
      <c r="B224" s="41" t="s">
        <v>2959</v>
      </c>
      <c r="C224" s="2">
        <v>1</v>
      </c>
      <c r="D224" s="2" t="s">
        <v>13</v>
      </c>
      <c r="E224" s="2">
        <v>1</v>
      </c>
      <c r="F224" s="11" t="s">
        <v>1364</v>
      </c>
      <c r="G224" s="2" t="s">
        <v>15</v>
      </c>
      <c r="H224" s="2" t="s">
        <v>16</v>
      </c>
      <c r="I224" s="11" t="s">
        <v>2601</v>
      </c>
      <c r="J224" s="11" t="s">
        <v>2602</v>
      </c>
      <c r="K224" s="40">
        <f t="shared" si="30"/>
        <v>19</v>
      </c>
      <c r="L224" s="40">
        <f t="shared" si="31"/>
        <v>35</v>
      </c>
      <c r="M224" s="40" t="str">
        <f t="shared" si="32"/>
        <v>ADS_ Fiscal Period</v>
      </c>
      <c r="N224" s="40" t="str">
        <f t="shared" si="33"/>
        <v>Identification</v>
      </c>
      <c r="O224" s="40" t="str">
        <f t="shared" si="34"/>
        <v>Identifier</v>
      </c>
      <c r="P224" s="40" t="str">
        <f t="shared" si="35"/>
        <v/>
      </c>
      <c r="Q224" s="40" t="str">
        <f t="shared" si="36"/>
        <v/>
      </c>
    </row>
    <row r="225" spans="1:17" x14ac:dyDescent="0.4">
      <c r="A225" s="40">
        <v>589</v>
      </c>
      <c r="B225" s="41" t="s">
        <v>2959</v>
      </c>
      <c r="C225" s="3">
        <v>2</v>
      </c>
      <c r="D225" s="3" t="s">
        <v>19</v>
      </c>
      <c r="E225" s="3">
        <v>1</v>
      </c>
      <c r="F225" s="9" t="s">
        <v>135</v>
      </c>
      <c r="G225" s="3" t="s">
        <v>136</v>
      </c>
      <c r="H225" s="3" t="s">
        <v>16</v>
      </c>
      <c r="I225" s="9" t="s">
        <v>2603</v>
      </c>
      <c r="J225" s="9" t="s">
        <v>138</v>
      </c>
      <c r="K225" s="40">
        <f t="shared" si="30"/>
        <v>19</v>
      </c>
      <c r="L225" s="40">
        <f t="shared" si="31"/>
        <v>32</v>
      </c>
      <c r="M225" s="40" t="str">
        <f t="shared" si="32"/>
        <v>ADS_ Fiscal Period</v>
      </c>
      <c r="N225" s="40" t="str">
        <f t="shared" si="33"/>
        <v>Fiscal Year</v>
      </c>
      <c r="O225" s="40" t="str">
        <f t="shared" si="34"/>
        <v>Code</v>
      </c>
      <c r="P225" s="40" t="str">
        <f t="shared" si="35"/>
        <v/>
      </c>
      <c r="Q225" s="40" t="str">
        <f t="shared" si="36"/>
        <v/>
      </c>
    </row>
    <row r="226" spans="1:17" x14ac:dyDescent="0.4">
      <c r="A226" s="40">
        <v>590</v>
      </c>
      <c r="B226" s="41" t="s">
        <v>2959</v>
      </c>
      <c r="C226" s="3">
        <v>3</v>
      </c>
      <c r="D226" s="3" t="s">
        <v>19</v>
      </c>
      <c r="E226" s="3">
        <v>1</v>
      </c>
      <c r="F226" s="9" t="s">
        <v>139</v>
      </c>
      <c r="G226" s="3" t="s">
        <v>25</v>
      </c>
      <c r="H226" s="3" t="s">
        <v>16</v>
      </c>
      <c r="I226" s="9" t="s">
        <v>2604</v>
      </c>
      <c r="J226" s="9" t="s">
        <v>141</v>
      </c>
      <c r="K226" s="40">
        <f t="shared" si="30"/>
        <v>19</v>
      </c>
      <c r="L226" s="40">
        <f t="shared" si="31"/>
        <v>43</v>
      </c>
      <c r="M226" s="40" t="str">
        <f t="shared" si="32"/>
        <v>ADS_ Fiscal Period</v>
      </c>
      <c r="N226" s="40" t="str">
        <f t="shared" si="33"/>
        <v>Accounting ADS_ Period</v>
      </c>
      <c r="O226" s="40" t="str">
        <f t="shared" si="34"/>
        <v>Code</v>
      </c>
      <c r="P226" s="40" t="str">
        <f t="shared" si="35"/>
        <v/>
      </c>
      <c r="Q226" s="40" t="str">
        <f t="shared" si="36"/>
        <v/>
      </c>
    </row>
    <row r="227" spans="1:17" x14ac:dyDescent="0.4">
      <c r="A227" s="40">
        <v>591</v>
      </c>
      <c r="B227" s="41" t="s">
        <v>2959</v>
      </c>
      <c r="C227" s="3">
        <v>4</v>
      </c>
      <c r="D227" s="3" t="s">
        <v>19</v>
      </c>
      <c r="E227" s="3">
        <v>1</v>
      </c>
      <c r="F227" s="9" t="s">
        <v>2605</v>
      </c>
      <c r="G227" s="3" t="s">
        <v>37</v>
      </c>
      <c r="H227" s="3" t="s">
        <v>16</v>
      </c>
      <c r="I227" s="9" t="s">
        <v>2606</v>
      </c>
      <c r="J227" s="9" t="s">
        <v>2607</v>
      </c>
      <c r="K227" s="40">
        <f t="shared" si="30"/>
        <v>19</v>
      </c>
      <c r="L227" s="40">
        <f t="shared" si="31"/>
        <v>26</v>
      </c>
      <c r="M227" s="40" t="str">
        <f t="shared" si="32"/>
        <v>ADS_ Fiscal Period</v>
      </c>
      <c r="N227" s="40" t="str">
        <f t="shared" si="33"/>
        <v>Start</v>
      </c>
      <c r="O227" s="40" t="str">
        <f t="shared" si="34"/>
        <v>Date Time</v>
      </c>
      <c r="P227" s="40" t="str">
        <f t="shared" si="35"/>
        <v/>
      </c>
      <c r="Q227" s="40" t="str">
        <f t="shared" si="36"/>
        <v/>
      </c>
    </row>
    <row r="228" spans="1:17" x14ac:dyDescent="0.4">
      <c r="A228" s="40">
        <v>592</v>
      </c>
      <c r="B228" s="41" t="s">
        <v>2959</v>
      </c>
      <c r="C228" s="3">
        <v>5</v>
      </c>
      <c r="D228" s="3" t="s">
        <v>19</v>
      </c>
      <c r="E228" s="3">
        <v>1</v>
      </c>
      <c r="F228" s="9" t="s">
        <v>2608</v>
      </c>
      <c r="G228" s="3" t="s">
        <v>37</v>
      </c>
      <c r="H228" s="3" t="s">
        <v>16</v>
      </c>
      <c r="I228" s="9" t="s">
        <v>2609</v>
      </c>
      <c r="J228" s="9" t="s">
        <v>2610</v>
      </c>
      <c r="K228" s="40">
        <f t="shared" si="30"/>
        <v>19</v>
      </c>
      <c r="L228" s="40">
        <f t="shared" si="31"/>
        <v>24</v>
      </c>
      <c r="M228" s="40" t="str">
        <f t="shared" si="32"/>
        <v>ADS_ Fiscal Period</v>
      </c>
      <c r="N228" s="40" t="str">
        <f t="shared" si="33"/>
        <v>End</v>
      </c>
      <c r="O228" s="40" t="str">
        <f t="shared" si="34"/>
        <v>Date Time</v>
      </c>
      <c r="P228" s="40" t="str">
        <f t="shared" si="35"/>
        <v/>
      </c>
      <c r="Q228" s="40" t="str">
        <f t="shared" si="36"/>
        <v/>
      </c>
    </row>
    <row r="229" spans="1:17" x14ac:dyDescent="0.4">
      <c r="A229" s="40">
        <v>593</v>
      </c>
      <c r="B229" s="41" t="s">
        <v>2959</v>
      </c>
      <c r="C229" s="1">
        <v>0</v>
      </c>
      <c r="D229" s="1" t="s">
        <v>8</v>
      </c>
      <c r="E229" s="1">
        <v>0</v>
      </c>
      <c r="F229" s="10" t="s">
        <v>2611</v>
      </c>
      <c r="G229" s="1" t="s">
        <v>10</v>
      </c>
      <c r="H229" s="1" t="s">
        <v>10</v>
      </c>
      <c r="I229" s="10" t="s">
        <v>2612</v>
      </c>
      <c r="J229" s="10" t="s">
        <v>2613</v>
      </c>
      <c r="K229" s="40">
        <f t="shared" si="30"/>
        <v>24</v>
      </c>
      <c r="L229" s="40" t="e">
        <f t="shared" si="31"/>
        <v>#VALUE!</v>
      </c>
      <c r="M229" s="40" t="str">
        <f t="shared" si="32"/>
        <v>ADS Journal Entry_ Type</v>
      </c>
      <c r="N229" s="40" t="str">
        <f t="shared" si="33"/>
        <v>Detal</v>
      </c>
      <c r="O229" s="40" t="str">
        <f t="shared" si="34"/>
        <v/>
      </c>
      <c r="P229" s="40" t="str">
        <f t="shared" si="35"/>
        <v/>
      </c>
      <c r="Q229" s="40" t="str">
        <f t="shared" si="36"/>
        <v/>
      </c>
    </row>
    <row r="230" spans="1:17" x14ac:dyDescent="0.4">
      <c r="A230" s="40">
        <v>594</v>
      </c>
      <c r="B230" s="41" t="s">
        <v>2959</v>
      </c>
      <c r="C230" s="2">
        <v>1</v>
      </c>
      <c r="D230" s="2" t="s">
        <v>13</v>
      </c>
      <c r="E230" s="2">
        <v>1</v>
      </c>
      <c r="F230" s="11" t="s">
        <v>640</v>
      </c>
      <c r="G230" s="2" t="s">
        <v>15</v>
      </c>
      <c r="H230" s="2" t="s">
        <v>16</v>
      </c>
      <c r="I230" s="11" t="s">
        <v>2614</v>
      </c>
      <c r="J230" s="11" t="s">
        <v>2615</v>
      </c>
      <c r="K230" s="40">
        <f t="shared" si="30"/>
        <v>24</v>
      </c>
      <c r="L230" s="40">
        <f t="shared" si="31"/>
        <v>40</v>
      </c>
      <c r="M230" s="40" t="str">
        <f t="shared" si="32"/>
        <v>ADS Journal Entry_ Type</v>
      </c>
      <c r="N230" s="40" t="str">
        <f t="shared" si="33"/>
        <v>Identification</v>
      </c>
      <c r="O230" s="40" t="str">
        <f t="shared" si="34"/>
        <v>Identifier</v>
      </c>
      <c r="P230" s="40" t="str">
        <f t="shared" si="35"/>
        <v/>
      </c>
      <c r="Q230" s="40" t="str">
        <f t="shared" si="36"/>
        <v/>
      </c>
    </row>
    <row r="231" spans="1:17" x14ac:dyDescent="0.4">
      <c r="A231" s="40">
        <v>595</v>
      </c>
      <c r="B231" s="41" t="s">
        <v>2959</v>
      </c>
      <c r="C231" s="3">
        <v>2</v>
      </c>
      <c r="D231" s="3" t="s">
        <v>19</v>
      </c>
      <c r="E231" s="3">
        <v>1</v>
      </c>
      <c r="F231" s="9" t="s">
        <v>724</v>
      </c>
      <c r="G231" s="3" t="s">
        <v>21</v>
      </c>
      <c r="H231" s="3" t="s">
        <v>16</v>
      </c>
      <c r="I231" s="9" t="s">
        <v>2616</v>
      </c>
      <c r="J231" s="9" t="s">
        <v>2617</v>
      </c>
      <c r="K231" s="40">
        <f t="shared" ref="K231:K294" si="37">FIND(".",J231)</f>
        <v>24</v>
      </c>
      <c r="L231" s="40">
        <f t="shared" ref="L231:L294" si="38">FIND(".",J231,K231+1)</f>
        <v>30</v>
      </c>
      <c r="M231" s="40" t="str">
        <f t="shared" ref="M231:M294" si="39">MID(J231,1,K231-1)</f>
        <v>ADS Journal Entry_ Type</v>
      </c>
      <c r="N231" s="40" t="str">
        <f t="shared" ref="N231:N294" si="40">IF(ISNUMBER(L231),
  MID(J231,K231+2,L231-K231-2),
  MID(J231,K231+2,LEN(J231)-K231-1))</f>
        <v>Name</v>
      </c>
      <c r="O231" s="40" t="str">
        <f t="shared" ref="O231:O294" si="41">IF(OR("BBIE"=D231,"IDBIE"=D231),IF(ISNUMBER(L231),MID(J231,L231+2,LEN(J231)-L231-1),""),"")</f>
        <v>text</v>
      </c>
      <c r="P231" s="40" t="str">
        <f t="shared" ref="P231:P294" si="42">IF("ASBIE"=D231,IF(ISNUMBER(L231),MID(J231,L231+2,LEN(J231)-L231-1),""),"")</f>
        <v/>
      </c>
      <c r="Q231" s="40" t="str">
        <f t="shared" ref="Q231:Q294" si="43">IF("RLBIE"=D231,IF(ISNUMBER(L231),MID(J231,L231+2,LEN(J231)-L231-1),""),"")</f>
        <v/>
      </c>
    </row>
    <row r="232" spans="1:17" x14ac:dyDescent="0.4">
      <c r="A232" s="40">
        <v>596</v>
      </c>
      <c r="B232" s="41" t="s">
        <v>2959</v>
      </c>
      <c r="C232" s="3">
        <v>3</v>
      </c>
      <c r="D232" s="3" t="s">
        <v>19</v>
      </c>
      <c r="E232" s="3">
        <v>1</v>
      </c>
      <c r="F232" s="9" t="s">
        <v>732</v>
      </c>
      <c r="G232" s="3" t="s">
        <v>21</v>
      </c>
      <c r="H232" s="3" t="s">
        <v>44</v>
      </c>
      <c r="I232" s="9" t="s">
        <v>2618</v>
      </c>
      <c r="J232" s="9" t="s">
        <v>2619</v>
      </c>
      <c r="K232" s="40">
        <f t="shared" si="37"/>
        <v>24</v>
      </c>
      <c r="L232" s="40">
        <f t="shared" si="38"/>
        <v>38</v>
      </c>
      <c r="M232" s="40" t="str">
        <f t="shared" si="39"/>
        <v>ADS Journal Entry_ Type</v>
      </c>
      <c r="N232" s="40" t="str">
        <f t="shared" si="40"/>
        <v>Abbreviation</v>
      </c>
      <c r="O232" s="40" t="str">
        <f t="shared" si="41"/>
        <v>Text</v>
      </c>
      <c r="P232" s="40" t="str">
        <f t="shared" si="42"/>
        <v/>
      </c>
      <c r="Q232" s="40" t="str">
        <f t="shared" si="43"/>
        <v/>
      </c>
    </row>
    <row r="233" spans="1:17" x14ac:dyDescent="0.4">
      <c r="A233" s="40">
        <v>597</v>
      </c>
      <c r="B233" s="41" t="s">
        <v>2959</v>
      </c>
      <c r="C233" s="3">
        <v>4</v>
      </c>
      <c r="D233" s="3" t="s">
        <v>19</v>
      </c>
      <c r="E233" s="3">
        <v>1</v>
      </c>
      <c r="F233" s="9" t="s">
        <v>948</v>
      </c>
      <c r="G233" s="3" t="s">
        <v>2620</v>
      </c>
      <c r="H233" s="3" t="s">
        <v>44</v>
      </c>
      <c r="I233" s="9" t="s">
        <v>2621</v>
      </c>
      <c r="J233" s="9" t="s">
        <v>2622</v>
      </c>
      <c r="K233" s="40">
        <f t="shared" si="37"/>
        <v>24</v>
      </c>
      <c r="L233" s="40">
        <f t="shared" si="38"/>
        <v>32</v>
      </c>
      <c r="M233" s="40" t="str">
        <f t="shared" si="39"/>
        <v>ADS Journal Entry_ Type</v>
      </c>
      <c r="N233" s="40" t="str">
        <f t="shared" si="40"/>
        <v>Active</v>
      </c>
      <c r="O233" s="40" t="str">
        <f t="shared" si="41"/>
        <v>Indicator</v>
      </c>
      <c r="P233" s="40" t="str">
        <f t="shared" si="42"/>
        <v/>
      </c>
      <c r="Q233" s="40" t="str">
        <f t="shared" si="43"/>
        <v/>
      </c>
    </row>
    <row r="234" spans="1:17" x14ac:dyDescent="0.4">
      <c r="A234" s="40">
        <v>598</v>
      </c>
      <c r="B234" s="41" t="s">
        <v>2959</v>
      </c>
      <c r="C234" s="1">
        <v>0</v>
      </c>
      <c r="D234" s="1" t="s">
        <v>8</v>
      </c>
      <c r="E234" s="1">
        <v>0</v>
      </c>
      <c r="F234" s="10" t="s">
        <v>2623</v>
      </c>
      <c r="G234" s="1" t="s">
        <v>10</v>
      </c>
      <c r="H234" s="1" t="s">
        <v>10</v>
      </c>
      <c r="I234" s="10" t="s">
        <v>2624</v>
      </c>
      <c r="J234" s="10" t="s">
        <v>2625</v>
      </c>
      <c r="K234" s="40">
        <f t="shared" si="37"/>
        <v>15</v>
      </c>
      <c r="L234" s="40" t="e">
        <f t="shared" si="38"/>
        <v>#VALUE!</v>
      </c>
      <c r="M234" s="40" t="str">
        <f t="shared" si="39"/>
        <v>ADS Bill_ Type</v>
      </c>
      <c r="N234" s="40" t="str">
        <f t="shared" si="40"/>
        <v>Detal</v>
      </c>
      <c r="O234" s="40" t="str">
        <f t="shared" si="41"/>
        <v/>
      </c>
      <c r="P234" s="40" t="str">
        <f t="shared" si="42"/>
        <v/>
      </c>
      <c r="Q234" s="40" t="str">
        <f t="shared" si="43"/>
        <v/>
      </c>
    </row>
    <row r="235" spans="1:17" x14ac:dyDescent="0.4">
      <c r="A235" s="40">
        <v>599</v>
      </c>
      <c r="B235" s="41" t="s">
        <v>2959</v>
      </c>
      <c r="C235" s="2">
        <v>1</v>
      </c>
      <c r="D235" s="2" t="s">
        <v>13</v>
      </c>
      <c r="E235" s="2">
        <v>1</v>
      </c>
      <c r="F235" s="11" t="s">
        <v>2626</v>
      </c>
      <c r="G235" s="2" t="s">
        <v>15</v>
      </c>
      <c r="H235" s="2" t="s">
        <v>16</v>
      </c>
      <c r="I235" s="11" t="s">
        <v>2627</v>
      </c>
      <c r="J235" s="11" t="s">
        <v>2628</v>
      </c>
      <c r="K235" s="40">
        <f t="shared" si="37"/>
        <v>15</v>
      </c>
      <c r="L235" s="40">
        <f t="shared" si="38"/>
        <v>31</v>
      </c>
      <c r="M235" s="40" t="str">
        <f t="shared" si="39"/>
        <v>ADS Bill_ Type</v>
      </c>
      <c r="N235" s="40" t="str">
        <f t="shared" si="40"/>
        <v>Identification</v>
      </c>
      <c r="O235" s="40" t="str">
        <f t="shared" si="41"/>
        <v>Identifier</v>
      </c>
      <c r="P235" s="40" t="str">
        <f t="shared" si="42"/>
        <v/>
      </c>
      <c r="Q235" s="40" t="str">
        <f t="shared" si="43"/>
        <v/>
      </c>
    </row>
    <row r="236" spans="1:17" x14ac:dyDescent="0.4">
      <c r="A236" s="40">
        <v>600</v>
      </c>
      <c r="B236" s="41" t="s">
        <v>2959</v>
      </c>
      <c r="C236" s="3">
        <v>2</v>
      </c>
      <c r="D236" s="3" t="s">
        <v>19</v>
      </c>
      <c r="E236" s="3">
        <v>1</v>
      </c>
      <c r="F236" s="9" t="s">
        <v>724</v>
      </c>
      <c r="G236" s="3" t="s">
        <v>21</v>
      </c>
      <c r="H236" s="3" t="s">
        <v>16</v>
      </c>
      <c r="I236" s="9" t="s">
        <v>2629</v>
      </c>
      <c r="J236" s="9" t="s">
        <v>2630</v>
      </c>
      <c r="K236" s="40">
        <f t="shared" si="37"/>
        <v>15</v>
      </c>
      <c r="L236" s="40">
        <f t="shared" si="38"/>
        <v>21</v>
      </c>
      <c r="M236" s="40" t="str">
        <f t="shared" si="39"/>
        <v>ADS Blil_ Type</v>
      </c>
      <c r="N236" s="40" t="str">
        <f t="shared" si="40"/>
        <v>Name</v>
      </c>
      <c r="O236" s="40" t="str">
        <f t="shared" si="41"/>
        <v>text</v>
      </c>
      <c r="P236" s="40" t="str">
        <f t="shared" si="42"/>
        <v/>
      </c>
      <c r="Q236" s="40" t="str">
        <f t="shared" si="43"/>
        <v/>
      </c>
    </row>
    <row r="237" spans="1:17" x14ac:dyDescent="0.4">
      <c r="A237" s="40">
        <v>601</v>
      </c>
      <c r="B237" s="41" t="s">
        <v>2959</v>
      </c>
      <c r="C237" s="3">
        <v>3</v>
      </c>
      <c r="D237" s="3" t="s">
        <v>19</v>
      </c>
      <c r="E237" s="3">
        <v>1</v>
      </c>
      <c r="F237" s="9" t="s">
        <v>948</v>
      </c>
      <c r="G237" s="3" t="s">
        <v>280</v>
      </c>
      <c r="H237" s="3" t="s">
        <v>44</v>
      </c>
      <c r="I237" s="9" t="s">
        <v>2631</v>
      </c>
      <c r="J237" s="9" t="s">
        <v>2632</v>
      </c>
      <c r="K237" s="40">
        <f t="shared" si="37"/>
        <v>15</v>
      </c>
      <c r="L237" s="40">
        <f t="shared" si="38"/>
        <v>23</v>
      </c>
      <c r="M237" s="40" t="str">
        <f t="shared" si="39"/>
        <v>ADS Bill_ Type</v>
      </c>
      <c r="N237" s="40" t="str">
        <f t="shared" si="40"/>
        <v>Active</v>
      </c>
      <c r="O237" s="40" t="str">
        <f t="shared" si="41"/>
        <v>Indicator</v>
      </c>
      <c r="P237" s="40" t="str">
        <f t="shared" si="42"/>
        <v/>
      </c>
      <c r="Q237" s="40" t="str">
        <f t="shared" si="43"/>
        <v/>
      </c>
    </row>
    <row r="238" spans="1:17" x14ac:dyDescent="0.4">
      <c r="A238" s="40">
        <v>602</v>
      </c>
      <c r="B238" s="41" t="s">
        <v>2959</v>
      </c>
      <c r="C238" s="1">
        <v>0</v>
      </c>
      <c r="D238" s="1" t="s">
        <v>8</v>
      </c>
      <c r="E238" s="1">
        <v>0</v>
      </c>
      <c r="F238" s="10" t="s">
        <v>659</v>
      </c>
      <c r="G238" s="1" t="s">
        <v>10</v>
      </c>
      <c r="H238" s="1" t="s">
        <v>10</v>
      </c>
      <c r="I238" s="10" t="s">
        <v>2633</v>
      </c>
      <c r="J238" s="10" t="s">
        <v>2634</v>
      </c>
      <c r="K238" s="40">
        <f t="shared" si="37"/>
        <v>13</v>
      </c>
      <c r="L238" s="40" t="e">
        <f t="shared" si="38"/>
        <v>#VALUE!</v>
      </c>
      <c r="M238" s="40" t="str">
        <f t="shared" si="39"/>
        <v>ADS_ Voucher</v>
      </c>
      <c r="N238" s="40" t="str">
        <f t="shared" si="40"/>
        <v>Detal</v>
      </c>
      <c r="O238" s="40" t="str">
        <f t="shared" si="41"/>
        <v/>
      </c>
      <c r="P238" s="40" t="str">
        <f t="shared" si="42"/>
        <v/>
      </c>
      <c r="Q238" s="40" t="str">
        <f t="shared" si="43"/>
        <v/>
      </c>
    </row>
    <row r="239" spans="1:17" x14ac:dyDescent="0.4">
      <c r="A239" s="40">
        <v>603</v>
      </c>
      <c r="B239" s="41" t="s">
        <v>2959</v>
      </c>
      <c r="C239" s="2">
        <v>1</v>
      </c>
      <c r="D239" s="2" t="s">
        <v>13</v>
      </c>
      <c r="E239" s="2">
        <v>1</v>
      </c>
      <c r="F239" s="11" t="s">
        <v>2635</v>
      </c>
      <c r="G239" s="2" t="s">
        <v>15</v>
      </c>
      <c r="H239" s="2" t="s">
        <v>16</v>
      </c>
      <c r="I239" s="11" t="s">
        <v>2636</v>
      </c>
      <c r="J239" s="11" t="s">
        <v>664</v>
      </c>
      <c r="K239" s="40">
        <f t="shared" si="37"/>
        <v>13</v>
      </c>
      <c r="L239" s="40">
        <f t="shared" si="38"/>
        <v>29</v>
      </c>
      <c r="M239" s="40" t="str">
        <f t="shared" si="39"/>
        <v>ADS_ Voucher</v>
      </c>
      <c r="N239" s="40" t="str">
        <f t="shared" si="40"/>
        <v>Identification</v>
      </c>
      <c r="O239" s="40" t="str">
        <f t="shared" si="41"/>
        <v>Identifier</v>
      </c>
      <c r="P239" s="40" t="str">
        <f t="shared" si="42"/>
        <v/>
      </c>
      <c r="Q239" s="40" t="str">
        <f t="shared" si="43"/>
        <v/>
      </c>
    </row>
    <row r="240" spans="1:17" x14ac:dyDescent="0.4">
      <c r="A240" s="40">
        <v>604</v>
      </c>
      <c r="B240" s="41" t="s">
        <v>2959</v>
      </c>
      <c r="C240" s="3">
        <v>2</v>
      </c>
      <c r="D240" s="3" t="s">
        <v>19</v>
      </c>
      <c r="E240" s="3">
        <v>1</v>
      </c>
      <c r="F240" s="9" t="s">
        <v>2637</v>
      </c>
      <c r="G240" s="3" t="s">
        <v>109</v>
      </c>
      <c r="H240" s="3" t="s">
        <v>44</v>
      </c>
      <c r="I240" s="9" t="s">
        <v>2638</v>
      </c>
      <c r="J240" s="9" t="s">
        <v>2639</v>
      </c>
      <c r="K240" s="40">
        <f t="shared" si="37"/>
        <v>13</v>
      </c>
      <c r="L240" s="40">
        <f t="shared" si="38"/>
        <v>19</v>
      </c>
      <c r="M240" s="40" t="str">
        <f t="shared" si="39"/>
        <v>ADS_ Voucher</v>
      </c>
      <c r="N240" s="40" t="str">
        <f t="shared" si="40"/>
        <v>Face</v>
      </c>
      <c r="O240" s="40" t="str">
        <f t="shared" si="41"/>
        <v>Amount</v>
      </c>
      <c r="P240" s="40" t="str">
        <f t="shared" si="42"/>
        <v/>
      </c>
      <c r="Q240" s="40" t="str">
        <f t="shared" si="43"/>
        <v/>
      </c>
    </row>
    <row r="241" spans="1:17" x14ac:dyDescent="0.4">
      <c r="A241" s="40">
        <v>605</v>
      </c>
      <c r="B241" s="41" t="s">
        <v>2959</v>
      </c>
      <c r="C241" s="3">
        <v>3</v>
      </c>
      <c r="D241" s="3" t="s">
        <v>19</v>
      </c>
      <c r="E241" s="3">
        <v>1</v>
      </c>
      <c r="F241" s="9" t="s">
        <v>720</v>
      </c>
      <c r="G241" s="3" t="s">
        <v>25</v>
      </c>
      <c r="H241" s="3" t="s">
        <v>44</v>
      </c>
      <c r="I241" s="9" t="s">
        <v>2640</v>
      </c>
      <c r="J241" s="9" t="s">
        <v>666</v>
      </c>
      <c r="K241" s="40">
        <f t="shared" si="37"/>
        <v>13</v>
      </c>
      <c r="L241" s="40">
        <f t="shared" si="38"/>
        <v>19</v>
      </c>
      <c r="M241" s="40" t="str">
        <f t="shared" si="39"/>
        <v>ADS_ Voucher</v>
      </c>
      <c r="N241" s="40" t="str">
        <f t="shared" si="40"/>
        <v>Type</v>
      </c>
      <c r="O241" s="40" t="str">
        <f t="shared" si="41"/>
        <v>Code</v>
      </c>
      <c r="P241" s="40" t="str">
        <f t="shared" si="42"/>
        <v/>
      </c>
      <c r="Q241" s="40" t="str">
        <f t="shared" si="43"/>
        <v/>
      </c>
    </row>
    <row r="242" spans="1:17" x14ac:dyDescent="0.4">
      <c r="A242" s="40">
        <v>606</v>
      </c>
      <c r="B242" s="41" t="s">
        <v>2959</v>
      </c>
      <c r="C242" s="3">
        <v>4</v>
      </c>
      <c r="D242" s="3" t="s">
        <v>19</v>
      </c>
      <c r="E242" s="3">
        <v>1</v>
      </c>
      <c r="F242" s="9" t="s">
        <v>1654</v>
      </c>
      <c r="G242" s="3" t="s">
        <v>37</v>
      </c>
      <c r="H242" s="3" t="s">
        <v>44</v>
      </c>
      <c r="I242" s="9" t="s">
        <v>2641</v>
      </c>
      <c r="J242" s="9" t="s">
        <v>667</v>
      </c>
      <c r="K242" s="40">
        <f t="shared" si="37"/>
        <v>13</v>
      </c>
      <c r="L242" s="40">
        <f t="shared" si="38"/>
        <v>20</v>
      </c>
      <c r="M242" s="40" t="str">
        <f t="shared" si="39"/>
        <v>ADS_ Voucher</v>
      </c>
      <c r="N242" s="40" t="str">
        <f t="shared" si="40"/>
        <v>Issue</v>
      </c>
      <c r="O242" s="40" t="str">
        <f t="shared" si="41"/>
        <v>Date Time</v>
      </c>
      <c r="P242" s="40" t="str">
        <f t="shared" si="42"/>
        <v/>
      </c>
      <c r="Q242" s="40" t="str">
        <f t="shared" si="43"/>
        <v/>
      </c>
    </row>
    <row r="243" spans="1:17" x14ac:dyDescent="0.4">
      <c r="A243" s="40">
        <v>607</v>
      </c>
      <c r="B243" s="41" t="s">
        <v>2959</v>
      </c>
      <c r="C243" s="3">
        <v>5</v>
      </c>
      <c r="D243" s="3" t="s">
        <v>19</v>
      </c>
      <c r="E243" s="3">
        <v>1</v>
      </c>
      <c r="F243" s="9" t="s">
        <v>2642</v>
      </c>
      <c r="G243" s="3" t="s">
        <v>21</v>
      </c>
      <c r="H243" s="3" t="s">
        <v>44</v>
      </c>
      <c r="I243" s="9" t="s">
        <v>2643</v>
      </c>
      <c r="J243" s="9" t="s">
        <v>2644</v>
      </c>
      <c r="K243" s="40">
        <f t="shared" si="37"/>
        <v>13</v>
      </c>
      <c r="L243" s="40">
        <f t="shared" si="38"/>
        <v>35</v>
      </c>
      <c r="M243" s="40" t="str">
        <f t="shared" si="39"/>
        <v>ADS_ Voucher</v>
      </c>
      <c r="N243" s="40" t="str">
        <f t="shared" si="40"/>
        <v>Issuing Company Name</v>
      </c>
      <c r="O243" s="40" t="str">
        <f t="shared" si="41"/>
        <v>Text</v>
      </c>
      <c r="P243" s="40" t="str">
        <f t="shared" si="42"/>
        <v/>
      </c>
      <c r="Q243" s="40" t="str">
        <f t="shared" si="43"/>
        <v/>
      </c>
    </row>
    <row r="244" spans="1:17" x14ac:dyDescent="0.4">
      <c r="A244" s="40">
        <v>608</v>
      </c>
      <c r="B244" s="41" t="s">
        <v>2959</v>
      </c>
      <c r="C244" s="3">
        <v>6</v>
      </c>
      <c r="D244" s="3" t="s">
        <v>19</v>
      </c>
      <c r="E244" s="3">
        <v>1</v>
      </c>
      <c r="F244" s="9" t="s">
        <v>662</v>
      </c>
      <c r="G244" s="3" t="s">
        <v>21</v>
      </c>
      <c r="H244" s="3" t="s">
        <v>44</v>
      </c>
      <c r="I244" s="9" t="s">
        <v>2645</v>
      </c>
      <c r="J244" s="9" t="s">
        <v>2646</v>
      </c>
      <c r="K244" s="40">
        <f t="shared" si="37"/>
        <v>13</v>
      </c>
      <c r="L244" s="40">
        <f t="shared" si="38"/>
        <v>21</v>
      </c>
      <c r="M244" s="40" t="str">
        <f t="shared" si="39"/>
        <v>ADS_ Voucher</v>
      </c>
      <c r="N244" s="40" t="str">
        <f t="shared" si="40"/>
        <v>Number</v>
      </c>
      <c r="O244" s="40" t="str">
        <f t="shared" si="41"/>
        <v>Text</v>
      </c>
      <c r="P244" s="40" t="str">
        <f t="shared" si="42"/>
        <v/>
      </c>
      <c r="Q244" s="40" t="str">
        <f t="shared" si="43"/>
        <v/>
      </c>
    </row>
    <row r="245" spans="1:17" x14ac:dyDescent="0.4">
      <c r="A245" s="40">
        <v>609</v>
      </c>
      <c r="B245" s="41" t="s">
        <v>2959</v>
      </c>
      <c r="C245" s="3">
        <v>6</v>
      </c>
      <c r="D245" s="3" t="s">
        <v>19</v>
      </c>
      <c r="E245" s="3">
        <v>1</v>
      </c>
      <c r="F245" s="9" t="s">
        <v>728</v>
      </c>
      <c r="G245" s="3" t="s">
        <v>21</v>
      </c>
      <c r="H245" s="3" t="s">
        <v>44</v>
      </c>
      <c r="I245" s="9" t="s">
        <v>2647</v>
      </c>
      <c r="J245" s="9" t="s">
        <v>2648</v>
      </c>
      <c r="K245" s="40">
        <f t="shared" si="37"/>
        <v>13</v>
      </c>
      <c r="L245" s="40">
        <f t="shared" si="38"/>
        <v>26</v>
      </c>
      <c r="M245" s="40" t="str">
        <f t="shared" si="39"/>
        <v>ADS_ Voucher</v>
      </c>
      <c r="N245" s="40" t="str">
        <f t="shared" si="40"/>
        <v>Description</v>
      </c>
      <c r="O245" s="40" t="str">
        <f t="shared" si="41"/>
        <v>Text</v>
      </c>
      <c r="P245" s="40" t="str">
        <f t="shared" si="42"/>
        <v/>
      </c>
      <c r="Q245" s="40" t="str">
        <f t="shared" si="43"/>
        <v/>
      </c>
    </row>
    <row r="246" spans="1:17" x14ac:dyDescent="0.4">
      <c r="A246" s="40">
        <v>610</v>
      </c>
      <c r="B246" s="41" t="s">
        <v>2959</v>
      </c>
      <c r="C246" s="1">
        <v>0</v>
      </c>
      <c r="D246" s="1" t="s">
        <v>8</v>
      </c>
      <c r="E246" s="1">
        <v>0</v>
      </c>
      <c r="F246" s="10" t="s">
        <v>43</v>
      </c>
      <c r="G246" s="1" t="s">
        <v>10</v>
      </c>
      <c r="H246" s="1" t="s">
        <v>10</v>
      </c>
      <c r="I246" s="10" t="s">
        <v>2649</v>
      </c>
      <c r="J246" s="10" t="s">
        <v>2650</v>
      </c>
      <c r="K246" s="40">
        <f t="shared" si="37"/>
        <v>28</v>
      </c>
      <c r="L246" s="40" t="e">
        <f t="shared" si="38"/>
        <v>#VALUE!</v>
      </c>
      <c r="M246" s="40" t="str">
        <f t="shared" si="39"/>
        <v>ADS Settlement Method_ Code</v>
      </c>
      <c r="N246" s="40" t="str">
        <f t="shared" si="40"/>
        <v>Details</v>
      </c>
      <c r="O246" s="40" t="str">
        <f t="shared" si="41"/>
        <v/>
      </c>
      <c r="P246" s="40" t="str">
        <f t="shared" si="42"/>
        <v/>
      </c>
      <c r="Q246" s="40" t="str">
        <f t="shared" si="43"/>
        <v/>
      </c>
    </row>
    <row r="247" spans="1:17" x14ac:dyDescent="0.4">
      <c r="A247" s="40">
        <v>611</v>
      </c>
      <c r="B247" s="41" t="s">
        <v>2959</v>
      </c>
      <c r="C247" s="2">
        <v>1</v>
      </c>
      <c r="D247" s="2" t="s">
        <v>13</v>
      </c>
      <c r="E247" s="2">
        <v>1</v>
      </c>
      <c r="F247" s="11" t="s">
        <v>157</v>
      </c>
      <c r="G247" s="2" t="s">
        <v>15</v>
      </c>
      <c r="H247" s="2" t="s">
        <v>16</v>
      </c>
      <c r="I247" s="11" t="s">
        <v>2651</v>
      </c>
      <c r="J247" s="11" t="s">
        <v>2652</v>
      </c>
      <c r="K247" s="40">
        <f t="shared" si="37"/>
        <v>28</v>
      </c>
      <c r="L247" s="40">
        <f t="shared" si="38"/>
        <v>44</v>
      </c>
      <c r="M247" s="40" t="str">
        <f t="shared" si="39"/>
        <v>ADS Settlement Method_ Code</v>
      </c>
      <c r="N247" s="40" t="str">
        <f t="shared" si="40"/>
        <v>Identification</v>
      </c>
      <c r="O247" s="40" t="str">
        <f t="shared" si="41"/>
        <v>Identifier</v>
      </c>
      <c r="P247" s="40" t="str">
        <f t="shared" si="42"/>
        <v/>
      </c>
      <c r="Q247" s="40" t="str">
        <f t="shared" si="43"/>
        <v/>
      </c>
    </row>
    <row r="248" spans="1:17" x14ac:dyDescent="0.4">
      <c r="A248" s="40">
        <v>612</v>
      </c>
      <c r="B248" s="41" t="s">
        <v>2959</v>
      </c>
      <c r="C248" s="3">
        <v>2</v>
      </c>
      <c r="D248" s="3" t="s">
        <v>19</v>
      </c>
      <c r="E248" s="3">
        <v>1</v>
      </c>
      <c r="F248" s="9" t="s">
        <v>724</v>
      </c>
      <c r="G248" s="3" t="s">
        <v>21</v>
      </c>
      <c r="H248" s="3" t="s">
        <v>16</v>
      </c>
      <c r="I248" s="9" t="s">
        <v>2653</v>
      </c>
      <c r="J248" s="9" t="s">
        <v>2654</v>
      </c>
      <c r="K248" s="40">
        <f t="shared" si="37"/>
        <v>28</v>
      </c>
      <c r="L248" s="40">
        <f t="shared" si="38"/>
        <v>34</v>
      </c>
      <c r="M248" s="40" t="str">
        <f t="shared" si="39"/>
        <v>ADS Settlement Method_ Code</v>
      </c>
      <c r="N248" s="40" t="str">
        <f t="shared" si="40"/>
        <v>Name</v>
      </c>
      <c r="O248" s="40" t="str">
        <f t="shared" si="41"/>
        <v>Text</v>
      </c>
      <c r="P248" s="40" t="str">
        <f t="shared" si="42"/>
        <v/>
      </c>
      <c r="Q248" s="40" t="str">
        <f t="shared" si="43"/>
        <v/>
      </c>
    </row>
    <row r="249" spans="1:17" x14ac:dyDescent="0.4">
      <c r="A249" s="40">
        <v>613</v>
      </c>
      <c r="B249" s="41" t="s">
        <v>2959</v>
      </c>
      <c r="C249" s="3">
        <v>3</v>
      </c>
      <c r="D249" s="3" t="s">
        <v>19</v>
      </c>
      <c r="E249" s="3">
        <v>1</v>
      </c>
      <c r="F249" s="9" t="s">
        <v>948</v>
      </c>
      <c r="G249" s="3" t="s">
        <v>280</v>
      </c>
      <c r="H249" s="3" t="s">
        <v>44</v>
      </c>
      <c r="I249" s="9" t="s">
        <v>2655</v>
      </c>
      <c r="J249" s="9" t="s">
        <v>2656</v>
      </c>
      <c r="K249" s="40">
        <f t="shared" si="37"/>
        <v>28</v>
      </c>
      <c r="L249" s="40">
        <f t="shared" si="38"/>
        <v>36</v>
      </c>
      <c r="M249" s="40" t="str">
        <f t="shared" si="39"/>
        <v>ADS Settlement Method_ Code</v>
      </c>
      <c r="N249" s="40" t="str">
        <f t="shared" si="40"/>
        <v>Active</v>
      </c>
      <c r="O249" s="40" t="str">
        <f t="shared" si="41"/>
        <v>indicator</v>
      </c>
      <c r="P249" s="40" t="str">
        <f t="shared" si="42"/>
        <v/>
      </c>
      <c r="Q249" s="40" t="str">
        <f t="shared" si="43"/>
        <v/>
      </c>
    </row>
    <row r="250" spans="1:17" x14ac:dyDescent="0.4">
      <c r="A250" s="40">
        <v>614</v>
      </c>
      <c r="B250" s="41" t="s">
        <v>2959</v>
      </c>
      <c r="C250" s="1">
        <v>0</v>
      </c>
      <c r="D250" s="1" t="s">
        <v>8</v>
      </c>
      <c r="E250" s="1">
        <v>0</v>
      </c>
      <c r="F250" s="10" t="s">
        <v>2657</v>
      </c>
      <c r="G250" s="1" t="s">
        <v>10</v>
      </c>
      <c r="H250" s="1" t="s">
        <v>10</v>
      </c>
      <c r="I250" s="38"/>
      <c r="J250" s="10" t="s">
        <v>2658</v>
      </c>
      <c r="K250" s="40">
        <f t="shared" si="37"/>
        <v>19</v>
      </c>
      <c r="L250" s="40" t="e">
        <f t="shared" si="38"/>
        <v>#VALUE!</v>
      </c>
      <c r="M250" s="40" t="str">
        <f t="shared" si="39"/>
        <v>ADS Currency_ Code</v>
      </c>
      <c r="N250" s="40" t="str">
        <f t="shared" si="40"/>
        <v>Details</v>
      </c>
      <c r="O250" s="40" t="str">
        <f t="shared" si="41"/>
        <v/>
      </c>
      <c r="P250" s="40" t="str">
        <f t="shared" si="42"/>
        <v/>
      </c>
      <c r="Q250" s="40" t="str">
        <f t="shared" si="43"/>
        <v/>
      </c>
    </row>
    <row r="251" spans="1:17" x14ac:dyDescent="0.4">
      <c r="A251" s="40">
        <v>615</v>
      </c>
      <c r="B251" s="41" t="s">
        <v>2959</v>
      </c>
      <c r="C251" s="2">
        <v>1</v>
      </c>
      <c r="D251" s="2" t="s">
        <v>13</v>
      </c>
      <c r="E251" s="2">
        <v>1</v>
      </c>
      <c r="F251" s="11" t="s">
        <v>1688</v>
      </c>
      <c r="G251" s="2" t="s">
        <v>15</v>
      </c>
      <c r="H251" s="2" t="s">
        <v>16</v>
      </c>
      <c r="I251" s="11" t="s">
        <v>2659</v>
      </c>
      <c r="J251" s="11" t="s">
        <v>2660</v>
      </c>
      <c r="K251" s="40">
        <f t="shared" si="37"/>
        <v>19</v>
      </c>
      <c r="L251" s="40">
        <f t="shared" si="38"/>
        <v>35</v>
      </c>
      <c r="M251" s="40" t="str">
        <f t="shared" si="39"/>
        <v>ADS Currency_ Code</v>
      </c>
      <c r="N251" s="40" t="str">
        <f t="shared" si="40"/>
        <v>Identification</v>
      </c>
      <c r="O251" s="40" t="str">
        <f t="shared" si="41"/>
        <v>Identifier</v>
      </c>
      <c r="P251" s="40" t="str">
        <f t="shared" si="42"/>
        <v/>
      </c>
      <c r="Q251" s="40" t="str">
        <f t="shared" si="43"/>
        <v/>
      </c>
    </row>
    <row r="252" spans="1:17" x14ac:dyDescent="0.4">
      <c r="A252" s="40">
        <v>616</v>
      </c>
      <c r="B252" s="41" t="s">
        <v>2959</v>
      </c>
      <c r="C252" s="3">
        <v>2</v>
      </c>
      <c r="D252" s="3" t="s">
        <v>19</v>
      </c>
      <c r="E252" s="3">
        <v>1</v>
      </c>
      <c r="F252" s="9" t="s">
        <v>724</v>
      </c>
      <c r="G252" s="3" t="s">
        <v>21</v>
      </c>
      <c r="H252" s="3" t="s">
        <v>16</v>
      </c>
      <c r="I252" s="9" t="s">
        <v>2661</v>
      </c>
      <c r="J252" s="9" t="s">
        <v>2662</v>
      </c>
      <c r="K252" s="40">
        <f t="shared" si="37"/>
        <v>19</v>
      </c>
      <c r="L252" s="40">
        <f t="shared" si="38"/>
        <v>25</v>
      </c>
      <c r="M252" s="40" t="str">
        <f t="shared" si="39"/>
        <v>ADS Currency_ Code</v>
      </c>
      <c r="N252" s="40" t="str">
        <f t="shared" si="40"/>
        <v>Name</v>
      </c>
      <c r="O252" s="40" t="str">
        <f t="shared" si="41"/>
        <v>Text</v>
      </c>
      <c r="P252" s="40" t="str">
        <f t="shared" si="42"/>
        <v/>
      </c>
      <c r="Q252" s="40" t="str">
        <f t="shared" si="43"/>
        <v/>
      </c>
    </row>
    <row r="253" spans="1:17" x14ac:dyDescent="0.4">
      <c r="A253" s="40">
        <v>617</v>
      </c>
      <c r="B253" s="41" t="s">
        <v>2959</v>
      </c>
      <c r="C253" s="3">
        <v>3</v>
      </c>
      <c r="D253" s="3" t="s">
        <v>19</v>
      </c>
      <c r="E253" s="3">
        <v>1</v>
      </c>
      <c r="F253" s="9" t="s">
        <v>2663</v>
      </c>
      <c r="G253" s="3" t="s">
        <v>136</v>
      </c>
      <c r="H253" s="3" t="s">
        <v>44</v>
      </c>
      <c r="I253" s="9" t="s">
        <v>2664</v>
      </c>
      <c r="J253" s="9" t="s">
        <v>2665</v>
      </c>
      <c r="K253" s="40">
        <f t="shared" si="37"/>
        <v>19</v>
      </c>
      <c r="L253" s="40">
        <f t="shared" si="38"/>
        <v>43</v>
      </c>
      <c r="M253" s="40" t="str">
        <f t="shared" si="39"/>
        <v>ADS Currency_ Code</v>
      </c>
      <c r="N253" s="40" t="str">
        <f t="shared" si="40"/>
        <v>Minor Unit _ Specified</v>
      </c>
      <c r="O253" s="40" t="str">
        <f t="shared" si="41"/>
        <v>Numeric</v>
      </c>
      <c r="P253" s="40" t="str">
        <f t="shared" si="42"/>
        <v/>
      </c>
      <c r="Q253" s="40" t="str">
        <f t="shared" si="43"/>
        <v/>
      </c>
    </row>
    <row r="254" spans="1:17" x14ac:dyDescent="0.4">
      <c r="A254" s="40">
        <v>618</v>
      </c>
      <c r="B254" s="41" t="s">
        <v>2959</v>
      </c>
      <c r="C254" s="3">
        <v>4</v>
      </c>
      <c r="D254" s="3" t="s">
        <v>19</v>
      </c>
      <c r="E254" s="3">
        <v>1</v>
      </c>
      <c r="F254" s="9" t="s">
        <v>948</v>
      </c>
      <c r="G254" s="3" t="s">
        <v>280</v>
      </c>
      <c r="H254" s="3" t="s">
        <v>44</v>
      </c>
      <c r="I254" s="9" t="s">
        <v>2666</v>
      </c>
      <c r="J254" s="9" t="s">
        <v>2667</v>
      </c>
      <c r="K254" s="40">
        <f t="shared" si="37"/>
        <v>19</v>
      </c>
      <c r="L254" s="40">
        <f t="shared" si="38"/>
        <v>27</v>
      </c>
      <c r="M254" s="40" t="str">
        <f t="shared" si="39"/>
        <v>ADS Currency_ Code</v>
      </c>
      <c r="N254" s="40" t="str">
        <f t="shared" si="40"/>
        <v>Active</v>
      </c>
      <c r="O254" s="40" t="str">
        <f t="shared" si="41"/>
        <v>Indicator</v>
      </c>
      <c r="P254" s="40" t="str">
        <f t="shared" si="42"/>
        <v/>
      </c>
      <c r="Q254" s="40" t="str">
        <f t="shared" si="43"/>
        <v/>
      </c>
    </row>
    <row r="255" spans="1:17" x14ac:dyDescent="0.4">
      <c r="A255" s="40">
        <v>619</v>
      </c>
      <c r="B255" s="41" t="s">
        <v>2959</v>
      </c>
      <c r="C255" s="1">
        <v>0</v>
      </c>
      <c r="D255" s="1" t="s">
        <v>705</v>
      </c>
      <c r="E255" s="1">
        <v>0</v>
      </c>
      <c r="F255" s="10" t="s">
        <v>1858</v>
      </c>
      <c r="G255" s="1" t="s">
        <v>10</v>
      </c>
      <c r="H255" s="1" t="s">
        <v>10</v>
      </c>
      <c r="I255" s="10" t="s">
        <v>2668</v>
      </c>
      <c r="J255" s="10" t="s">
        <v>2669</v>
      </c>
      <c r="K255" s="40">
        <f t="shared" si="37"/>
        <v>11</v>
      </c>
      <c r="L255" s="40" t="e">
        <f t="shared" si="38"/>
        <v>#VALUE!</v>
      </c>
      <c r="M255" s="40" t="str">
        <f t="shared" si="39"/>
        <v>ADS_ Price</v>
      </c>
      <c r="N255" s="40" t="str">
        <f t="shared" si="40"/>
        <v>Details</v>
      </c>
      <c r="O255" s="40" t="str">
        <f t="shared" si="41"/>
        <v/>
      </c>
      <c r="P255" s="40" t="str">
        <f t="shared" si="42"/>
        <v/>
      </c>
      <c r="Q255" s="40" t="str">
        <f t="shared" si="43"/>
        <v/>
      </c>
    </row>
    <row r="256" spans="1:17" x14ac:dyDescent="0.4">
      <c r="A256" s="40">
        <v>620</v>
      </c>
      <c r="B256" s="41" t="s">
        <v>2959</v>
      </c>
      <c r="C256" s="3">
        <v>1</v>
      </c>
      <c r="D256" s="3" t="s">
        <v>719</v>
      </c>
      <c r="E256" s="3">
        <v>1</v>
      </c>
      <c r="F256" s="9" t="s">
        <v>720</v>
      </c>
      <c r="G256" s="3" t="s">
        <v>25</v>
      </c>
      <c r="H256" s="3" t="s">
        <v>44</v>
      </c>
      <c r="I256" s="9" t="s">
        <v>2670</v>
      </c>
      <c r="J256" s="9" t="s">
        <v>2671</v>
      </c>
      <c r="K256" s="40">
        <f t="shared" si="37"/>
        <v>11</v>
      </c>
      <c r="L256" s="40">
        <f t="shared" si="38"/>
        <v>17</v>
      </c>
      <c r="M256" s="40" t="str">
        <f t="shared" si="39"/>
        <v>ADS_ Price</v>
      </c>
      <c r="N256" s="40" t="str">
        <f t="shared" si="40"/>
        <v>Type</v>
      </c>
      <c r="O256" s="40" t="str">
        <f t="shared" si="41"/>
        <v/>
      </c>
      <c r="P256" s="40" t="str">
        <f t="shared" si="42"/>
        <v/>
      </c>
      <c r="Q256" s="40" t="str">
        <f t="shared" si="43"/>
        <v/>
      </c>
    </row>
    <row r="257" spans="1:17" x14ac:dyDescent="0.4">
      <c r="A257" s="40">
        <v>621</v>
      </c>
      <c r="B257" s="41" t="s">
        <v>2959</v>
      </c>
      <c r="C257" s="3">
        <v>2</v>
      </c>
      <c r="D257" s="3" t="s">
        <v>719</v>
      </c>
      <c r="E257" s="3">
        <v>1</v>
      </c>
      <c r="F257" s="9" t="s">
        <v>2091</v>
      </c>
      <c r="G257" s="3" t="s">
        <v>109</v>
      </c>
      <c r="H257" s="3" t="s">
        <v>44</v>
      </c>
      <c r="I257" s="9" t="s">
        <v>2672</v>
      </c>
      <c r="J257" s="9" t="s">
        <v>2673</v>
      </c>
      <c r="K257" s="40">
        <f t="shared" si="37"/>
        <v>11</v>
      </c>
      <c r="L257" s="40">
        <f t="shared" si="38"/>
        <v>19</v>
      </c>
      <c r="M257" s="40" t="str">
        <f t="shared" si="39"/>
        <v>ADS_ Price</v>
      </c>
      <c r="N257" s="40" t="str">
        <f t="shared" si="40"/>
        <v>Charge</v>
      </c>
      <c r="O257" s="40" t="str">
        <f t="shared" si="41"/>
        <v/>
      </c>
      <c r="P257" s="40" t="str">
        <f t="shared" si="42"/>
        <v/>
      </c>
      <c r="Q257" s="40" t="str">
        <f t="shared" si="43"/>
        <v/>
      </c>
    </row>
    <row r="258" spans="1:17" x14ac:dyDescent="0.4">
      <c r="A258" s="40">
        <v>622</v>
      </c>
      <c r="B258" s="41" t="s">
        <v>2959</v>
      </c>
      <c r="C258" s="3">
        <v>3</v>
      </c>
      <c r="D258" s="3" t="s">
        <v>719</v>
      </c>
      <c r="E258" s="3">
        <v>1</v>
      </c>
      <c r="F258" s="9" t="s">
        <v>2674</v>
      </c>
      <c r="G258" s="3" t="s">
        <v>99</v>
      </c>
      <c r="H258" s="3" t="s">
        <v>44</v>
      </c>
      <c r="I258" s="9" t="s">
        <v>2675</v>
      </c>
      <c r="J258" s="9" t="s">
        <v>2676</v>
      </c>
      <c r="K258" s="40">
        <f t="shared" si="37"/>
        <v>11</v>
      </c>
      <c r="L258" s="40">
        <f t="shared" si="38"/>
        <v>18</v>
      </c>
      <c r="M258" s="40" t="str">
        <f t="shared" si="39"/>
        <v>ADS_ Price</v>
      </c>
      <c r="N258" s="40" t="str">
        <f t="shared" si="40"/>
        <v>Basis</v>
      </c>
      <c r="O258" s="40" t="str">
        <f t="shared" si="41"/>
        <v/>
      </c>
      <c r="P258" s="40" t="str">
        <f t="shared" si="42"/>
        <v/>
      </c>
      <c r="Q258" s="40" t="str">
        <f t="shared" si="43"/>
        <v/>
      </c>
    </row>
    <row r="259" spans="1:17" x14ac:dyDescent="0.4">
      <c r="A259" s="40">
        <v>623</v>
      </c>
      <c r="B259" s="41" t="s">
        <v>2959</v>
      </c>
      <c r="C259" s="3">
        <v>4</v>
      </c>
      <c r="D259" s="3" t="s">
        <v>719</v>
      </c>
      <c r="E259" s="3">
        <v>1</v>
      </c>
      <c r="F259" s="9" t="s">
        <v>2677</v>
      </c>
      <c r="G259" s="3" t="s">
        <v>280</v>
      </c>
      <c r="H259" s="3" t="s">
        <v>44</v>
      </c>
      <c r="I259" s="9" t="s">
        <v>2678</v>
      </c>
      <c r="J259" s="9" t="s">
        <v>2679</v>
      </c>
      <c r="K259" s="40">
        <f t="shared" si="37"/>
        <v>11</v>
      </c>
      <c r="L259" s="40">
        <f t="shared" si="38"/>
        <v>22</v>
      </c>
      <c r="M259" s="40" t="str">
        <f t="shared" si="39"/>
        <v>ADS_ Price</v>
      </c>
      <c r="N259" s="40" t="str">
        <f t="shared" si="40"/>
        <v>Net Price</v>
      </c>
      <c r="O259" s="40" t="str">
        <f t="shared" si="41"/>
        <v/>
      </c>
      <c r="P259" s="40" t="str">
        <f t="shared" si="42"/>
        <v/>
      </c>
      <c r="Q259" s="40" t="str">
        <f t="shared" si="43"/>
        <v/>
      </c>
    </row>
    <row r="260" spans="1:17" x14ac:dyDescent="0.4">
      <c r="A260" s="40">
        <v>624</v>
      </c>
      <c r="B260" s="41" t="s">
        <v>2959</v>
      </c>
      <c r="C260" s="3">
        <v>5</v>
      </c>
      <c r="D260" s="3" t="s">
        <v>719</v>
      </c>
      <c r="E260" s="3">
        <v>1</v>
      </c>
      <c r="F260" s="9" t="s">
        <v>675</v>
      </c>
      <c r="G260" s="3" t="s">
        <v>109</v>
      </c>
      <c r="H260" s="3" t="s">
        <v>16</v>
      </c>
      <c r="I260" s="9" t="s">
        <v>2680</v>
      </c>
      <c r="J260" s="9" t="s">
        <v>676</v>
      </c>
      <c r="K260" s="40">
        <f t="shared" si="37"/>
        <v>11</v>
      </c>
      <c r="L260" s="40">
        <f t="shared" si="38"/>
        <v>17</v>
      </c>
      <c r="M260" s="40" t="str">
        <f t="shared" si="39"/>
        <v>ADS_ Price</v>
      </c>
      <c r="N260" s="40" t="str">
        <f t="shared" si="40"/>
        <v>Unit</v>
      </c>
      <c r="O260" s="40" t="str">
        <f t="shared" si="41"/>
        <v/>
      </c>
      <c r="P260" s="40" t="str">
        <f t="shared" si="42"/>
        <v/>
      </c>
      <c r="Q260" s="40" t="str">
        <f t="shared" si="43"/>
        <v/>
      </c>
    </row>
    <row r="261" spans="1:17" x14ac:dyDescent="0.4">
      <c r="A261" s="40">
        <v>625</v>
      </c>
      <c r="B261" s="41" t="s">
        <v>2959</v>
      </c>
      <c r="C261" s="3">
        <v>6</v>
      </c>
      <c r="D261" s="3" t="s">
        <v>719</v>
      </c>
      <c r="E261" s="3">
        <v>1</v>
      </c>
      <c r="F261" s="9" t="s">
        <v>665</v>
      </c>
      <c r="G261" s="3" t="s">
        <v>21</v>
      </c>
      <c r="H261" s="3" t="s">
        <v>44</v>
      </c>
      <c r="I261" s="9" t="s">
        <v>2681</v>
      </c>
      <c r="J261" s="9" t="s">
        <v>2682</v>
      </c>
      <c r="K261" s="40">
        <f t="shared" si="37"/>
        <v>11</v>
      </c>
      <c r="L261" s="40">
        <f t="shared" si="38"/>
        <v>17</v>
      </c>
      <c r="M261" s="40" t="str">
        <f t="shared" si="39"/>
        <v>ADS_ Price</v>
      </c>
      <c r="N261" s="40" t="str">
        <f t="shared" si="40"/>
        <v>Type</v>
      </c>
      <c r="O261" s="40" t="str">
        <f t="shared" si="41"/>
        <v/>
      </c>
      <c r="P261" s="40" t="str">
        <f t="shared" si="42"/>
        <v/>
      </c>
      <c r="Q261" s="40" t="str">
        <f t="shared" si="43"/>
        <v/>
      </c>
    </row>
    <row r="262" spans="1:17" x14ac:dyDescent="0.4">
      <c r="A262" s="40">
        <v>626</v>
      </c>
      <c r="B262" s="41" t="s">
        <v>2959</v>
      </c>
      <c r="C262" s="3">
        <v>7</v>
      </c>
      <c r="D262" s="3" t="s">
        <v>719</v>
      </c>
      <c r="E262" s="3">
        <v>1</v>
      </c>
      <c r="F262" s="9" t="s">
        <v>1896</v>
      </c>
      <c r="G262" s="3" t="s">
        <v>21</v>
      </c>
      <c r="H262" s="3" t="s">
        <v>44</v>
      </c>
      <c r="I262" s="9" t="s">
        <v>2683</v>
      </c>
      <c r="J262" s="9" t="s">
        <v>2684</v>
      </c>
      <c r="K262" s="40">
        <f t="shared" si="37"/>
        <v>11</v>
      </c>
      <c r="L262" s="40">
        <f t="shared" si="38"/>
        <v>24</v>
      </c>
      <c r="M262" s="40" t="str">
        <f t="shared" si="39"/>
        <v>ADS_ Price</v>
      </c>
      <c r="N262" s="40" t="str">
        <f t="shared" si="40"/>
        <v>Information</v>
      </c>
      <c r="O262" s="40" t="str">
        <f t="shared" si="41"/>
        <v/>
      </c>
      <c r="P262" s="40" t="str">
        <f t="shared" si="42"/>
        <v/>
      </c>
      <c r="Q262" s="40" t="str">
        <f t="shared" si="43"/>
        <v/>
      </c>
    </row>
    <row r="263" spans="1:17" x14ac:dyDescent="0.4">
      <c r="A263" s="40">
        <v>627</v>
      </c>
      <c r="B263" s="41" t="s">
        <v>2959</v>
      </c>
      <c r="C263" s="7">
        <v>8</v>
      </c>
      <c r="D263" s="7" t="s">
        <v>890</v>
      </c>
      <c r="E263" s="7">
        <v>1</v>
      </c>
      <c r="F263" s="12" t="s">
        <v>2685</v>
      </c>
      <c r="G263" s="7" t="s">
        <v>10</v>
      </c>
      <c r="H263" s="7" t="s">
        <v>44</v>
      </c>
      <c r="I263" s="12" t="s">
        <v>2686</v>
      </c>
      <c r="J263" s="12" t="s">
        <v>2687</v>
      </c>
      <c r="K263" s="40">
        <f t="shared" si="37"/>
        <v>11</v>
      </c>
      <c r="L263" s="40">
        <f t="shared" si="38"/>
        <v>21</v>
      </c>
      <c r="M263" s="40" t="str">
        <f t="shared" si="39"/>
        <v>ADS_ Price</v>
      </c>
      <c r="N263" s="40" t="str">
        <f t="shared" si="40"/>
        <v>Validity</v>
      </c>
      <c r="O263" s="40" t="str">
        <f t="shared" si="41"/>
        <v/>
      </c>
      <c r="P263" s="40" t="str">
        <f t="shared" si="42"/>
        <v/>
      </c>
      <c r="Q263" s="40" t="str">
        <f t="shared" si="43"/>
        <v/>
      </c>
    </row>
    <row r="264" spans="1:17" x14ac:dyDescent="0.4">
      <c r="A264" s="40">
        <v>628</v>
      </c>
      <c r="B264" s="41" t="s">
        <v>2959</v>
      </c>
      <c r="C264" s="7">
        <v>9</v>
      </c>
      <c r="D264" s="7" t="s">
        <v>890</v>
      </c>
      <c r="E264" s="7">
        <v>1</v>
      </c>
      <c r="F264" s="12" t="s">
        <v>113</v>
      </c>
      <c r="G264" s="7" t="s">
        <v>10</v>
      </c>
      <c r="H264" s="7" t="s">
        <v>44</v>
      </c>
      <c r="I264" s="12" t="s">
        <v>2688</v>
      </c>
      <c r="J264" s="12" t="s">
        <v>2689</v>
      </c>
      <c r="K264" s="40">
        <f t="shared" si="37"/>
        <v>11</v>
      </c>
      <c r="L264" s="40">
        <f t="shared" si="38"/>
        <v>20</v>
      </c>
      <c r="M264" s="40" t="str">
        <f t="shared" si="39"/>
        <v>ADS_ Price</v>
      </c>
      <c r="N264" s="40" t="str">
        <f t="shared" si="40"/>
        <v>Charged</v>
      </c>
      <c r="O264" s="40" t="str">
        <f t="shared" si="41"/>
        <v/>
      </c>
      <c r="P264" s="40" t="str">
        <f t="shared" si="42"/>
        <v/>
      </c>
      <c r="Q264" s="40" t="str">
        <f t="shared" si="43"/>
        <v/>
      </c>
    </row>
    <row r="265" spans="1:17" x14ac:dyDescent="0.4">
      <c r="A265" s="40">
        <v>629</v>
      </c>
      <c r="B265" s="41" t="s">
        <v>2959</v>
      </c>
      <c r="C265" s="1">
        <v>0</v>
      </c>
      <c r="D265" s="1" t="s">
        <v>8</v>
      </c>
      <c r="E265" s="1">
        <v>0</v>
      </c>
      <c r="F265" s="10" t="s">
        <v>2690</v>
      </c>
      <c r="G265" s="1" t="s">
        <v>10</v>
      </c>
      <c r="H265" s="1" t="s">
        <v>10</v>
      </c>
      <c r="I265" s="10" t="s">
        <v>2691</v>
      </c>
      <c r="J265" s="10" t="s">
        <v>2692</v>
      </c>
      <c r="K265" s="40">
        <f t="shared" si="37"/>
        <v>27</v>
      </c>
      <c r="L265" s="40" t="e">
        <f t="shared" si="38"/>
        <v>#VALUE!</v>
      </c>
      <c r="M265" s="40" t="str">
        <f t="shared" si="39"/>
        <v>ADS Measurement Unit_ Code</v>
      </c>
      <c r="N265" s="40" t="str">
        <f t="shared" si="40"/>
        <v>Details</v>
      </c>
      <c r="O265" s="40" t="str">
        <f t="shared" si="41"/>
        <v/>
      </c>
      <c r="P265" s="40" t="str">
        <f t="shared" si="42"/>
        <v/>
      </c>
      <c r="Q265" s="40" t="str">
        <f t="shared" si="43"/>
        <v/>
      </c>
    </row>
    <row r="266" spans="1:17" x14ac:dyDescent="0.4">
      <c r="A266" s="40">
        <v>630</v>
      </c>
      <c r="B266" s="41" t="s">
        <v>2959</v>
      </c>
      <c r="C266" s="2">
        <v>1</v>
      </c>
      <c r="D266" s="2" t="s">
        <v>13</v>
      </c>
      <c r="E266" s="2">
        <v>1</v>
      </c>
      <c r="F266" s="11" t="s">
        <v>2693</v>
      </c>
      <c r="G266" s="2" t="s">
        <v>15</v>
      </c>
      <c r="H266" s="2" t="s">
        <v>16</v>
      </c>
      <c r="I266" s="11" t="s">
        <v>2694</v>
      </c>
      <c r="J266" s="11" t="s">
        <v>2695</v>
      </c>
      <c r="K266" s="40">
        <f t="shared" si="37"/>
        <v>27</v>
      </c>
      <c r="L266" s="40">
        <f t="shared" si="38"/>
        <v>43</v>
      </c>
      <c r="M266" s="40" t="str">
        <f t="shared" si="39"/>
        <v>ADS Measurement Unit_ Code</v>
      </c>
      <c r="N266" s="40" t="str">
        <f t="shared" si="40"/>
        <v>Identification</v>
      </c>
      <c r="O266" s="40" t="str">
        <f t="shared" si="41"/>
        <v>Identifier</v>
      </c>
      <c r="P266" s="40" t="str">
        <f t="shared" si="42"/>
        <v/>
      </c>
      <c r="Q266" s="40" t="str">
        <f t="shared" si="43"/>
        <v/>
      </c>
    </row>
    <row r="267" spans="1:17" x14ac:dyDescent="0.4">
      <c r="A267" s="40">
        <v>631</v>
      </c>
      <c r="B267" s="41" t="s">
        <v>2959</v>
      </c>
      <c r="C267" s="3">
        <v>2</v>
      </c>
      <c r="D267" s="3" t="s">
        <v>19</v>
      </c>
      <c r="E267" s="3">
        <v>1</v>
      </c>
      <c r="F267" s="9" t="s">
        <v>724</v>
      </c>
      <c r="G267" s="3" t="s">
        <v>21</v>
      </c>
      <c r="H267" s="3" t="s">
        <v>16</v>
      </c>
      <c r="I267" s="9" t="s">
        <v>2696</v>
      </c>
      <c r="J267" s="9" t="s">
        <v>2697</v>
      </c>
      <c r="K267" s="40">
        <f t="shared" si="37"/>
        <v>27</v>
      </c>
      <c r="L267" s="40">
        <f t="shared" si="38"/>
        <v>33</v>
      </c>
      <c r="M267" s="40" t="str">
        <f t="shared" si="39"/>
        <v>ADS Measurement Unit_ Code</v>
      </c>
      <c r="N267" s="40" t="str">
        <f t="shared" si="40"/>
        <v>Name</v>
      </c>
      <c r="O267" s="40" t="str">
        <f t="shared" si="41"/>
        <v>Text</v>
      </c>
      <c r="P267" s="40" t="str">
        <f t="shared" si="42"/>
        <v/>
      </c>
      <c r="Q267" s="40" t="str">
        <f t="shared" si="43"/>
        <v/>
      </c>
    </row>
    <row r="268" spans="1:17" x14ac:dyDescent="0.4">
      <c r="A268" s="40">
        <v>632</v>
      </c>
      <c r="B268" s="41" t="s">
        <v>2959</v>
      </c>
      <c r="C268" s="3">
        <v>3</v>
      </c>
      <c r="D268" s="3" t="s">
        <v>19</v>
      </c>
      <c r="E268" s="3">
        <v>1</v>
      </c>
      <c r="F268" s="9" t="s">
        <v>732</v>
      </c>
      <c r="G268" s="3" t="s">
        <v>21</v>
      </c>
      <c r="H268" s="3" t="s">
        <v>16</v>
      </c>
      <c r="I268" s="9" t="s">
        <v>2698</v>
      </c>
      <c r="J268" s="9" t="s">
        <v>2699</v>
      </c>
      <c r="K268" s="40">
        <f t="shared" si="37"/>
        <v>27</v>
      </c>
      <c r="L268" s="40">
        <f t="shared" si="38"/>
        <v>41</v>
      </c>
      <c r="M268" s="40" t="str">
        <f t="shared" si="39"/>
        <v>ADS Measurement Unit_ Code</v>
      </c>
      <c r="N268" s="40" t="str">
        <f t="shared" si="40"/>
        <v>Abbreviation</v>
      </c>
      <c r="O268" s="40" t="str">
        <f t="shared" si="41"/>
        <v>Text</v>
      </c>
      <c r="P268" s="40" t="str">
        <f t="shared" si="42"/>
        <v/>
      </c>
      <c r="Q268" s="40" t="str">
        <f t="shared" si="43"/>
        <v/>
      </c>
    </row>
    <row r="269" spans="1:17" x14ac:dyDescent="0.4">
      <c r="A269" s="40">
        <v>633</v>
      </c>
      <c r="B269" s="41" t="s">
        <v>2959</v>
      </c>
      <c r="C269" s="3">
        <v>4</v>
      </c>
      <c r="D269" s="3" t="s">
        <v>19</v>
      </c>
      <c r="E269" s="3">
        <v>1</v>
      </c>
      <c r="F269" s="9" t="s">
        <v>948</v>
      </c>
      <c r="G269" s="3" t="s">
        <v>2620</v>
      </c>
      <c r="H269" s="3" t="s">
        <v>44</v>
      </c>
      <c r="I269" s="9" t="s">
        <v>2700</v>
      </c>
      <c r="J269" s="9" t="s">
        <v>2701</v>
      </c>
      <c r="K269" s="40">
        <f t="shared" si="37"/>
        <v>27</v>
      </c>
      <c r="L269" s="40">
        <f t="shared" si="38"/>
        <v>40</v>
      </c>
      <c r="M269" s="40" t="str">
        <f t="shared" si="39"/>
        <v>ADS Measurement Unit_ Code</v>
      </c>
      <c r="N269" s="40" t="str">
        <f t="shared" si="40"/>
        <v>Active Flag</v>
      </c>
      <c r="O269" s="40" t="str">
        <f t="shared" si="41"/>
        <v>Indicator</v>
      </c>
      <c r="P269" s="40" t="str">
        <f t="shared" si="42"/>
        <v/>
      </c>
      <c r="Q269" s="40" t="str">
        <f t="shared" si="43"/>
        <v/>
      </c>
    </row>
    <row r="270" spans="1:17" x14ac:dyDescent="0.4">
      <c r="A270" s="40">
        <v>634</v>
      </c>
      <c r="B270" s="41" t="s">
        <v>2959</v>
      </c>
      <c r="C270" s="1">
        <v>0</v>
      </c>
      <c r="D270" s="1" t="s">
        <v>705</v>
      </c>
      <c r="E270" s="1">
        <v>0</v>
      </c>
      <c r="F270" s="10" t="s">
        <v>2036</v>
      </c>
      <c r="G270" s="1" t="s">
        <v>10</v>
      </c>
      <c r="H270" s="1" t="s">
        <v>10</v>
      </c>
      <c r="I270" s="10" t="s">
        <v>2702</v>
      </c>
      <c r="J270" s="10" t="s">
        <v>2703</v>
      </c>
      <c r="K270" s="40">
        <f t="shared" si="37"/>
        <v>19</v>
      </c>
      <c r="L270" s="40" t="e">
        <f t="shared" si="38"/>
        <v>#VALUE!</v>
      </c>
      <c r="M270" s="40" t="str">
        <f t="shared" si="39"/>
        <v>ADS_ Product Group</v>
      </c>
      <c r="N270" s="40" t="str">
        <f t="shared" si="40"/>
        <v>Details</v>
      </c>
      <c r="O270" s="40" t="str">
        <f t="shared" si="41"/>
        <v/>
      </c>
      <c r="P270" s="40" t="str">
        <f t="shared" si="42"/>
        <v/>
      </c>
      <c r="Q270" s="40" t="str">
        <f t="shared" si="43"/>
        <v/>
      </c>
    </row>
    <row r="271" spans="1:17" x14ac:dyDescent="0.4">
      <c r="A271" s="40">
        <v>635</v>
      </c>
      <c r="B271" s="41" t="s">
        <v>2959</v>
      </c>
      <c r="C271" s="2">
        <v>1</v>
      </c>
      <c r="D271" s="2" t="s">
        <v>714</v>
      </c>
      <c r="E271" s="2">
        <v>1</v>
      </c>
      <c r="F271" s="11" t="s">
        <v>2704</v>
      </c>
      <c r="G271" s="2" t="s">
        <v>15</v>
      </c>
      <c r="H271" s="2" t="s">
        <v>16</v>
      </c>
      <c r="I271" s="11" t="s">
        <v>2705</v>
      </c>
      <c r="J271" s="11" t="s">
        <v>2706</v>
      </c>
      <c r="K271" s="40">
        <f t="shared" si="37"/>
        <v>19</v>
      </c>
      <c r="L271" s="40">
        <f t="shared" si="38"/>
        <v>35</v>
      </c>
      <c r="M271" s="40" t="str">
        <f t="shared" si="39"/>
        <v>ADS_ Product Group</v>
      </c>
      <c r="N271" s="40" t="str">
        <f t="shared" si="40"/>
        <v>Identification</v>
      </c>
      <c r="O271" s="40" t="str">
        <f t="shared" si="41"/>
        <v/>
      </c>
      <c r="P271" s="40" t="str">
        <f t="shared" si="42"/>
        <v/>
      </c>
      <c r="Q271" s="40" t="str">
        <f t="shared" si="43"/>
        <v/>
      </c>
    </row>
    <row r="272" spans="1:17" x14ac:dyDescent="0.4">
      <c r="A272" s="40">
        <v>636</v>
      </c>
      <c r="B272" s="41" t="s">
        <v>2959</v>
      </c>
      <c r="C272" s="3">
        <v>2</v>
      </c>
      <c r="D272" s="3" t="s">
        <v>719</v>
      </c>
      <c r="E272" s="3">
        <v>1</v>
      </c>
      <c r="F272" s="9" t="s">
        <v>724</v>
      </c>
      <c r="G272" s="3" t="s">
        <v>21</v>
      </c>
      <c r="H272" s="3" t="s">
        <v>16</v>
      </c>
      <c r="I272" s="9" t="s">
        <v>2707</v>
      </c>
      <c r="J272" s="9" t="s">
        <v>2708</v>
      </c>
      <c r="K272" s="40">
        <f t="shared" si="37"/>
        <v>19</v>
      </c>
      <c r="L272" s="40">
        <f t="shared" si="38"/>
        <v>25</v>
      </c>
      <c r="M272" s="40" t="str">
        <f t="shared" si="39"/>
        <v>ADS_ Product Group</v>
      </c>
      <c r="N272" s="40" t="str">
        <f t="shared" si="40"/>
        <v>Name</v>
      </c>
      <c r="O272" s="40" t="str">
        <f t="shared" si="41"/>
        <v/>
      </c>
      <c r="P272" s="40" t="str">
        <f t="shared" si="42"/>
        <v/>
      </c>
      <c r="Q272" s="40" t="str">
        <f t="shared" si="43"/>
        <v/>
      </c>
    </row>
    <row r="273" spans="1:17" x14ac:dyDescent="0.4">
      <c r="A273" s="40">
        <v>637</v>
      </c>
      <c r="B273" s="41" t="s">
        <v>2959</v>
      </c>
      <c r="C273" s="7">
        <v>3</v>
      </c>
      <c r="D273" s="7" t="s">
        <v>890</v>
      </c>
      <c r="E273" s="7">
        <v>1</v>
      </c>
      <c r="F273" s="12" t="s">
        <v>2024</v>
      </c>
      <c r="G273" s="7" t="s">
        <v>10</v>
      </c>
      <c r="H273" s="7" t="s">
        <v>81</v>
      </c>
      <c r="I273" s="12" t="s">
        <v>2709</v>
      </c>
      <c r="J273" s="12" t="s">
        <v>2710</v>
      </c>
      <c r="K273" s="40">
        <f t="shared" si="37"/>
        <v>19</v>
      </c>
      <c r="L273" s="40">
        <f t="shared" si="38"/>
        <v>29</v>
      </c>
      <c r="M273" s="40" t="str">
        <f t="shared" si="39"/>
        <v>ADS_ Product Group</v>
      </c>
      <c r="N273" s="40" t="str">
        <f t="shared" si="40"/>
        <v>Included</v>
      </c>
      <c r="O273" s="40" t="str">
        <f t="shared" si="41"/>
        <v/>
      </c>
      <c r="P273" s="40" t="str">
        <f t="shared" si="42"/>
        <v/>
      </c>
      <c r="Q273" s="40" t="str">
        <f t="shared" si="43"/>
        <v/>
      </c>
    </row>
    <row r="274" spans="1:17" x14ac:dyDescent="0.4">
      <c r="A274" s="40">
        <v>638</v>
      </c>
      <c r="B274" s="41" t="s">
        <v>2959</v>
      </c>
      <c r="C274" s="1">
        <v>0</v>
      </c>
      <c r="D274" s="1" t="s">
        <v>705</v>
      </c>
      <c r="E274" s="1">
        <v>0</v>
      </c>
      <c r="F274" s="10" t="s">
        <v>2711</v>
      </c>
      <c r="G274" s="1" t="s">
        <v>10</v>
      </c>
      <c r="H274" s="1" t="s">
        <v>10</v>
      </c>
      <c r="I274" s="10" t="s">
        <v>2712</v>
      </c>
      <c r="J274" s="10" t="s">
        <v>2713</v>
      </c>
      <c r="K274" s="40">
        <f t="shared" si="37"/>
        <v>22</v>
      </c>
      <c r="L274" s="40" t="e">
        <f t="shared" si="38"/>
        <v>#VALUE!</v>
      </c>
      <c r="M274" s="40" t="str">
        <f t="shared" si="39"/>
        <v>ADS_ Product Instance</v>
      </c>
      <c r="N274" s="40" t="str">
        <f t="shared" si="40"/>
        <v>Details</v>
      </c>
      <c r="O274" s="40" t="str">
        <f t="shared" si="41"/>
        <v/>
      </c>
      <c r="P274" s="40" t="str">
        <f t="shared" si="42"/>
        <v/>
      </c>
      <c r="Q274" s="40" t="str">
        <f t="shared" si="43"/>
        <v/>
      </c>
    </row>
    <row r="275" spans="1:17" x14ac:dyDescent="0.4">
      <c r="A275" s="40">
        <v>639</v>
      </c>
      <c r="B275" s="41" t="s">
        <v>2959</v>
      </c>
      <c r="C275" s="2">
        <v>1</v>
      </c>
      <c r="D275" s="2" t="s">
        <v>714</v>
      </c>
      <c r="E275" s="2">
        <v>1</v>
      </c>
      <c r="F275" s="11" t="s">
        <v>2714</v>
      </c>
      <c r="G275" s="2" t="s">
        <v>15</v>
      </c>
      <c r="H275" s="2" t="s">
        <v>16</v>
      </c>
      <c r="I275" s="11" t="s">
        <v>2715</v>
      </c>
      <c r="J275" s="11" t="s">
        <v>2716</v>
      </c>
      <c r="K275" s="40">
        <f t="shared" si="37"/>
        <v>22</v>
      </c>
      <c r="L275" s="40">
        <f t="shared" si="38"/>
        <v>38</v>
      </c>
      <c r="M275" s="40" t="str">
        <f t="shared" si="39"/>
        <v>ADS_ Product Instance</v>
      </c>
      <c r="N275" s="40" t="str">
        <f t="shared" si="40"/>
        <v>Identification</v>
      </c>
      <c r="O275" s="40" t="str">
        <f t="shared" si="41"/>
        <v/>
      </c>
      <c r="P275" s="40" t="str">
        <f t="shared" si="42"/>
        <v/>
      </c>
      <c r="Q275" s="40" t="str">
        <f t="shared" si="43"/>
        <v/>
      </c>
    </row>
    <row r="276" spans="1:17" x14ac:dyDescent="0.4">
      <c r="A276" s="40">
        <v>640</v>
      </c>
      <c r="B276" s="41" t="s">
        <v>2959</v>
      </c>
      <c r="C276" s="3">
        <v>2</v>
      </c>
      <c r="D276" s="3" t="s">
        <v>719</v>
      </c>
      <c r="E276" s="3">
        <v>1</v>
      </c>
      <c r="F276" s="9" t="s">
        <v>415</v>
      </c>
      <c r="G276" s="3" t="s">
        <v>99</v>
      </c>
      <c r="H276" s="3" t="s">
        <v>44</v>
      </c>
      <c r="I276" s="9" t="s">
        <v>2717</v>
      </c>
      <c r="J276" s="9" t="s">
        <v>327</v>
      </c>
      <c r="K276" s="40">
        <f t="shared" si="37"/>
        <v>22</v>
      </c>
      <c r="L276" s="40">
        <f t="shared" si="38"/>
        <v>30</v>
      </c>
      <c r="M276" s="40" t="str">
        <f t="shared" si="39"/>
        <v>ADS_ Product Instance</v>
      </c>
      <c r="N276" s="40" t="str">
        <f t="shared" si="40"/>
        <v>Actual</v>
      </c>
      <c r="O276" s="40" t="str">
        <f t="shared" si="41"/>
        <v/>
      </c>
      <c r="P276" s="40" t="str">
        <f t="shared" si="42"/>
        <v/>
      </c>
      <c r="Q276" s="40" t="str">
        <f t="shared" si="43"/>
        <v/>
      </c>
    </row>
    <row r="277" spans="1:17" x14ac:dyDescent="0.4">
      <c r="A277" s="40">
        <v>641</v>
      </c>
      <c r="B277" s="41" t="s">
        <v>2959</v>
      </c>
      <c r="C277" s="3">
        <v>6</v>
      </c>
      <c r="D277" s="3" t="s">
        <v>719</v>
      </c>
      <c r="E277" s="3">
        <v>1</v>
      </c>
      <c r="F277" s="9" t="s">
        <v>724</v>
      </c>
      <c r="G277" s="3" t="s">
        <v>21</v>
      </c>
      <c r="H277" s="3" t="s">
        <v>44</v>
      </c>
      <c r="I277" s="9" t="s">
        <v>2718</v>
      </c>
      <c r="J277" s="9" t="s">
        <v>2719</v>
      </c>
      <c r="K277" s="40">
        <f t="shared" si="37"/>
        <v>22</v>
      </c>
      <c r="L277" s="40">
        <f t="shared" si="38"/>
        <v>28</v>
      </c>
      <c r="M277" s="40" t="str">
        <f t="shared" si="39"/>
        <v>ADS_ Product Instance</v>
      </c>
      <c r="N277" s="40" t="str">
        <f t="shared" si="40"/>
        <v>Name</v>
      </c>
      <c r="O277" s="40" t="str">
        <f t="shared" si="41"/>
        <v/>
      </c>
      <c r="P277" s="40" t="str">
        <f t="shared" si="42"/>
        <v/>
      </c>
      <c r="Q277" s="40" t="str">
        <f t="shared" si="43"/>
        <v/>
      </c>
    </row>
    <row r="278" spans="1:17" x14ac:dyDescent="0.4">
      <c r="A278" s="40">
        <v>642</v>
      </c>
      <c r="B278" s="41" t="s">
        <v>2959</v>
      </c>
      <c r="C278" s="3">
        <v>7</v>
      </c>
      <c r="D278" s="3" t="s">
        <v>719</v>
      </c>
      <c r="E278" s="3">
        <v>1</v>
      </c>
      <c r="F278" s="9" t="s">
        <v>2720</v>
      </c>
      <c r="G278" s="3" t="s">
        <v>25</v>
      </c>
      <c r="H278" s="3" t="s">
        <v>44</v>
      </c>
      <c r="I278" s="9" t="s">
        <v>2721</v>
      </c>
      <c r="J278" s="9" t="s">
        <v>2722</v>
      </c>
      <c r="K278" s="40">
        <f t="shared" si="37"/>
        <v>22</v>
      </c>
      <c r="L278" s="40">
        <f t="shared" si="38"/>
        <v>27</v>
      </c>
      <c r="M278" s="40" t="str">
        <f t="shared" si="39"/>
        <v>ADS_ Product Instance</v>
      </c>
      <c r="N278" s="40" t="str">
        <f t="shared" si="40"/>
        <v>Use</v>
      </c>
      <c r="O278" s="40" t="str">
        <f t="shared" si="41"/>
        <v/>
      </c>
      <c r="P278" s="40" t="str">
        <f t="shared" si="42"/>
        <v/>
      </c>
      <c r="Q278" s="40" t="str">
        <f t="shared" si="43"/>
        <v/>
      </c>
    </row>
    <row r="279" spans="1:17" x14ac:dyDescent="0.4">
      <c r="A279" s="40">
        <v>643</v>
      </c>
      <c r="B279" s="41" t="s">
        <v>2959</v>
      </c>
      <c r="C279" s="3">
        <v>8</v>
      </c>
      <c r="D279" s="3" t="s">
        <v>719</v>
      </c>
      <c r="E279" s="3">
        <v>1</v>
      </c>
      <c r="F279" s="9" t="s">
        <v>2117</v>
      </c>
      <c r="G279" s="3" t="s">
        <v>21</v>
      </c>
      <c r="H279" s="3" t="s">
        <v>44</v>
      </c>
      <c r="I279" s="9" t="s">
        <v>2723</v>
      </c>
      <c r="J279" s="9" t="s">
        <v>2724</v>
      </c>
      <c r="K279" s="40">
        <f t="shared" si="37"/>
        <v>22</v>
      </c>
      <c r="L279" s="40">
        <f t="shared" si="38"/>
        <v>27</v>
      </c>
      <c r="M279" s="40" t="str">
        <f t="shared" si="39"/>
        <v>ADS_ Product Instance</v>
      </c>
      <c r="N279" s="40" t="str">
        <f t="shared" si="40"/>
        <v>Use</v>
      </c>
      <c r="O279" s="40" t="str">
        <f t="shared" si="41"/>
        <v/>
      </c>
      <c r="P279" s="40" t="str">
        <f t="shared" si="42"/>
        <v/>
      </c>
      <c r="Q279" s="40" t="str">
        <f t="shared" si="43"/>
        <v/>
      </c>
    </row>
    <row r="280" spans="1:17" x14ac:dyDescent="0.4">
      <c r="A280" s="40">
        <v>644</v>
      </c>
      <c r="B280" s="41" t="s">
        <v>2959</v>
      </c>
      <c r="C280" s="3">
        <v>10</v>
      </c>
      <c r="D280" s="3" t="s">
        <v>719</v>
      </c>
      <c r="E280" s="3">
        <v>1</v>
      </c>
      <c r="F280" s="9" t="s">
        <v>2725</v>
      </c>
      <c r="G280" s="3" t="s">
        <v>37</v>
      </c>
      <c r="H280" s="3" t="s">
        <v>44</v>
      </c>
      <c r="I280" s="9" t="s">
        <v>2726</v>
      </c>
      <c r="J280" s="9" t="s">
        <v>2727</v>
      </c>
      <c r="K280" s="40">
        <f t="shared" si="37"/>
        <v>22</v>
      </c>
      <c r="L280" s="40">
        <f t="shared" si="38"/>
        <v>36</v>
      </c>
      <c r="M280" s="40" t="str">
        <f t="shared" si="39"/>
        <v>ADS_ Product Instance</v>
      </c>
      <c r="N280" s="40" t="str">
        <f t="shared" si="40"/>
        <v>Manufactured</v>
      </c>
      <c r="O280" s="40" t="str">
        <f t="shared" si="41"/>
        <v/>
      </c>
      <c r="P280" s="40" t="str">
        <f t="shared" si="42"/>
        <v/>
      </c>
      <c r="Q280" s="40" t="str">
        <f t="shared" si="43"/>
        <v/>
      </c>
    </row>
    <row r="281" spans="1:17" x14ac:dyDescent="0.4">
      <c r="A281" s="40">
        <v>645</v>
      </c>
      <c r="B281" s="41" t="s">
        <v>2959</v>
      </c>
      <c r="C281" s="3">
        <v>11</v>
      </c>
      <c r="D281" s="3" t="s">
        <v>719</v>
      </c>
      <c r="E281" s="3">
        <v>1</v>
      </c>
      <c r="F281" s="9" t="s">
        <v>2728</v>
      </c>
      <c r="G281" s="3" t="s">
        <v>37</v>
      </c>
      <c r="H281" s="3" t="s">
        <v>44</v>
      </c>
      <c r="I281" s="9" t="s">
        <v>2729</v>
      </c>
      <c r="J281" s="9" t="s">
        <v>2730</v>
      </c>
      <c r="K281" s="40">
        <f t="shared" si="37"/>
        <v>22</v>
      </c>
      <c r="L281" s="40">
        <f t="shared" si="38"/>
        <v>34</v>
      </c>
      <c r="M281" s="40" t="str">
        <f t="shared" si="39"/>
        <v>ADS_ Product Instance</v>
      </c>
      <c r="N281" s="40" t="str">
        <f t="shared" si="40"/>
        <v>Model Year</v>
      </c>
      <c r="O281" s="40" t="str">
        <f t="shared" si="41"/>
        <v/>
      </c>
      <c r="P281" s="40" t="str">
        <f t="shared" si="42"/>
        <v/>
      </c>
      <c r="Q281" s="40" t="str">
        <f t="shared" si="43"/>
        <v/>
      </c>
    </row>
    <row r="282" spans="1:17" x14ac:dyDescent="0.4">
      <c r="A282" s="40">
        <v>646</v>
      </c>
      <c r="B282" s="41" t="s">
        <v>2959</v>
      </c>
      <c r="C282" s="3">
        <v>12</v>
      </c>
      <c r="D282" s="3" t="s">
        <v>719</v>
      </c>
      <c r="E282" s="3">
        <v>1</v>
      </c>
      <c r="F282" s="9" t="s">
        <v>2731</v>
      </c>
      <c r="G282" s="3" t="s">
        <v>25</v>
      </c>
      <c r="H282" s="3" t="s">
        <v>44</v>
      </c>
      <c r="I282" s="9" t="s">
        <v>2732</v>
      </c>
      <c r="J282" s="9" t="s">
        <v>2733</v>
      </c>
      <c r="K282" s="40">
        <f t="shared" si="37"/>
        <v>22</v>
      </c>
      <c r="L282" s="40">
        <f t="shared" si="38"/>
        <v>38</v>
      </c>
      <c r="M282" s="40" t="str">
        <f t="shared" si="39"/>
        <v>ADS_ Product Instance</v>
      </c>
      <c r="N282" s="40" t="str">
        <f t="shared" si="40"/>
        <v>Physical State</v>
      </c>
      <c r="O282" s="40" t="str">
        <f t="shared" si="41"/>
        <v/>
      </c>
      <c r="P282" s="40" t="str">
        <f t="shared" si="42"/>
        <v/>
      </c>
      <c r="Q282" s="40" t="str">
        <f t="shared" si="43"/>
        <v/>
      </c>
    </row>
    <row r="283" spans="1:17" x14ac:dyDescent="0.4">
      <c r="A283" s="40">
        <v>647</v>
      </c>
      <c r="B283" s="41" t="s">
        <v>2959</v>
      </c>
      <c r="C283" s="3">
        <v>15</v>
      </c>
      <c r="D283" s="3" t="s">
        <v>719</v>
      </c>
      <c r="E283" s="3">
        <v>1</v>
      </c>
      <c r="F283" s="9" t="s">
        <v>2734</v>
      </c>
      <c r="G283" s="3" t="s">
        <v>37</v>
      </c>
      <c r="H283" s="3" t="s">
        <v>44</v>
      </c>
      <c r="I283" s="9" t="s">
        <v>2735</v>
      </c>
      <c r="J283" s="9" t="s">
        <v>2736</v>
      </c>
      <c r="K283" s="40">
        <f t="shared" si="37"/>
        <v>22</v>
      </c>
      <c r="L283" s="40">
        <f t="shared" si="38"/>
        <v>38</v>
      </c>
      <c r="M283" s="40" t="str">
        <f t="shared" si="39"/>
        <v>ADS_ Product Instance</v>
      </c>
      <c r="N283" s="40" t="str">
        <f t="shared" si="40"/>
        <v>Owner Purchase</v>
      </c>
      <c r="O283" s="40" t="str">
        <f t="shared" si="41"/>
        <v/>
      </c>
      <c r="P283" s="40" t="str">
        <f t="shared" si="42"/>
        <v/>
      </c>
      <c r="Q283" s="40" t="str">
        <f t="shared" si="43"/>
        <v/>
      </c>
    </row>
    <row r="284" spans="1:17" x14ac:dyDescent="0.4">
      <c r="A284" s="40">
        <v>648</v>
      </c>
      <c r="B284" s="41" t="s">
        <v>2959</v>
      </c>
      <c r="C284" s="3">
        <v>16</v>
      </c>
      <c r="D284" s="3" t="s">
        <v>719</v>
      </c>
      <c r="E284" s="3">
        <v>1</v>
      </c>
      <c r="F284" s="9" t="s">
        <v>2737</v>
      </c>
      <c r="G284" s="3" t="s">
        <v>280</v>
      </c>
      <c r="H284" s="3" t="s">
        <v>44</v>
      </c>
      <c r="I284" s="9" t="s">
        <v>2738</v>
      </c>
      <c r="J284" s="9" t="s">
        <v>2739</v>
      </c>
      <c r="K284" s="40">
        <f t="shared" si="37"/>
        <v>22</v>
      </c>
      <c r="L284" s="40">
        <f t="shared" si="38"/>
        <v>37</v>
      </c>
      <c r="M284" s="40" t="str">
        <f t="shared" si="39"/>
        <v>ADS_ Product Instance</v>
      </c>
      <c r="N284" s="40" t="str">
        <f t="shared" si="40"/>
        <v>Purchased New</v>
      </c>
      <c r="O284" s="40" t="str">
        <f t="shared" si="41"/>
        <v/>
      </c>
      <c r="P284" s="40" t="str">
        <f t="shared" si="42"/>
        <v/>
      </c>
      <c r="Q284" s="40" t="str">
        <f t="shared" si="43"/>
        <v/>
      </c>
    </row>
    <row r="285" spans="1:17" x14ac:dyDescent="0.4">
      <c r="A285" s="40">
        <v>649</v>
      </c>
      <c r="B285" s="41" t="s">
        <v>2959</v>
      </c>
      <c r="C285" s="3">
        <v>17</v>
      </c>
      <c r="D285" s="3" t="s">
        <v>719</v>
      </c>
      <c r="E285" s="3">
        <v>1</v>
      </c>
      <c r="F285" s="9" t="s">
        <v>102</v>
      </c>
      <c r="G285" s="3" t="s">
        <v>103</v>
      </c>
      <c r="H285" s="3" t="s">
        <v>44</v>
      </c>
      <c r="I285" s="9" t="s">
        <v>2740</v>
      </c>
      <c r="J285" s="9" t="s">
        <v>416</v>
      </c>
      <c r="K285" s="40">
        <f t="shared" si="37"/>
        <v>22</v>
      </c>
      <c r="L285" s="40">
        <f t="shared" si="38"/>
        <v>35</v>
      </c>
      <c r="M285" s="40" t="str">
        <f t="shared" si="39"/>
        <v>ADS_ Product Instance</v>
      </c>
      <c r="N285" s="40" t="str">
        <f t="shared" si="40"/>
        <v>Tax Exclude</v>
      </c>
      <c r="O285" s="40" t="str">
        <f t="shared" si="41"/>
        <v/>
      </c>
      <c r="P285" s="40" t="str">
        <f t="shared" si="42"/>
        <v/>
      </c>
      <c r="Q285" s="40" t="str">
        <f t="shared" si="43"/>
        <v/>
      </c>
    </row>
    <row r="286" spans="1:17" x14ac:dyDescent="0.4">
      <c r="A286" s="40">
        <v>650</v>
      </c>
      <c r="B286" s="41" t="s">
        <v>2959</v>
      </c>
      <c r="C286" s="3">
        <v>18</v>
      </c>
      <c r="D286" s="3" t="s">
        <v>719</v>
      </c>
      <c r="E286" s="3">
        <v>1</v>
      </c>
      <c r="F286" s="9" t="s">
        <v>105</v>
      </c>
      <c r="G286" s="3" t="s">
        <v>103</v>
      </c>
      <c r="H286" s="3" t="s">
        <v>44</v>
      </c>
      <c r="I286" s="9" t="s">
        <v>2741</v>
      </c>
      <c r="J286" s="9" t="s">
        <v>417</v>
      </c>
      <c r="K286" s="40">
        <f t="shared" si="37"/>
        <v>22</v>
      </c>
      <c r="L286" s="40">
        <f t="shared" si="38"/>
        <v>35</v>
      </c>
      <c r="M286" s="40" t="str">
        <f t="shared" si="39"/>
        <v>ADS_ Product Instance</v>
      </c>
      <c r="N286" s="40" t="str">
        <f t="shared" si="40"/>
        <v>Tax Include</v>
      </c>
      <c r="O286" s="40" t="str">
        <f t="shared" si="41"/>
        <v/>
      </c>
      <c r="P286" s="40" t="str">
        <f t="shared" si="42"/>
        <v/>
      </c>
      <c r="Q286" s="40" t="str">
        <f t="shared" si="43"/>
        <v/>
      </c>
    </row>
    <row r="287" spans="1:17" x14ac:dyDescent="0.4">
      <c r="A287" s="40">
        <v>651</v>
      </c>
      <c r="B287" s="41" t="s">
        <v>2959</v>
      </c>
      <c r="C287" s="3">
        <v>19</v>
      </c>
      <c r="D287" s="3" t="s">
        <v>719</v>
      </c>
      <c r="E287" s="3">
        <v>1</v>
      </c>
      <c r="F287" s="9" t="s">
        <v>108</v>
      </c>
      <c r="G287" s="3" t="s">
        <v>109</v>
      </c>
      <c r="H287" s="3" t="s">
        <v>44</v>
      </c>
      <c r="I287" s="9" t="s">
        <v>2742</v>
      </c>
      <c r="J287" s="9" t="s">
        <v>419</v>
      </c>
      <c r="K287" s="40">
        <f t="shared" si="37"/>
        <v>22</v>
      </c>
      <c r="L287" s="40">
        <f t="shared" si="38"/>
        <v>35</v>
      </c>
      <c r="M287" s="40" t="str">
        <f t="shared" si="39"/>
        <v>ADS_ Product Instance</v>
      </c>
      <c r="N287" s="40" t="str">
        <f t="shared" si="40"/>
        <v>Tax Exclude</v>
      </c>
      <c r="O287" s="40" t="str">
        <f t="shared" si="41"/>
        <v/>
      </c>
      <c r="P287" s="40" t="str">
        <f t="shared" si="42"/>
        <v/>
      </c>
      <c r="Q287" s="40" t="str">
        <f t="shared" si="43"/>
        <v/>
      </c>
    </row>
    <row r="288" spans="1:17" x14ac:dyDescent="0.4">
      <c r="A288" s="40">
        <v>652</v>
      </c>
      <c r="B288" s="41" t="s">
        <v>2959</v>
      </c>
      <c r="C288" s="3">
        <v>20</v>
      </c>
      <c r="D288" s="3" t="s">
        <v>719</v>
      </c>
      <c r="E288" s="3">
        <v>1</v>
      </c>
      <c r="F288" s="9" t="s">
        <v>111</v>
      </c>
      <c r="G288" s="3" t="s">
        <v>109</v>
      </c>
      <c r="H288" s="3" t="s">
        <v>44</v>
      </c>
      <c r="I288" s="9" t="s">
        <v>2743</v>
      </c>
      <c r="J288" s="9" t="s">
        <v>420</v>
      </c>
      <c r="K288" s="40">
        <f t="shared" si="37"/>
        <v>22</v>
      </c>
      <c r="L288" s="40">
        <f t="shared" si="38"/>
        <v>35</v>
      </c>
      <c r="M288" s="40" t="str">
        <f t="shared" si="39"/>
        <v>ADS_ Product Instance</v>
      </c>
      <c r="N288" s="40" t="str">
        <f t="shared" si="40"/>
        <v>Tax Include</v>
      </c>
      <c r="O288" s="40" t="str">
        <f t="shared" si="41"/>
        <v/>
      </c>
      <c r="P288" s="40" t="str">
        <f t="shared" si="42"/>
        <v/>
      </c>
      <c r="Q288" s="40" t="str">
        <f t="shared" si="43"/>
        <v/>
      </c>
    </row>
    <row r="289" spans="1:17" x14ac:dyDescent="0.4">
      <c r="A289" s="40">
        <v>653</v>
      </c>
      <c r="B289" s="41" t="s">
        <v>2959</v>
      </c>
      <c r="C289" s="7">
        <v>21</v>
      </c>
      <c r="D289" s="7" t="s">
        <v>890</v>
      </c>
      <c r="E289" s="7">
        <v>1</v>
      </c>
      <c r="F289" s="12" t="s">
        <v>2744</v>
      </c>
      <c r="G289" s="7" t="s">
        <v>10</v>
      </c>
      <c r="H289" s="7" t="s">
        <v>81</v>
      </c>
      <c r="I289" s="12" t="s">
        <v>2745</v>
      </c>
      <c r="J289" s="12" t="s">
        <v>2746</v>
      </c>
      <c r="K289" s="40">
        <f t="shared" si="37"/>
        <v>22</v>
      </c>
      <c r="L289" s="40">
        <f t="shared" si="38"/>
        <v>46</v>
      </c>
      <c r="M289" s="40" t="str">
        <f t="shared" si="39"/>
        <v>ADS_ Product Instance</v>
      </c>
      <c r="N289" s="40" t="str">
        <f t="shared" si="40"/>
        <v>Certification Evidence</v>
      </c>
      <c r="O289" s="40" t="str">
        <f t="shared" si="41"/>
        <v/>
      </c>
      <c r="P289" s="40" t="str">
        <f t="shared" si="42"/>
        <v/>
      </c>
      <c r="Q289" s="40" t="str">
        <f t="shared" si="43"/>
        <v/>
      </c>
    </row>
    <row r="290" spans="1:17" x14ac:dyDescent="0.4">
      <c r="A290" s="40">
        <v>654</v>
      </c>
      <c r="B290" s="41" t="s">
        <v>2959</v>
      </c>
      <c r="C290" s="7">
        <v>22</v>
      </c>
      <c r="D290" s="7" t="s">
        <v>890</v>
      </c>
      <c r="E290" s="7">
        <v>1</v>
      </c>
      <c r="F290" s="12" t="s">
        <v>2747</v>
      </c>
      <c r="G290" s="7" t="s">
        <v>10</v>
      </c>
      <c r="H290" s="7" t="s">
        <v>81</v>
      </c>
      <c r="I290" s="12" t="s">
        <v>2748</v>
      </c>
      <c r="J290" s="12" t="s">
        <v>2749</v>
      </c>
      <c r="K290" s="40">
        <f t="shared" si="37"/>
        <v>22</v>
      </c>
      <c r="L290" s="40">
        <f t="shared" si="38"/>
        <v>34</v>
      </c>
      <c r="M290" s="40" t="str">
        <f t="shared" si="39"/>
        <v>ADS_ Product Instance</v>
      </c>
      <c r="N290" s="40" t="str">
        <f t="shared" si="40"/>
        <v>Inspection</v>
      </c>
      <c r="O290" s="40" t="str">
        <f t="shared" si="41"/>
        <v/>
      </c>
      <c r="P290" s="40" t="str">
        <f t="shared" si="42"/>
        <v/>
      </c>
      <c r="Q290" s="40" t="str">
        <f t="shared" si="43"/>
        <v/>
      </c>
    </row>
    <row r="291" spans="1:17" x14ac:dyDescent="0.4">
      <c r="A291" s="40">
        <v>655</v>
      </c>
      <c r="B291" s="41" t="s">
        <v>2959</v>
      </c>
      <c r="C291" s="7">
        <v>23</v>
      </c>
      <c r="D291" s="7" t="s">
        <v>890</v>
      </c>
      <c r="E291" s="7">
        <v>1</v>
      </c>
      <c r="F291" s="12" t="s">
        <v>2750</v>
      </c>
      <c r="G291" s="7" t="s">
        <v>10</v>
      </c>
      <c r="H291" s="7" t="s">
        <v>81</v>
      </c>
      <c r="I291" s="12" t="s">
        <v>2751</v>
      </c>
      <c r="J291" s="12" t="s">
        <v>2752</v>
      </c>
      <c r="K291" s="40">
        <f t="shared" si="37"/>
        <v>22</v>
      </c>
      <c r="L291" s="40">
        <f t="shared" si="38"/>
        <v>34</v>
      </c>
      <c r="M291" s="40" t="str">
        <f t="shared" si="39"/>
        <v>ADS_ Product Instance</v>
      </c>
      <c r="N291" s="40" t="str">
        <f t="shared" si="40"/>
        <v>Inspection</v>
      </c>
      <c r="O291" s="40" t="str">
        <f t="shared" si="41"/>
        <v/>
      </c>
      <c r="P291" s="40" t="str">
        <f t="shared" si="42"/>
        <v/>
      </c>
      <c r="Q291" s="40" t="str">
        <f t="shared" si="43"/>
        <v/>
      </c>
    </row>
    <row r="292" spans="1:17" x14ac:dyDescent="0.4">
      <c r="A292" s="40">
        <v>656</v>
      </c>
      <c r="B292" s="41" t="s">
        <v>2959</v>
      </c>
      <c r="C292" s="7">
        <v>24</v>
      </c>
      <c r="D292" s="7" t="s">
        <v>890</v>
      </c>
      <c r="E292" s="7">
        <v>1</v>
      </c>
      <c r="F292" s="12" t="s">
        <v>2753</v>
      </c>
      <c r="G292" s="7" t="s">
        <v>10</v>
      </c>
      <c r="H292" s="7" t="s">
        <v>44</v>
      </c>
      <c r="I292" s="12" t="s">
        <v>2754</v>
      </c>
      <c r="J292" s="12" t="s">
        <v>2755</v>
      </c>
      <c r="K292" s="40">
        <f t="shared" si="37"/>
        <v>22</v>
      </c>
      <c r="L292" s="40">
        <f t="shared" si="38"/>
        <v>30</v>
      </c>
      <c r="M292" s="40" t="str">
        <f t="shared" si="39"/>
        <v>ADS_ Product Instance</v>
      </c>
      <c r="N292" s="40" t="str">
        <f t="shared" si="40"/>
        <v>Origin</v>
      </c>
      <c r="O292" s="40" t="str">
        <f t="shared" si="41"/>
        <v/>
      </c>
      <c r="P292" s="40" t="str">
        <f t="shared" si="42"/>
        <v/>
      </c>
      <c r="Q292" s="40" t="str">
        <f t="shared" si="43"/>
        <v/>
      </c>
    </row>
    <row r="293" spans="1:17" x14ac:dyDescent="0.4">
      <c r="A293" s="40">
        <v>657</v>
      </c>
      <c r="B293" s="41" t="s">
        <v>2959</v>
      </c>
      <c r="C293" s="7">
        <v>25</v>
      </c>
      <c r="D293" s="7" t="s">
        <v>890</v>
      </c>
      <c r="E293" s="7">
        <v>1</v>
      </c>
      <c r="F293" s="12" t="s">
        <v>2028</v>
      </c>
      <c r="G293" s="7" t="s">
        <v>10</v>
      </c>
      <c r="H293" s="7" t="s">
        <v>81</v>
      </c>
      <c r="I293" s="12" t="s">
        <v>2756</v>
      </c>
      <c r="J293" s="12" t="s">
        <v>2757</v>
      </c>
      <c r="K293" s="40">
        <f t="shared" si="37"/>
        <v>22</v>
      </c>
      <c r="L293" s="40">
        <f t="shared" si="38"/>
        <v>34</v>
      </c>
      <c r="M293" s="40" t="str">
        <f t="shared" si="39"/>
        <v>ADS_ Product Instance</v>
      </c>
      <c r="N293" s="40" t="str">
        <f t="shared" si="40"/>
        <v>Associated</v>
      </c>
      <c r="O293" s="40" t="str">
        <f t="shared" si="41"/>
        <v/>
      </c>
      <c r="P293" s="40" t="str">
        <f t="shared" si="42"/>
        <v/>
      </c>
      <c r="Q293" s="40" t="str">
        <f t="shared" si="43"/>
        <v/>
      </c>
    </row>
    <row r="294" spans="1:17" x14ac:dyDescent="0.4">
      <c r="A294" s="40">
        <v>658</v>
      </c>
      <c r="B294" s="41" t="s">
        <v>2959</v>
      </c>
      <c r="C294" s="1">
        <v>0</v>
      </c>
      <c r="D294" s="1" t="s">
        <v>705</v>
      </c>
      <c r="E294" s="1">
        <v>0</v>
      </c>
      <c r="F294" s="10" t="s">
        <v>310</v>
      </c>
      <c r="G294" s="1" t="s">
        <v>10</v>
      </c>
      <c r="H294" s="1" t="s">
        <v>10</v>
      </c>
      <c r="I294" s="10" t="s">
        <v>2758</v>
      </c>
      <c r="J294" s="10" t="s">
        <v>2759</v>
      </c>
      <c r="K294" s="40">
        <f t="shared" si="37"/>
        <v>13</v>
      </c>
      <c r="L294" s="40" t="e">
        <f t="shared" si="38"/>
        <v>#VALUE!</v>
      </c>
      <c r="M294" s="40" t="str">
        <f t="shared" si="39"/>
        <v>ADS_ Product</v>
      </c>
      <c r="N294" s="40" t="str">
        <f t="shared" si="40"/>
        <v>Details</v>
      </c>
      <c r="O294" s="40" t="str">
        <f t="shared" si="41"/>
        <v/>
      </c>
      <c r="P294" s="40" t="str">
        <f t="shared" si="42"/>
        <v/>
      </c>
      <c r="Q294" s="40" t="str">
        <f t="shared" si="43"/>
        <v/>
      </c>
    </row>
    <row r="295" spans="1:17" x14ac:dyDescent="0.4">
      <c r="A295" s="40">
        <v>659</v>
      </c>
      <c r="B295" s="41" t="s">
        <v>2959</v>
      </c>
      <c r="C295" s="2">
        <v>1</v>
      </c>
      <c r="D295" s="2" t="s">
        <v>714</v>
      </c>
      <c r="E295" s="2">
        <v>1</v>
      </c>
      <c r="F295" s="11" t="s">
        <v>96</v>
      </c>
      <c r="G295" s="2" t="s">
        <v>15</v>
      </c>
      <c r="H295" s="2" t="s">
        <v>16</v>
      </c>
      <c r="I295" s="11" t="s">
        <v>2760</v>
      </c>
      <c r="J295" s="11" t="s">
        <v>314</v>
      </c>
      <c r="K295" s="40">
        <f t="shared" ref="K295:K358" si="44">FIND(".",J295)</f>
        <v>13</v>
      </c>
      <c r="L295" s="40">
        <f t="shared" ref="L295:L358" si="45">FIND(".",J295,K295+1)</f>
        <v>29</v>
      </c>
      <c r="M295" s="40" t="str">
        <f t="shared" ref="M295:M358" si="46">MID(J295,1,K295-1)</f>
        <v>ADS_ Product</v>
      </c>
      <c r="N295" s="40" t="str">
        <f t="shared" ref="N295:N358" si="47">IF(ISNUMBER(L295),
  MID(J295,K295+2,L295-K295-2),
  MID(J295,K295+2,LEN(J295)-K295-1))</f>
        <v>Identification</v>
      </c>
      <c r="O295" s="40" t="str">
        <f t="shared" ref="O295:O358" si="48">IF(OR("BBIE"=D295,"IDBIE"=D295),IF(ISNUMBER(L295),MID(J295,L295+2,LEN(J295)-L295-1),""),"")</f>
        <v/>
      </c>
      <c r="P295" s="40" t="str">
        <f t="shared" ref="P295:P358" si="49">IF("ASBIE"=D295,IF(ISNUMBER(L295),MID(J295,L295+2,LEN(J295)-L295-1),""),"")</f>
        <v/>
      </c>
      <c r="Q295" s="40" t="str">
        <f t="shared" ref="Q295:Q358" si="50">IF("RLBIE"=D295,IF(ISNUMBER(L295),MID(J295,L295+2,LEN(J295)-L295-1),""),"")</f>
        <v/>
      </c>
    </row>
    <row r="296" spans="1:17" x14ac:dyDescent="0.4">
      <c r="A296" s="40">
        <v>660</v>
      </c>
      <c r="B296" s="41" t="s">
        <v>2959</v>
      </c>
      <c r="C296" s="3">
        <v>3</v>
      </c>
      <c r="D296" s="3" t="s">
        <v>719</v>
      </c>
      <c r="E296" s="3">
        <v>1</v>
      </c>
      <c r="F296" s="9" t="s">
        <v>724</v>
      </c>
      <c r="G296" s="3" t="s">
        <v>21</v>
      </c>
      <c r="H296" s="3" t="s">
        <v>44</v>
      </c>
      <c r="I296" s="9" t="s">
        <v>2761</v>
      </c>
      <c r="J296" s="9" t="s">
        <v>2762</v>
      </c>
      <c r="K296" s="40">
        <f t="shared" si="44"/>
        <v>13</v>
      </c>
      <c r="L296" s="40">
        <f t="shared" si="45"/>
        <v>19</v>
      </c>
      <c r="M296" s="40" t="str">
        <f t="shared" si="46"/>
        <v>ADS_ Product</v>
      </c>
      <c r="N296" s="40" t="str">
        <f t="shared" si="47"/>
        <v>Name</v>
      </c>
      <c r="O296" s="40" t="str">
        <f t="shared" si="48"/>
        <v/>
      </c>
      <c r="P296" s="40" t="str">
        <f t="shared" si="49"/>
        <v/>
      </c>
      <c r="Q296" s="40" t="str">
        <f t="shared" si="50"/>
        <v/>
      </c>
    </row>
    <row r="297" spans="1:17" x14ac:dyDescent="0.4">
      <c r="A297" s="40">
        <v>661</v>
      </c>
      <c r="B297" s="41" t="s">
        <v>2959</v>
      </c>
      <c r="C297" s="3">
        <v>4</v>
      </c>
      <c r="D297" s="3" t="s">
        <v>719</v>
      </c>
      <c r="E297" s="3">
        <v>1</v>
      </c>
      <c r="F297" s="9" t="s">
        <v>728</v>
      </c>
      <c r="G297" s="3" t="s">
        <v>21</v>
      </c>
      <c r="H297" s="3" t="s">
        <v>44</v>
      </c>
      <c r="I297" s="9" t="s">
        <v>2763</v>
      </c>
      <c r="J297" s="9" t="s">
        <v>2764</v>
      </c>
      <c r="K297" s="40">
        <f t="shared" si="44"/>
        <v>13</v>
      </c>
      <c r="L297" s="40">
        <f t="shared" si="45"/>
        <v>26</v>
      </c>
      <c r="M297" s="40" t="str">
        <f t="shared" si="46"/>
        <v>ADS_ Product</v>
      </c>
      <c r="N297" s="40" t="str">
        <f t="shared" si="47"/>
        <v>Description</v>
      </c>
      <c r="O297" s="40" t="str">
        <f t="shared" si="48"/>
        <v/>
      </c>
      <c r="P297" s="40" t="str">
        <f t="shared" si="49"/>
        <v/>
      </c>
      <c r="Q297" s="40" t="str">
        <f t="shared" si="50"/>
        <v/>
      </c>
    </row>
    <row r="298" spans="1:17" x14ac:dyDescent="0.4">
      <c r="A298" s="40">
        <v>662</v>
      </c>
      <c r="B298" s="41" t="s">
        <v>2959</v>
      </c>
      <c r="C298" s="3">
        <v>5</v>
      </c>
      <c r="D298" s="3" t="s">
        <v>719</v>
      </c>
      <c r="E298" s="3">
        <v>1</v>
      </c>
      <c r="F298" s="9" t="s">
        <v>720</v>
      </c>
      <c r="G298" s="3" t="s">
        <v>25</v>
      </c>
      <c r="H298" s="3" t="s">
        <v>44</v>
      </c>
      <c r="I298" s="9" t="s">
        <v>2765</v>
      </c>
      <c r="J298" s="9" t="s">
        <v>2766</v>
      </c>
      <c r="K298" s="40">
        <f t="shared" si="44"/>
        <v>13</v>
      </c>
      <c r="L298" s="40">
        <f t="shared" si="45"/>
        <v>19</v>
      </c>
      <c r="M298" s="40" t="str">
        <f t="shared" si="46"/>
        <v>ADS_ Product</v>
      </c>
      <c r="N298" s="40" t="str">
        <f t="shared" si="47"/>
        <v>Type</v>
      </c>
      <c r="O298" s="40" t="str">
        <f t="shared" si="48"/>
        <v/>
      </c>
      <c r="P298" s="40" t="str">
        <f t="shared" si="49"/>
        <v/>
      </c>
      <c r="Q298" s="40" t="str">
        <f t="shared" si="50"/>
        <v/>
      </c>
    </row>
    <row r="299" spans="1:17" x14ac:dyDescent="0.4">
      <c r="A299" s="40">
        <v>663</v>
      </c>
      <c r="B299" s="41" t="s">
        <v>2959</v>
      </c>
      <c r="C299" s="3">
        <v>11</v>
      </c>
      <c r="D299" s="3" t="s">
        <v>719</v>
      </c>
      <c r="E299" s="3">
        <v>1</v>
      </c>
      <c r="F299" s="9" t="s">
        <v>315</v>
      </c>
      <c r="G299" s="3" t="s">
        <v>25</v>
      </c>
      <c r="H299" s="3" t="s">
        <v>44</v>
      </c>
      <c r="I299" s="9" t="s">
        <v>2767</v>
      </c>
      <c r="J299" s="9" t="s">
        <v>316</v>
      </c>
      <c r="K299" s="40">
        <f t="shared" si="44"/>
        <v>13</v>
      </c>
      <c r="L299" s="40">
        <f t="shared" si="45"/>
        <v>26</v>
      </c>
      <c r="M299" s="40" t="str">
        <f t="shared" si="46"/>
        <v>ADS_ Product</v>
      </c>
      <c r="N299" s="40" t="str">
        <f t="shared" si="47"/>
        <v>Measurement</v>
      </c>
      <c r="O299" s="40" t="str">
        <f t="shared" si="48"/>
        <v/>
      </c>
      <c r="P299" s="40" t="str">
        <f t="shared" si="49"/>
        <v/>
      </c>
      <c r="Q299" s="40" t="str">
        <f t="shared" si="50"/>
        <v/>
      </c>
    </row>
    <row r="300" spans="1:17" x14ac:dyDescent="0.4">
      <c r="A300" s="40">
        <v>664</v>
      </c>
      <c r="B300" s="41" t="s">
        <v>2959</v>
      </c>
      <c r="C300" s="3">
        <v>12</v>
      </c>
      <c r="D300" s="3" t="s">
        <v>719</v>
      </c>
      <c r="E300" s="3">
        <v>1</v>
      </c>
      <c r="F300" s="9" t="s">
        <v>2768</v>
      </c>
      <c r="G300" s="3" t="s">
        <v>15</v>
      </c>
      <c r="H300" s="3" t="s">
        <v>44</v>
      </c>
      <c r="I300" s="9" t="s">
        <v>2769</v>
      </c>
      <c r="J300" s="9" t="s">
        <v>2770</v>
      </c>
      <c r="K300" s="40">
        <f t="shared" si="44"/>
        <v>13</v>
      </c>
      <c r="L300" s="40">
        <f t="shared" si="45"/>
        <v>33</v>
      </c>
      <c r="M300" s="40" t="str">
        <f t="shared" si="46"/>
        <v>ADS_ Product</v>
      </c>
      <c r="N300" s="40" t="str">
        <f t="shared" si="47"/>
        <v>ADS_ Product Group</v>
      </c>
      <c r="O300" s="40" t="str">
        <f t="shared" si="48"/>
        <v/>
      </c>
      <c r="P300" s="40" t="str">
        <f t="shared" si="49"/>
        <v/>
      </c>
      <c r="Q300" s="40" t="str">
        <f t="shared" si="50"/>
        <v/>
      </c>
    </row>
    <row r="301" spans="1:17" x14ac:dyDescent="0.4">
      <c r="A301" s="40">
        <v>665</v>
      </c>
      <c r="B301" s="41" t="s">
        <v>2959</v>
      </c>
      <c r="C301" s="3">
        <v>16</v>
      </c>
      <c r="D301" s="3" t="s">
        <v>719</v>
      </c>
      <c r="E301" s="3">
        <v>1</v>
      </c>
      <c r="F301" s="9" t="s">
        <v>2771</v>
      </c>
      <c r="G301" s="3" t="s">
        <v>15</v>
      </c>
      <c r="H301" s="3" t="s">
        <v>44</v>
      </c>
      <c r="I301" s="9" t="s">
        <v>2772</v>
      </c>
      <c r="J301" s="9" t="s">
        <v>2773</v>
      </c>
      <c r="K301" s="40">
        <f t="shared" si="44"/>
        <v>13</v>
      </c>
      <c r="L301" s="40">
        <f t="shared" si="45"/>
        <v>30</v>
      </c>
      <c r="M301" s="40" t="str">
        <f t="shared" si="46"/>
        <v>ADS_ Product</v>
      </c>
      <c r="N301" s="40" t="str">
        <f t="shared" si="47"/>
        <v>Tracking System</v>
      </c>
      <c r="O301" s="40" t="str">
        <f t="shared" si="48"/>
        <v/>
      </c>
      <c r="P301" s="40" t="str">
        <f t="shared" si="49"/>
        <v/>
      </c>
      <c r="Q301" s="40" t="str">
        <f t="shared" si="50"/>
        <v/>
      </c>
    </row>
    <row r="302" spans="1:17" x14ac:dyDescent="0.4">
      <c r="A302" s="40">
        <v>666</v>
      </c>
      <c r="B302" s="41" t="s">
        <v>2959</v>
      </c>
      <c r="C302" s="3">
        <v>18</v>
      </c>
      <c r="D302" s="3" t="s">
        <v>719</v>
      </c>
      <c r="E302" s="3">
        <v>1</v>
      </c>
      <c r="F302" s="9" t="s">
        <v>2774</v>
      </c>
      <c r="G302" s="3" t="s">
        <v>280</v>
      </c>
      <c r="H302" s="3" t="s">
        <v>44</v>
      </c>
      <c r="I302" s="9" t="s">
        <v>2775</v>
      </c>
      <c r="J302" s="9" t="s">
        <v>2776</v>
      </c>
      <c r="K302" s="40">
        <f t="shared" si="44"/>
        <v>13</v>
      </c>
      <c r="L302" s="40">
        <f t="shared" si="45"/>
        <v>28</v>
      </c>
      <c r="M302" s="40" t="str">
        <f t="shared" si="46"/>
        <v>ADS_ Product</v>
      </c>
      <c r="N302" s="40" t="str">
        <f t="shared" si="47"/>
        <v>Serial Number</v>
      </c>
      <c r="O302" s="40" t="str">
        <f t="shared" si="48"/>
        <v/>
      </c>
      <c r="P302" s="40" t="str">
        <f t="shared" si="49"/>
        <v/>
      </c>
      <c r="Q302" s="40" t="str">
        <f t="shared" si="50"/>
        <v/>
      </c>
    </row>
    <row r="303" spans="1:17" x14ac:dyDescent="0.4">
      <c r="A303" s="40">
        <v>667</v>
      </c>
      <c r="B303" s="41" t="s">
        <v>2959</v>
      </c>
      <c r="C303" s="3">
        <v>19</v>
      </c>
      <c r="D303" s="3" t="s">
        <v>719</v>
      </c>
      <c r="E303" s="3">
        <v>1</v>
      </c>
      <c r="F303" s="9" t="s">
        <v>670</v>
      </c>
      <c r="G303" s="3" t="s">
        <v>99</v>
      </c>
      <c r="H303" s="3" t="s">
        <v>44</v>
      </c>
      <c r="I303" s="9" t="s">
        <v>2777</v>
      </c>
      <c r="J303" s="9" t="s">
        <v>672</v>
      </c>
      <c r="K303" s="40">
        <f t="shared" si="44"/>
        <v>13</v>
      </c>
      <c r="L303" s="40">
        <f t="shared" si="45"/>
        <v>19</v>
      </c>
      <c r="M303" s="40" t="str">
        <f t="shared" si="46"/>
        <v>ADS_ Product</v>
      </c>
      <c r="N303" s="40" t="str">
        <f t="shared" si="47"/>
        <v>Unit</v>
      </c>
      <c r="O303" s="40" t="str">
        <f t="shared" si="48"/>
        <v/>
      </c>
      <c r="P303" s="40" t="str">
        <f t="shared" si="49"/>
        <v/>
      </c>
      <c r="Q303" s="40" t="str">
        <f t="shared" si="50"/>
        <v/>
      </c>
    </row>
    <row r="304" spans="1:17" x14ac:dyDescent="0.4">
      <c r="A304" s="40">
        <v>668</v>
      </c>
      <c r="B304" s="41" t="s">
        <v>2959</v>
      </c>
      <c r="C304" s="3">
        <v>20</v>
      </c>
      <c r="D304" s="3" t="s">
        <v>719</v>
      </c>
      <c r="E304" s="3">
        <v>1</v>
      </c>
      <c r="F304" s="9" t="s">
        <v>2117</v>
      </c>
      <c r="G304" s="3" t="s">
        <v>21</v>
      </c>
      <c r="H304" s="3" t="s">
        <v>44</v>
      </c>
      <c r="I304" s="9" t="s">
        <v>2778</v>
      </c>
      <c r="J304" s="9" t="s">
        <v>2779</v>
      </c>
      <c r="K304" s="40">
        <f t="shared" si="44"/>
        <v>13</v>
      </c>
      <c r="L304" s="40">
        <f t="shared" si="45"/>
        <v>18</v>
      </c>
      <c r="M304" s="40" t="str">
        <f t="shared" si="46"/>
        <v>ADS_ Product</v>
      </c>
      <c r="N304" s="40" t="str">
        <f t="shared" si="47"/>
        <v>Use</v>
      </c>
      <c r="O304" s="40" t="str">
        <f t="shared" si="48"/>
        <v/>
      </c>
      <c r="P304" s="40" t="str">
        <f t="shared" si="49"/>
        <v/>
      </c>
      <c r="Q304" s="40" t="str">
        <f t="shared" si="50"/>
        <v/>
      </c>
    </row>
    <row r="305" spans="1:17" x14ac:dyDescent="0.4">
      <c r="A305" s="40">
        <v>669</v>
      </c>
      <c r="B305" s="41" t="s">
        <v>2959</v>
      </c>
      <c r="C305" s="3">
        <v>22</v>
      </c>
      <c r="D305" s="3" t="s">
        <v>719</v>
      </c>
      <c r="E305" s="3">
        <v>1</v>
      </c>
      <c r="F305" s="9" t="s">
        <v>2780</v>
      </c>
      <c r="G305" s="3" t="s">
        <v>21</v>
      </c>
      <c r="H305" s="3" t="s">
        <v>44</v>
      </c>
      <c r="I305" s="9" t="s">
        <v>2781</v>
      </c>
      <c r="J305" s="9" t="s">
        <v>2782</v>
      </c>
      <c r="K305" s="40">
        <f t="shared" si="44"/>
        <v>13</v>
      </c>
      <c r="L305" s="40">
        <f t="shared" si="45"/>
        <v>26</v>
      </c>
      <c r="M305" s="40" t="str">
        <f t="shared" si="46"/>
        <v>ADS_ Product</v>
      </c>
      <c r="N305" s="40" t="str">
        <f t="shared" si="47"/>
        <v>Designation</v>
      </c>
      <c r="O305" s="40" t="str">
        <f t="shared" si="48"/>
        <v/>
      </c>
      <c r="P305" s="40" t="str">
        <f t="shared" si="49"/>
        <v/>
      </c>
      <c r="Q305" s="40" t="str">
        <f t="shared" si="50"/>
        <v/>
      </c>
    </row>
    <row r="306" spans="1:17" x14ac:dyDescent="0.4">
      <c r="A306" s="40">
        <v>670</v>
      </c>
      <c r="B306" s="41" t="s">
        <v>2959</v>
      </c>
      <c r="C306" s="3">
        <v>25</v>
      </c>
      <c r="D306" s="3" t="s">
        <v>719</v>
      </c>
      <c r="E306" s="3">
        <v>1</v>
      </c>
      <c r="F306" s="9" t="s">
        <v>2783</v>
      </c>
      <c r="G306" s="3" t="s">
        <v>25</v>
      </c>
      <c r="H306" s="3" t="s">
        <v>44</v>
      </c>
      <c r="I306" s="9" t="s">
        <v>2784</v>
      </c>
      <c r="J306" s="9" t="s">
        <v>2785</v>
      </c>
      <c r="K306" s="40">
        <f t="shared" si="44"/>
        <v>13</v>
      </c>
      <c r="L306" s="40">
        <f t="shared" si="45"/>
        <v>24</v>
      </c>
      <c r="M306" s="40" t="str">
        <f t="shared" si="46"/>
        <v>ADS_ Product</v>
      </c>
      <c r="N306" s="40" t="str">
        <f t="shared" si="47"/>
        <v>Name Type</v>
      </c>
      <c r="O306" s="40" t="str">
        <f t="shared" si="48"/>
        <v/>
      </c>
      <c r="P306" s="40" t="str">
        <f t="shared" si="49"/>
        <v/>
      </c>
      <c r="Q306" s="40" t="str">
        <f t="shared" si="50"/>
        <v/>
      </c>
    </row>
    <row r="307" spans="1:17" x14ac:dyDescent="0.4">
      <c r="A307" s="40">
        <v>671</v>
      </c>
      <c r="B307" s="41" t="s">
        <v>2959</v>
      </c>
      <c r="C307" s="3">
        <v>26</v>
      </c>
      <c r="D307" s="3" t="s">
        <v>719</v>
      </c>
      <c r="E307" s="3">
        <v>1</v>
      </c>
      <c r="F307" s="9" t="s">
        <v>2786</v>
      </c>
      <c r="G307" s="3" t="s">
        <v>25</v>
      </c>
      <c r="H307" s="3" t="s">
        <v>44</v>
      </c>
      <c r="I307" s="9" t="s">
        <v>2787</v>
      </c>
      <c r="J307" s="9" t="s">
        <v>2788</v>
      </c>
      <c r="K307" s="40">
        <f t="shared" si="44"/>
        <v>13</v>
      </c>
      <c r="L307" s="40">
        <f t="shared" si="45"/>
        <v>20</v>
      </c>
      <c r="M307" s="40" t="str">
        <f t="shared" si="46"/>
        <v>ADS_ Product</v>
      </c>
      <c r="N307" s="40" t="str">
        <f t="shared" si="47"/>
        <v>Usage</v>
      </c>
      <c r="O307" s="40" t="str">
        <f t="shared" si="48"/>
        <v/>
      </c>
      <c r="P307" s="40" t="str">
        <f t="shared" si="49"/>
        <v/>
      </c>
      <c r="Q307" s="40" t="str">
        <f t="shared" si="50"/>
        <v/>
      </c>
    </row>
    <row r="308" spans="1:17" x14ac:dyDescent="0.4">
      <c r="A308" s="40">
        <v>672</v>
      </c>
      <c r="B308" s="41" t="s">
        <v>2959</v>
      </c>
      <c r="C308" s="3">
        <v>27</v>
      </c>
      <c r="D308" s="3" t="s">
        <v>719</v>
      </c>
      <c r="E308" s="3">
        <v>1</v>
      </c>
      <c r="F308" s="9" t="s">
        <v>2789</v>
      </c>
      <c r="G308" s="3" t="s">
        <v>25</v>
      </c>
      <c r="H308" s="3" t="s">
        <v>44</v>
      </c>
      <c r="I308" s="9" t="s">
        <v>2790</v>
      </c>
      <c r="J308" s="9" t="s">
        <v>2791</v>
      </c>
      <c r="K308" s="40">
        <f t="shared" si="44"/>
        <v>13</v>
      </c>
      <c r="L308" s="40">
        <f t="shared" si="45"/>
        <v>26</v>
      </c>
      <c r="M308" s="40" t="str">
        <f t="shared" si="46"/>
        <v>ADS_ Product</v>
      </c>
      <c r="N308" s="40" t="str">
        <f t="shared" si="47"/>
        <v>Description</v>
      </c>
      <c r="O308" s="40" t="str">
        <f t="shared" si="48"/>
        <v/>
      </c>
      <c r="P308" s="40" t="str">
        <f t="shared" si="49"/>
        <v/>
      </c>
      <c r="Q308" s="40" t="str">
        <f t="shared" si="50"/>
        <v/>
      </c>
    </row>
    <row r="309" spans="1:17" x14ac:dyDescent="0.4">
      <c r="A309" s="40">
        <v>673</v>
      </c>
      <c r="B309" s="41" t="s">
        <v>2959</v>
      </c>
      <c r="C309" s="3">
        <v>28</v>
      </c>
      <c r="D309" s="3" t="s">
        <v>19</v>
      </c>
      <c r="E309" s="3">
        <v>1</v>
      </c>
      <c r="F309" s="9" t="s">
        <v>226</v>
      </c>
      <c r="G309" s="3" t="s">
        <v>99</v>
      </c>
      <c r="H309" s="3" t="s">
        <v>44</v>
      </c>
      <c r="I309" s="9" t="s">
        <v>2792</v>
      </c>
      <c r="J309" s="9" t="s">
        <v>317</v>
      </c>
      <c r="K309" s="40">
        <f t="shared" si="44"/>
        <v>13</v>
      </c>
      <c r="L309" s="40">
        <f t="shared" si="45"/>
        <v>24</v>
      </c>
      <c r="M309" s="40" t="str">
        <f t="shared" si="46"/>
        <v>ADS_ Product</v>
      </c>
      <c r="N309" s="40" t="str">
        <f t="shared" si="47"/>
        <v>Basic UOM</v>
      </c>
      <c r="O309" s="40" t="str">
        <f t="shared" si="48"/>
        <v>Quantity</v>
      </c>
      <c r="P309" s="40" t="str">
        <f t="shared" si="49"/>
        <v/>
      </c>
      <c r="Q309" s="40" t="str">
        <f t="shared" si="50"/>
        <v/>
      </c>
    </row>
    <row r="310" spans="1:17" x14ac:dyDescent="0.4">
      <c r="A310" s="40">
        <v>674</v>
      </c>
      <c r="B310" s="41" t="s">
        <v>2959</v>
      </c>
      <c r="C310" s="5">
        <v>29</v>
      </c>
      <c r="D310" s="5" t="s">
        <v>28</v>
      </c>
      <c r="E310" s="5">
        <v>1</v>
      </c>
      <c r="F310" s="8" t="s">
        <v>414</v>
      </c>
      <c r="G310" s="5" t="s">
        <v>30</v>
      </c>
      <c r="H310" s="5" t="s">
        <v>44</v>
      </c>
      <c r="I310" s="8" t="s">
        <v>2793</v>
      </c>
      <c r="J310" s="8" t="s">
        <v>320</v>
      </c>
      <c r="K310" s="40">
        <f t="shared" si="44"/>
        <v>13</v>
      </c>
      <c r="L310" s="40">
        <f t="shared" si="45"/>
        <v>22</v>
      </c>
      <c r="M310" s="40" t="str">
        <f t="shared" si="46"/>
        <v>ADS_ Product</v>
      </c>
      <c r="N310" s="40" t="str">
        <f t="shared" si="47"/>
        <v>Defined</v>
      </c>
      <c r="O310" s="40" t="str">
        <f t="shared" si="48"/>
        <v/>
      </c>
      <c r="P310" s="40" t="str">
        <f t="shared" si="49"/>
        <v/>
      </c>
      <c r="Q310" s="40" t="str">
        <f t="shared" si="50"/>
        <v>ADSMeasurement Unit_ Code</v>
      </c>
    </row>
    <row r="311" spans="1:17" x14ac:dyDescent="0.4">
      <c r="A311" s="40">
        <v>675</v>
      </c>
      <c r="B311" s="41" t="s">
        <v>2959</v>
      </c>
      <c r="C311" s="7">
        <v>30</v>
      </c>
      <c r="D311" s="7" t="s">
        <v>890</v>
      </c>
      <c r="E311" s="7">
        <v>1</v>
      </c>
      <c r="F311" s="12" t="s">
        <v>321</v>
      </c>
      <c r="G311" s="7" t="s">
        <v>10</v>
      </c>
      <c r="H311" s="7" t="s">
        <v>44</v>
      </c>
      <c r="I311" s="12" t="s">
        <v>2794</v>
      </c>
      <c r="J311" s="12" t="s">
        <v>323</v>
      </c>
      <c r="K311" s="40">
        <f t="shared" si="44"/>
        <v>13</v>
      </c>
      <c r="L311" s="40">
        <f t="shared" si="45"/>
        <v>25</v>
      </c>
      <c r="M311" s="40" t="str">
        <f t="shared" si="46"/>
        <v>ADS_ Product</v>
      </c>
      <c r="N311" s="40" t="str">
        <f t="shared" si="47"/>
        <v>Individual</v>
      </c>
      <c r="O311" s="40" t="str">
        <f t="shared" si="48"/>
        <v/>
      </c>
      <c r="P311" s="40" t="str">
        <f t="shared" si="49"/>
        <v/>
      </c>
      <c r="Q311" s="40" t="str">
        <f t="shared" si="50"/>
        <v/>
      </c>
    </row>
    <row r="312" spans="1:17" x14ac:dyDescent="0.4">
      <c r="A312" s="40">
        <v>676</v>
      </c>
      <c r="B312" s="41" t="s">
        <v>2959</v>
      </c>
      <c r="C312" s="7">
        <v>31</v>
      </c>
      <c r="D312" s="7" t="s">
        <v>890</v>
      </c>
      <c r="E312" s="7">
        <v>1</v>
      </c>
      <c r="F312" s="12" t="s">
        <v>1720</v>
      </c>
      <c r="G312" s="7" t="s">
        <v>10</v>
      </c>
      <c r="H312" s="7" t="s">
        <v>44</v>
      </c>
      <c r="I312" s="12" t="s">
        <v>2795</v>
      </c>
      <c r="J312" s="12" t="s">
        <v>2796</v>
      </c>
      <c r="K312" s="40">
        <f t="shared" si="44"/>
        <v>13</v>
      </c>
      <c r="L312" s="40">
        <f t="shared" si="45"/>
        <v>24</v>
      </c>
      <c r="M312" s="40" t="str">
        <f t="shared" si="46"/>
        <v>ADS_ Product</v>
      </c>
      <c r="N312" s="40" t="str">
        <f t="shared" si="47"/>
        <v>Reference</v>
      </c>
      <c r="O312" s="40" t="str">
        <f t="shared" si="48"/>
        <v/>
      </c>
      <c r="P312" s="40" t="str">
        <f t="shared" si="49"/>
        <v/>
      </c>
      <c r="Q312" s="40" t="str">
        <f t="shared" si="50"/>
        <v/>
      </c>
    </row>
    <row r="313" spans="1:17" x14ac:dyDescent="0.4">
      <c r="A313" s="40">
        <v>677</v>
      </c>
      <c r="B313" s="41" t="s">
        <v>2959</v>
      </c>
      <c r="C313" s="7">
        <v>32</v>
      </c>
      <c r="D313" s="7" t="s">
        <v>890</v>
      </c>
      <c r="E313" s="7">
        <v>1</v>
      </c>
      <c r="F313" s="12" t="s">
        <v>2797</v>
      </c>
      <c r="G313" s="7" t="s">
        <v>10</v>
      </c>
      <c r="H313" s="7" t="s">
        <v>44</v>
      </c>
      <c r="I313" s="12" t="s">
        <v>2798</v>
      </c>
      <c r="J313" s="12" t="s">
        <v>2799</v>
      </c>
      <c r="K313" s="40">
        <f t="shared" si="44"/>
        <v>13</v>
      </c>
      <c r="L313" s="40">
        <f t="shared" si="45"/>
        <v>25</v>
      </c>
      <c r="M313" s="40" t="str">
        <f t="shared" si="46"/>
        <v>ADS_ Product</v>
      </c>
      <c r="N313" s="40" t="str">
        <f t="shared" si="47"/>
        <v>Applicable</v>
      </c>
      <c r="O313" s="40" t="str">
        <f t="shared" si="48"/>
        <v/>
      </c>
      <c r="P313" s="40" t="str">
        <f t="shared" si="49"/>
        <v/>
      </c>
      <c r="Q313" s="40" t="str">
        <f t="shared" si="50"/>
        <v/>
      </c>
    </row>
    <row r="314" spans="1:17" x14ac:dyDescent="0.4">
      <c r="A314" s="40">
        <v>678</v>
      </c>
      <c r="B314" s="41" t="s">
        <v>2959</v>
      </c>
      <c r="C314" s="7">
        <v>33</v>
      </c>
      <c r="D314" s="7" t="s">
        <v>890</v>
      </c>
      <c r="E314" s="7">
        <v>1</v>
      </c>
      <c r="F314" s="12" t="s">
        <v>673</v>
      </c>
      <c r="G314" s="7" t="s">
        <v>10</v>
      </c>
      <c r="H314" s="7" t="s">
        <v>44</v>
      </c>
      <c r="I314" s="12" t="s">
        <v>2800</v>
      </c>
      <c r="J314" s="12" t="s">
        <v>674</v>
      </c>
      <c r="K314" s="40">
        <f t="shared" si="44"/>
        <v>13</v>
      </c>
      <c r="L314" s="40">
        <f t="shared" si="45"/>
        <v>20</v>
      </c>
      <c r="M314" s="40" t="str">
        <f t="shared" si="46"/>
        <v>ADS_ Product</v>
      </c>
      <c r="N314" s="40" t="str">
        <f t="shared" si="47"/>
        <v>Total</v>
      </c>
      <c r="O314" s="40" t="str">
        <f t="shared" si="48"/>
        <v/>
      </c>
      <c r="P314" s="40" t="str">
        <f t="shared" si="49"/>
        <v/>
      </c>
      <c r="Q314" s="40" t="str">
        <f t="shared" si="50"/>
        <v/>
      </c>
    </row>
    <row r="315" spans="1:17" x14ac:dyDescent="0.4">
      <c r="A315" s="40">
        <v>679</v>
      </c>
      <c r="B315" s="41" t="s">
        <v>2959</v>
      </c>
      <c r="C315" s="7">
        <v>34</v>
      </c>
      <c r="D315" s="7" t="s">
        <v>890</v>
      </c>
      <c r="E315" s="7">
        <v>1</v>
      </c>
      <c r="F315" s="12" t="s">
        <v>2036</v>
      </c>
      <c r="G315" s="7" t="s">
        <v>10</v>
      </c>
      <c r="H315" s="7" t="s">
        <v>81</v>
      </c>
      <c r="I315" s="12" t="s">
        <v>2801</v>
      </c>
      <c r="J315" s="12" t="s">
        <v>2802</v>
      </c>
      <c r="K315" s="40">
        <f t="shared" si="44"/>
        <v>13</v>
      </c>
      <c r="L315" s="40">
        <f t="shared" si="45"/>
        <v>24</v>
      </c>
      <c r="M315" s="40" t="str">
        <f t="shared" si="46"/>
        <v>ADS_ Product</v>
      </c>
      <c r="N315" s="40" t="str">
        <f t="shared" si="47"/>
        <v>Specified</v>
      </c>
      <c r="O315" s="40" t="str">
        <f t="shared" si="48"/>
        <v/>
      </c>
      <c r="P315" s="40" t="str">
        <f t="shared" si="49"/>
        <v/>
      </c>
      <c r="Q315" s="40" t="str">
        <f t="shared" si="50"/>
        <v/>
      </c>
    </row>
    <row r="316" spans="1:17" x14ac:dyDescent="0.4">
      <c r="A316" s="40">
        <v>680</v>
      </c>
      <c r="B316" s="41" t="s">
        <v>2959</v>
      </c>
      <c r="C316" s="7">
        <v>35</v>
      </c>
      <c r="D316" s="7" t="s">
        <v>890</v>
      </c>
      <c r="E316" s="7">
        <v>1</v>
      </c>
      <c r="F316" s="12" t="s">
        <v>2803</v>
      </c>
      <c r="G316" s="7" t="s">
        <v>10</v>
      </c>
      <c r="H316" s="7" t="s">
        <v>81</v>
      </c>
      <c r="I316" s="12" t="s">
        <v>2804</v>
      </c>
      <c r="J316" s="12" t="s">
        <v>2805</v>
      </c>
      <c r="K316" s="40">
        <f t="shared" si="44"/>
        <v>13</v>
      </c>
      <c r="L316" s="40">
        <f t="shared" si="45"/>
        <v>22</v>
      </c>
      <c r="M316" s="40" t="str">
        <f t="shared" si="46"/>
        <v>ADS_ Product</v>
      </c>
      <c r="N316" s="40" t="str">
        <f t="shared" si="47"/>
        <v>Barcode</v>
      </c>
      <c r="O316" s="40" t="str">
        <f t="shared" si="48"/>
        <v/>
      </c>
      <c r="P316" s="40" t="str">
        <f t="shared" si="49"/>
        <v/>
      </c>
      <c r="Q316" s="40" t="str">
        <f t="shared" si="50"/>
        <v/>
      </c>
    </row>
    <row r="317" spans="1:17" x14ac:dyDescent="0.4">
      <c r="A317" s="40">
        <v>681</v>
      </c>
      <c r="B317" s="41" t="s">
        <v>2959</v>
      </c>
      <c r="C317" s="7">
        <v>36</v>
      </c>
      <c r="D317" s="7" t="s">
        <v>890</v>
      </c>
      <c r="E317" s="7">
        <v>1</v>
      </c>
      <c r="F317" s="12" t="s">
        <v>2806</v>
      </c>
      <c r="G317" s="7" t="s">
        <v>10</v>
      </c>
      <c r="H317" s="7" t="s">
        <v>81</v>
      </c>
      <c r="I317" s="12" t="s">
        <v>2807</v>
      </c>
      <c r="J317" s="12" t="s">
        <v>2808</v>
      </c>
      <c r="K317" s="40">
        <f t="shared" si="44"/>
        <v>13</v>
      </c>
      <c r="L317" s="40">
        <f t="shared" si="45"/>
        <v>24</v>
      </c>
      <c r="M317" s="40" t="str">
        <f t="shared" si="46"/>
        <v>ADS_ Product</v>
      </c>
      <c r="N317" s="40" t="str">
        <f t="shared" si="47"/>
        <v>Specified</v>
      </c>
      <c r="O317" s="40" t="str">
        <f t="shared" si="48"/>
        <v/>
      </c>
      <c r="P317" s="40" t="str">
        <f t="shared" si="49"/>
        <v/>
      </c>
      <c r="Q317" s="40" t="str">
        <f t="shared" si="50"/>
        <v/>
      </c>
    </row>
    <row r="318" spans="1:17" x14ac:dyDescent="0.4">
      <c r="A318" s="40">
        <v>682</v>
      </c>
      <c r="B318" s="41" t="s">
        <v>2959</v>
      </c>
      <c r="C318" s="7">
        <v>37</v>
      </c>
      <c r="D318" s="7" t="s">
        <v>890</v>
      </c>
      <c r="E318" s="7">
        <v>1</v>
      </c>
      <c r="F318" s="12" t="s">
        <v>2809</v>
      </c>
      <c r="G318" s="7" t="s">
        <v>10</v>
      </c>
      <c r="H318" s="7" t="s">
        <v>44</v>
      </c>
      <c r="I318" s="12" t="s">
        <v>2810</v>
      </c>
      <c r="J318" s="12" t="s">
        <v>2811</v>
      </c>
      <c r="K318" s="40">
        <f t="shared" si="44"/>
        <v>13</v>
      </c>
      <c r="L318" s="40">
        <f t="shared" si="45"/>
        <v>24</v>
      </c>
      <c r="M318" s="40" t="str">
        <f t="shared" si="46"/>
        <v>ADS_ Product</v>
      </c>
      <c r="N318" s="40" t="str">
        <f t="shared" si="47"/>
        <v>Specified</v>
      </c>
      <c r="O318" s="40" t="str">
        <f t="shared" si="48"/>
        <v/>
      </c>
      <c r="P318" s="40" t="str">
        <f t="shared" si="49"/>
        <v/>
      </c>
      <c r="Q318" s="40" t="str">
        <f t="shared" si="50"/>
        <v/>
      </c>
    </row>
    <row r="319" spans="1:17" x14ac:dyDescent="0.4">
      <c r="A319" s="40">
        <v>683</v>
      </c>
      <c r="B319" s="41" t="s">
        <v>2959</v>
      </c>
      <c r="C319" s="7">
        <v>38</v>
      </c>
      <c r="D319" s="7" t="s">
        <v>890</v>
      </c>
      <c r="E319" s="7">
        <v>1</v>
      </c>
      <c r="F319" s="12" t="s">
        <v>132</v>
      </c>
      <c r="G319" s="7" t="s">
        <v>10</v>
      </c>
      <c r="H319" s="7" t="s">
        <v>44</v>
      </c>
      <c r="I319" s="12" t="s">
        <v>2812</v>
      </c>
      <c r="J319" s="12" t="s">
        <v>2813</v>
      </c>
      <c r="K319" s="40">
        <f t="shared" si="44"/>
        <v>13</v>
      </c>
      <c r="L319" s="40">
        <f t="shared" si="45"/>
        <v>24</v>
      </c>
      <c r="M319" s="40" t="str">
        <f t="shared" si="46"/>
        <v>ADS_ Product</v>
      </c>
      <c r="N319" s="40" t="str">
        <f t="shared" si="47"/>
        <v>Specified</v>
      </c>
      <c r="O319" s="40" t="str">
        <f t="shared" si="48"/>
        <v/>
      </c>
      <c r="P319" s="40" t="str">
        <f t="shared" si="49"/>
        <v/>
      </c>
      <c r="Q319" s="40" t="str">
        <f t="shared" si="50"/>
        <v/>
      </c>
    </row>
    <row r="320" spans="1:17" x14ac:dyDescent="0.4">
      <c r="A320" s="40">
        <v>684</v>
      </c>
      <c r="B320" s="41" t="s">
        <v>2959</v>
      </c>
      <c r="C320" s="1">
        <v>0</v>
      </c>
      <c r="D320" s="1" t="s">
        <v>8</v>
      </c>
      <c r="E320" s="1">
        <v>0</v>
      </c>
      <c r="F320" s="10" t="s">
        <v>47</v>
      </c>
      <c r="G320" s="1" t="s">
        <v>252</v>
      </c>
      <c r="H320" s="1" t="s">
        <v>252</v>
      </c>
      <c r="I320" s="10" t="s">
        <v>2814</v>
      </c>
      <c r="J320" s="10" t="s">
        <v>2815</v>
      </c>
      <c r="K320" s="40">
        <f t="shared" si="44"/>
        <v>27</v>
      </c>
      <c r="L320" s="40" t="e">
        <f t="shared" si="45"/>
        <v>#VALUE!</v>
      </c>
      <c r="M320" s="40" t="str">
        <f t="shared" si="46"/>
        <v>ADS Payment Term_ Document</v>
      </c>
      <c r="N320" s="40" t="str">
        <f t="shared" si="47"/>
        <v>Details</v>
      </c>
      <c r="O320" s="40" t="str">
        <f t="shared" si="48"/>
        <v/>
      </c>
      <c r="P320" s="40" t="str">
        <f t="shared" si="49"/>
        <v/>
      </c>
      <c r="Q320" s="40" t="str">
        <f t="shared" si="50"/>
        <v/>
      </c>
    </row>
    <row r="321" spans="1:17" x14ac:dyDescent="0.4">
      <c r="A321" s="40">
        <v>685</v>
      </c>
      <c r="B321" s="41" t="s">
        <v>2959</v>
      </c>
      <c r="C321" s="2">
        <v>1</v>
      </c>
      <c r="D321" s="2" t="s">
        <v>13</v>
      </c>
      <c r="E321" s="2">
        <v>1</v>
      </c>
      <c r="F321" s="11" t="s">
        <v>160</v>
      </c>
      <c r="G321" s="2" t="s">
        <v>15</v>
      </c>
      <c r="H321" s="2" t="s">
        <v>16</v>
      </c>
      <c r="I321" s="11" t="s">
        <v>2816</v>
      </c>
      <c r="J321" s="11" t="s">
        <v>2817</v>
      </c>
      <c r="K321" s="40">
        <f t="shared" si="44"/>
        <v>27</v>
      </c>
      <c r="L321" s="40">
        <f t="shared" si="45"/>
        <v>43</v>
      </c>
      <c r="M321" s="40" t="str">
        <f t="shared" si="46"/>
        <v>ADS Payment Term_ Document</v>
      </c>
      <c r="N321" s="40" t="str">
        <f t="shared" si="47"/>
        <v>Identification</v>
      </c>
      <c r="O321" s="40" t="str">
        <f t="shared" si="48"/>
        <v>Identifier</v>
      </c>
      <c r="P321" s="40" t="str">
        <f t="shared" si="49"/>
        <v/>
      </c>
      <c r="Q321" s="40" t="str">
        <f t="shared" si="50"/>
        <v/>
      </c>
    </row>
    <row r="322" spans="1:17" x14ac:dyDescent="0.4">
      <c r="A322" s="40">
        <v>686</v>
      </c>
      <c r="B322" s="41" t="s">
        <v>2959</v>
      </c>
      <c r="C322" s="3">
        <v>2</v>
      </c>
      <c r="D322" s="3" t="s">
        <v>19</v>
      </c>
      <c r="E322" s="3">
        <v>1</v>
      </c>
      <c r="F322" s="9" t="s">
        <v>724</v>
      </c>
      <c r="G322" s="3" t="s">
        <v>21</v>
      </c>
      <c r="H322" s="3" t="s">
        <v>16</v>
      </c>
      <c r="I322" s="9" t="s">
        <v>2818</v>
      </c>
      <c r="J322" s="9" t="s">
        <v>2819</v>
      </c>
      <c r="K322" s="40">
        <f t="shared" si="44"/>
        <v>27</v>
      </c>
      <c r="L322" s="40">
        <f t="shared" si="45"/>
        <v>33</v>
      </c>
      <c r="M322" s="40" t="str">
        <f t="shared" si="46"/>
        <v>ADS Payment Term_ Document</v>
      </c>
      <c r="N322" s="40" t="str">
        <f t="shared" si="47"/>
        <v>Name</v>
      </c>
      <c r="O322" s="40" t="str">
        <f t="shared" si="48"/>
        <v>Text</v>
      </c>
      <c r="P322" s="40" t="str">
        <f t="shared" si="49"/>
        <v/>
      </c>
      <c r="Q322" s="40" t="str">
        <f t="shared" si="50"/>
        <v/>
      </c>
    </row>
    <row r="323" spans="1:17" x14ac:dyDescent="0.4">
      <c r="A323" s="40">
        <v>687</v>
      </c>
      <c r="B323" s="41" t="s">
        <v>2959</v>
      </c>
      <c r="C323" s="3">
        <v>3</v>
      </c>
      <c r="D323" s="3" t="s">
        <v>19</v>
      </c>
      <c r="E323" s="3">
        <v>1</v>
      </c>
      <c r="F323" s="9" t="s">
        <v>90</v>
      </c>
      <c r="G323" s="3" t="s">
        <v>136</v>
      </c>
      <c r="H323" s="3" t="s">
        <v>16</v>
      </c>
      <c r="I323" s="9" t="s">
        <v>2820</v>
      </c>
      <c r="J323" s="9" t="s">
        <v>2821</v>
      </c>
      <c r="K323" s="40">
        <f t="shared" si="44"/>
        <v>27</v>
      </c>
      <c r="L323" s="40">
        <f t="shared" si="45"/>
        <v>39</v>
      </c>
      <c r="M323" s="40" t="str">
        <f t="shared" si="46"/>
        <v>ADS Payment Term_ Document</v>
      </c>
      <c r="N323" s="40" t="str">
        <f t="shared" si="47"/>
        <v>Line Count</v>
      </c>
      <c r="O323" s="40" t="str">
        <f t="shared" si="48"/>
        <v>Numeric</v>
      </c>
      <c r="P323" s="40" t="str">
        <f t="shared" si="49"/>
        <v/>
      </c>
      <c r="Q323" s="40" t="str">
        <f t="shared" si="50"/>
        <v/>
      </c>
    </row>
    <row r="324" spans="1:17" x14ac:dyDescent="0.4">
      <c r="A324" s="40">
        <v>688</v>
      </c>
      <c r="B324" s="41" t="s">
        <v>2959</v>
      </c>
      <c r="C324" s="3">
        <v>4</v>
      </c>
      <c r="D324" s="3" t="s">
        <v>19</v>
      </c>
      <c r="E324" s="3">
        <v>1</v>
      </c>
      <c r="F324" s="9" t="s">
        <v>648</v>
      </c>
      <c r="G324" s="3" t="s">
        <v>21</v>
      </c>
      <c r="H324" s="3" t="s">
        <v>16</v>
      </c>
      <c r="I324" s="9" t="s">
        <v>2822</v>
      </c>
      <c r="J324" s="9" t="s">
        <v>2823</v>
      </c>
      <c r="K324" s="40">
        <f t="shared" si="44"/>
        <v>27</v>
      </c>
      <c r="L324" s="40">
        <f t="shared" si="45"/>
        <v>40</v>
      </c>
      <c r="M324" s="40" t="str">
        <f t="shared" si="46"/>
        <v>ADS Payment Term_ Document</v>
      </c>
      <c r="N324" s="40" t="str">
        <f t="shared" si="47"/>
        <v>Description</v>
      </c>
      <c r="O324" s="40" t="str">
        <f t="shared" si="48"/>
        <v>Text</v>
      </c>
      <c r="P324" s="40" t="str">
        <f t="shared" si="49"/>
        <v/>
      </c>
      <c r="Q324" s="40" t="str">
        <f t="shared" si="50"/>
        <v/>
      </c>
    </row>
    <row r="325" spans="1:17" x14ac:dyDescent="0.4">
      <c r="A325" s="40">
        <v>689</v>
      </c>
      <c r="B325" s="41" t="s">
        <v>2959</v>
      </c>
      <c r="C325" s="3">
        <v>5</v>
      </c>
      <c r="D325" s="3" t="s">
        <v>19</v>
      </c>
      <c r="E325" s="3">
        <v>1</v>
      </c>
      <c r="F325" s="9" t="s">
        <v>948</v>
      </c>
      <c r="G325" s="3" t="s">
        <v>280</v>
      </c>
      <c r="H325" s="3" t="s">
        <v>44</v>
      </c>
      <c r="I325" s="9" t="s">
        <v>1651</v>
      </c>
      <c r="J325" s="9" t="s">
        <v>2824</v>
      </c>
      <c r="K325" s="40">
        <f t="shared" si="44"/>
        <v>27</v>
      </c>
      <c r="L325" s="40">
        <f t="shared" si="45"/>
        <v>35</v>
      </c>
      <c r="M325" s="40" t="str">
        <f t="shared" si="46"/>
        <v>ADS Payment Term_ Document</v>
      </c>
      <c r="N325" s="40" t="str">
        <f t="shared" si="47"/>
        <v>Active</v>
      </c>
      <c r="O325" s="40" t="str">
        <f t="shared" si="48"/>
        <v>Indicator</v>
      </c>
      <c r="P325" s="40" t="str">
        <f t="shared" si="49"/>
        <v/>
      </c>
      <c r="Q325" s="40" t="str">
        <f t="shared" si="50"/>
        <v/>
      </c>
    </row>
    <row r="326" spans="1:17" x14ac:dyDescent="0.4">
      <c r="A326" s="40">
        <v>690</v>
      </c>
      <c r="B326" s="41" t="s">
        <v>2959</v>
      </c>
      <c r="C326" s="1">
        <v>0</v>
      </c>
      <c r="D326" s="1" t="s">
        <v>8</v>
      </c>
      <c r="E326" s="1">
        <v>0</v>
      </c>
      <c r="F326" s="10" t="s">
        <v>2825</v>
      </c>
      <c r="G326" s="1" t="s">
        <v>10</v>
      </c>
      <c r="H326" s="1" t="s">
        <v>10</v>
      </c>
      <c r="I326" s="10" t="s">
        <v>2826</v>
      </c>
      <c r="J326" s="10" t="s">
        <v>2827</v>
      </c>
      <c r="K326" s="40">
        <f t="shared" si="44"/>
        <v>18</v>
      </c>
      <c r="L326" s="40" t="e">
        <f t="shared" si="45"/>
        <v>#VALUE!</v>
      </c>
      <c r="M326" s="40" t="str">
        <f t="shared" si="46"/>
        <v>ADS Project_ List</v>
      </c>
      <c r="N326" s="40" t="str">
        <f t="shared" si="47"/>
        <v>Detail</v>
      </c>
      <c r="O326" s="40" t="str">
        <f t="shared" si="48"/>
        <v/>
      </c>
      <c r="P326" s="40" t="str">
        <f t="shared" si="49"/>
        <v/>
      </c>
      <c r="Q326" s="40" t="str">
        <f t="shared" si="50"/>
        <v/>
      </c>
    </row>
    <row r="327" spans="1:17" x14ac:dyDescent="0.4">
      <c r="A327" s="40">
        <v>691</v>
      </c>
      <c r="B327" s="41" t="s">
        <v>2959</v>
      </c>
      <c r="C327" s="2">
        <v>1</v>
      </c>
      <c r="D327" s="2" t="s">
        <v>13</v>
      </c>
      <c r="E327" s="2">
        <v>1</v>
      </c>
      <c r="F327" s="11" t="s">
        <v>218</v>
      </c>
      <c r="G327" s="2" t="s">
        <v>15</v>
      </c>
      <c r="H327" s="2" t="s">
        <v>16</v>
      </c>
      <c r="I327" s="11" t="s">
        <v>2828</v>
      </c>
      <c r="J327" s="11" t="s">
        <v>2829</v>
      </c>
      <c r="K327" s="40">
        <f t="shared" si="44"/>
        <v>18</v>
      </c>
      <c r="L327" s="40">
        <f t="shared" si="45"/>
        <v>34</v>
      </c>
      <c r="M327" s="40" t="str">
        <f t="shared" si="46"/>
        <v>ADS Project_ List</v>
      </c>
      <c r="N327" s="40" t="str">
        <f t="shared" si="47"/>
        <v>Identification</v>
      </c>
      <c r="O327" s="40" t="str">
        <f t="shared" si="48"/>
        <v>Identifier</v>
      </c>
      <c r="P327" s="40" t="str">
        <f t="shared" si="49"/>
        <v/>
      </c>
      <c r="Q327" s="40" t="str">
        <f t="shared" si="50"/>
        <v/>
      </c>
    </row>
    <row r="328" spans="1:17" x14ac:dyDescent="0.4">
      <c r="A328" s="40">
        <v>692</v>
      </c>
      <c r="B328" s="41" t="s">
        <v>2959</v>
      </c>
      <c r="C328" s="3">
        <v>2</v>
      </c>
      <c r="D328" s="3" t="s">
        <v>19</v>
      </c>
      <c r="E328" s="3">
        <v>1</v>
      </c>
      <c r="F328" s="9" t="s">
        <v>2830</v>
      </c>
      <c r="G328" s="3" t="s">
        <v>25</v>
      </c>
      <c r="H328" s="3" t="s">
        <v>16</v>
      </c>
      <c r="I328" s="9" t="s">
        <v>2831</v>
      </c>
      <c r="J328" s="9" t="s">
        <v>2832</v>
      </c>
      <c r="K328" s="40">
        <f t="shared" si="44"/>
        <v>18</v>
      </c>
      <c r="L328" s="40">
        <f t="shared" si="45"/>
        <v>27</v>
      </c>
      <c r="M328" s="40" t="str">
        <f t="shared" si="46"/>
        <v>ADS Project_ List</v>
      </c>
      <c r="N328" s="40" t="str">
        <f t="shared" si="47"/>
        <v>Project</v>
      </c>
      <c r="O328" s="40" t="str">
        <f t="shared" si="48"/>
        <v>Code</v>
      </c>
      <c r="P328" s="40" t="str">
        <f t="shared" si="49"/>
        <v/>
      </c>
      <c r="Q328" s="40" t="str">
        <f t="shared" si="50"/>
        <v/>
      </c>
    </row>
    <row r="329" spans="1:17" x14ac:dyDescent="0.4">
      <c r="A329" s="40">
        <v>693</v>
      </c>
      <c r="B329" s="41" t="s">
        <v>2959</v>
      </c>
      <c r="C329" s="3">
        <v>3</v>
      </c>
      <c r="D329" s="3" t="s">
        <v>19</v>
      </c>
      <c r="E329" s="3">
        <v>1</v>
      </c>
      <c r="F329" s="9" t="s">
        <v>724</v>
      </c>
      <c r="G329" s="3" t="s">
        <v>21</v>
      </c>
      <c r="H329" s="3" t="s">
        <v>16</v>
      </c>
      <c r="I329" s="9" t="s">
        <v>2833</v>
      </c>
      <c r="J329" s="9" t="s">
        <v>2834</v>
      </c>
      <c r="K329" s="40">
        <f t="shared" si="44"/>
        <v>18</v>
      </c>
      <c r="L329" s="40">
        <f t="shared" si="45"/>
        <v>24</v>
      </c>
      <c r="M329" s="40" t="str">
        <f t="shared" si="46"/>
        <v>ADS Project_ List</v>
      </c>
      <c r="N329" s="40" t="str">
        <f t="shared" si="47"/>
        <v>Name</v>
      </c>
      <c r="O329" s="40" t="str">
        <f t="shared" si="48"/>
        <v>ext</v>
      </c>
      <c r="P329" s="40" t="str">
        <f t="shared" si="49"/>
        <v/>
      </c>
      <c r="Q329" s="40" t="str">
        <f t="shared" si="50"/>
        <v/>
      </c>
    </row>
    <row r="330" spans="1:17" x14ac:dyDescent="0.4">
      <c r="A330" s="40">
        <v>694</v>
      </c>
      <c r="B330" s="41" t="s">
        <v>2959</v>
      </c>
      <c r="C330" s="3">
        <v>4</v>
      </c>
      <c r="D330" s="3" t="s">
        <v>19</v>
      </c>
      <c r="E330" s="3">
        <v>1</v>
      </c>
      <c r="F330" s="9" t="s">
        <v>2835</v>
      </c>
      <c r="G330" s="3" t="s">
        <v>37</v>
      </c>
      <c r="H330" s="3" t="s">
        <v>44</v>
      </c>
      <c r="I330" s="9" t="s">
        <v>2836</v>
      </c>
      <c r="J330" s="9" t="s">
        <v>2837</v>
      </c>
      <c r="K330" s="40">
        <f t="shared" si="44"/>
        <v>18</v>
      </c>
      <c r="L330" s="40">
        <f t="shared" si="45"/>
        <v>29</v>
      </c>
      <c r="M330" s="40" t="str">
        <f t="shared" si="46"/>
        <v>ADS Project_ List</v>
      </c>
      <c r="N330" s="40" t="str">
        <f t="shared" si="47"/>
        <v>Biginning</v>
      </c>
      <c r="O330" s="40" t="str">
        <f t="shared" si="48"/>
        <v>Date</v>
      </c>
      <c r="P330" s="40" t="str">
        <f t="shared" si="49"/>
        <v/>
      </c>
      <c r="Q330" s="40" t="str">
        <f t="shared" si="50"/>
        <v/>
      </c>
    </row>
    <row r="331" spans="1:17" x14ac:dyDescent="0.4">
      <c r="A331" s="40">
        <v>695</v>
      </c>
      <c r="B331" s="41" t="s">
        <v>2959</v>
      </c>
      <c r="C331" s="3">
        <v>5</v>
      </c>
      <c r="D331" s="3" t="s">
        <v>19</v>
      </c>
      <c r="E331" s="3">
        <v>1</v>
      </c>
      <c r="F331" s="9" t="s">
        <v>2608</v>
      </c>
      <c r="G331" s="3" t="s">
        <v>37</v>
      </c>
      <c r="H331" s="3" t="s">
        <v>44</v>
      </c>
      <c r="I331" s="9" t="s">
        <v>2838</v>
      </c>
      <c r="J331" s="9" t="s">
        <v>2839</v>
      </c>
      <c r="K331" s="40">
        <f t="shared" si="44"/>
        <v>18</v>
      </c>
      <c r="L331" s="40">
        <f t="shared" si="45"/>
        <v>26</v>
      </c>
      <c r="M331" s="40" t="str">
        <f t="shared" si="46"/>
        <v>ADS Project_ List</v>
      </c>
      <c r="N331" s="40" t="str">
        <f t="shared" si="47"/>
        <v>Ending</v>
      </c>
      <c r="O331" s="40" t="str">
        <f t="shared" si="48"/>
        <v>Date</v>
      </c>
      <c r="P331" s="40" t="str">
        <f t="shared" si="49"/>
        <v/>
      </c>
      <c r="Q331" s="40" t="str">
        <f t="shared" si="50"/>
        <v/>
      </c>
    </row>
    <row r="332" spans="1:17" x14ac:dyDescent="0.4">
      <c r="A332" s="40">
        <v>696</v>
      </c>
      <c r="B332" s="41" t="s">
        <v>2959</v>
      </c>
      <c r="C332" s="3">
        <v>6</v>
      </c>
      <c r="D332" s="3" t="s">
        <v>19</v>
      </c>
      <c r="E332" s="3">
        <v>1</v>
      </c>
      <c r="F332" s="9" t="s">
        <v>948</v>
      </c>
      <c r="G332" s="3" t="s">
        <v>280</v>
      </c>
      <c r="H332" s="3" t="s">
        <v>44</v>
      </c>
      <c r="I332" s="9" t="s">
        <v>2840</v>
      </c>
      <c r="J332" s="9" t="s">
        <v>2841</v>
      </c>
      <c r="K332" s="40">
        <f t="shared" si="44"/>
        <v>18</v>
      </c>
      <c r="L332" s="40">
        <f t="shared" si="45"/>
        <v>26</v>
      </c>
      <c r="M332" s="40" t="str">
        <f t="shared" si="46"/>
        <v>ADS Project_ List</v>
      </c>
      <c r="N332" s="40" t="str">
        <f t="shared" si="47"/>
        <v>Active</v>
      </c>
      <c r="O332" s="40" t="str">
        <f t="shared" si="48"/>
        <v>Indicator</v>
      </c>
      <c r="P332" s="40" t="str">
        <f t="shared" si="49"/>
        <v/>
      </c>
      <c r="Q332" s="40" t="str">
        <f t="shared" si="50"/>
        <v/>
      </c>
    </row>
    <row r="333" spans="1:17" x14ac:dyDescent="0.4">
      <c r="A333" s="40">
        <v>697</v>
      </c>
      <c r="B333" s="41" t="s">
        <v>2959</v>
      </c>
      <c r="C333" s="1">
        <v>0</v>
      </c>
      <c r="D333" s="1" t="s">
        <v>8</v>
      </c>
      <c r="E333" s="1">
        <v>0</v>
      </c>
      <c r="F333" s="10" t="s">
        <v>2842</v>
      </c>
      <c r="G333" s="1" t="s">
        <v>10</v>
      </c>
      <c r="H333" s="1" t="s">
        <v>10</v>
      </c>
      <c r="I333" s="39" t="s">
        <v>2843</v>
      </c>
      <c r="J333" s="10" t="s">
        <v>2844</v>
      </c>
      <c r="K333" s="40">
        <f t="shared" si="44"/>
        <v>23</v>
      </c>
      <c r="L333" s="40" t="e">
        <f t="shared" si="45"/>
        <v>#VALUE!</v>
      </c>
      <c r="M333" s="40" t="str">
        <f t="shared" si="46"/>
        <v>ADS Bank Account_ List</v>
      </c>
      <c r="N333" s="40" t="str">
        <f t="shared" si="47"/>
        <v/>
      </c>
      <c r="O333" s="40" t="str">
        <f t="shared" si="48"/>
        <v/>
      </c>
      <c r="P333" s="40" t="str">
        <f t="shared" si="49"/>
        <v/>
      </c>
      <c r="Q333" s="40" t="str">
        <f t="shared" si="50"/>
        <v/>
      </c>
    </row>
    <row r="334" spans="1:17" x14ac:dyDescent="0.4">
      <c r="A334" s="40">
        <v>698</v>
      </c>
      <c r="B334" s="41" t="s">
        <v>2959</v>
      </c>
      <c r="C334" s="2">
        <v>1</v>
      </c>
      <c r="D334" s="2" t="s">
        <v>13</v>
      </c>
      <c r="E334" s="2">
        <v>1</v>
      </c>
      <c r="F334" s="11" t="s">
        <v>2845</v>
      </c>
      <c r="G334" s="2" t="s">
        <v>15</v>
      </c>
      <c r="H334" s="2" t="s">
        <v>16</v>
      </c>
      <c r="I334" s="11" t="s">
        <v>2846</v>
      </c>
      <c r="J334" s="11" t="s">
        <v>2847</v>
      </c>
      <c r="K334" s="40">
        <f t="shared" si="44"/>
        <v>23</v>
      </c>
      <c r="L334" s="40">
        <f t="shared" si="45"/>
        <v>39</v>
      </c>
      <c r="M334" s="40" t="str">
        <f t="shared" si="46"/>
        <v>ADS Bank Account_ List</v>
      </c>
      <c r="N334" s="40" t="str">
        <f t="shared" si="47"/>
        <v>Identification</v>
      </c>
      <c r="O334" s="40" t="str">
        <f t="shared" si="48"/>
        <v>Identifier</v>
      </c>
      <c r="P334" s="40" t="str">
        <f t="shared" si="49"/>
        <v/>
      </c>
      <c r="Q334" s="40" t="str">
        <f t="shared" si="50"/>
        <v/>
      </c>
    </row>
    <row r="335" spans="1:17" x14ac:dyDescent="0.4">
      <c r="A335" s="40">
        <v>699</v>
      </c>
      <c r="B335" s="41" t="s">
        <v>2959</v>
      </c>
      <c r="C335" s="3">
        <v>2</v>
      </c>
      <c r="D335" s="3" t="s">
        <v>19</v>
      </c>
      <c r="E335" s="3">
        <v>1</v>
      </c>
      <c r="F335" s="9" t="s">
        <v>724</v>
      </c>
      <c r="G335" s="3" t="s">
        <v>21</v>
      </c>
      <c r="H335" s="3" t="s">
        <v>16</v>
      </c>
      <c r="I335" s="9" t="s">
        <v>2848</v>
      </c>
      <c r="J335" s="9" t="s">
        <v>2849</v>
      </c>
      <c r="K335" s="40">
        <f t="shared" si="44"/>
        <v>23</v>
      </c>
      <c r="L335" s="40">
        <f t="shared" si="45"/>
        <v>29</v>
      </c>
      <c r="M335" s="40" t="str">
        <f t="shared" si="46"/>
        <v>ADS Bank Account_ List</v>
      </c>
      <c r="N335" s="40" t="str">
        <f t="shared" si="47"/>
        <v>Name</v>
      </c>
      <c r="O335" s="40" t="str">
        <f t="shared" si="48"/>
        <v>Text</v>
      </c>
      <c r="P335" s="40" t="str">
        <f t="shared" si="49"/>
        <v/>
      </c>
      <c r="Q335" s="40" t="str">
        <f t="shared" si="50"/>
        <v/>
      </c>
    </row>
    <row r="336" spans="1:17" x14ac:dyDescent="0.4">
      <c r="A336" s="40">
        <v>700</v>
      </c>
      <c r="B336" s="41" t="s">
        <v>2959</v>
      </c>
      <c r="C336" s="3">
        <v>3</v>
      </c>
      <c r="D336" s="3" t="s">
        <v>19</v>
      </c>
      <c r="E336" s="3">
        <v>1</v>
      </c>
      <c r="F336" s="9" t="s">
        <v>2850</v>
      </c>
      <c r="G336" s="3" t="s">
        <v>25</v>
      </c>
      <c r="H336" s="3" t="s">
        <v>16</v>
      </c>
      <c r="I336" s="9" t="s">
        <v>2851</v>
      </c>
      <c r="J336" s="9" t="s">
        <v>2852</v>
      </c>
      <c r="K336" s="40">
        <f t="shared" si="44"/>
        <v>23</v>
      </c>
      <c r="L336" s="40">
        <f t="shared" si="45"/>
        <v>40</v>
      </c>
      <c r="M336" s="40" t="str">
        <f t="shared" si="46"/>
        <v>ADS Bank Account_ List</v>
      </c>
      <c r="N336" s="40" t="str">
        <f t="shared" si="47"/>
        <v>Bank_ Specified</v>
      </c>
      <c r="O336" s="40" t="str">
        <f t="shared" si="48"/>
        <v>Code</v>
      </c>
      <c r="P336" s="40" t="str">
        <f t="shared" si="49"/>
        <v/>
      </c>
      <c r="Q336" s="40" t="str">
        <f t="shared" si="50"/>
        <v/>
      </c>
    </row>
    <row r="337" spans="1:17" x14ac:dyDescent="0.4">
      <c r="A337" s="40">
        <v>701</v>
      </c>
      <c r="B337" s="41" t="s">
        <v>2959</v>
      </c>
      <c r="C337" s="3">
        <v>4</v>
      </c>
      <c r="D337" s="3" t="s">
        <v>19</v>
      </c>
      <c r="E337" s="3">
        <v>1</v>
      </c>
      <c r="F337" s="9" t="s">
        <v>2853</v>
      </c>
      <c r="G337" s="3" t="s">
        <v>21</v>
      </c>
      <c r="H337" s="3" t="s">
        <v>16</v>
      </c>
      <c r="I337" s="9" t="s">
        <v>2854</v>
      </c>
      <c r="J337" s="9" t="s">
        <v>2855</v>
      </c>
      <c r="K337" s="40">
        <f t="shared" si="44"/>
        <v>23</v>
      </c>
      <c r="L337" s="40">
        <f t="shared" si="45"/>
        <v>45</v>
      </c>
      <c r="M337" s="40" t="str">
        <f t="shared" si="46"/>
        <v>ADS Bank Account_ List</v>
      </c>
      <c r="N337" s="40" t="str">
        <f t="shared" si="47"/>
        <v>Bank Name_ Specified</v>
      </c>
      <c r="O337" s="40" t="str">
        <f t="shared" si="48"/>
        <v>Text</v>
      </c>
      <c r="P337" s="40" t="str">
        <f t="shared" si="49"/>
        <v/>
      </c>
      <c r="Q337" s="40" t="str">
        <f t="shared" si="50"/>
        <v/>
      </c>
    </row>
    <row r="338" spans="1:17" x14ac:dyDescent="0.4">
      <c r="A338" s="40">
        <v>702</v>
      </c>
      <c r="B338" s="41" t="s">
        <v>2959</v>
      </c>
      <c r="C338" s="3">
        <v>5</v>
      </c>
      <c r="D338" s="3" t="s">
        <v>19</v>
      </c>
      <c r="E338" s="3">
        <v>1</v>
      </c>
      <c r="F338" s="9" t="s">
        <v>2856</v>
      </c>
      <c r="G338" s="3" t="s">
        <v>25</v>
      </c>
      <c r="H338" s="3" t="s">
        <v>16</v>
      </c>
      <c r="I338" s="9" t="s">
        <v>2857</v>
      </c>
      <c r="J338" s="9" t="s">
        <v>2858</v>
      </c>
      <c r="K338" s="40">
        <f t="shared" si="44"/>
        <v>23</v>
      </c>
      <c r="L338" s="40">
        <f t="shared" si="45"/>
        <v>42</v>
      </c>
      <c r="M338" s="40" t="str">
        <f t="shared" si="46"/>
        <v>ADS Bank Account_ List</v>
      </c>
      <c r="N338" s="40" t="str">
        <f t="shared" si="47"/>
        <v>Branch_ Specified</v>
      </c>
      <c r="O338" s="40" t="str">
        <f t="shared" si="48"/>
        <v>Code</v>
      </c>
      <c r="P338" s="40" t="str">
        <f t="shared" si="49"/>
        <v/>
      </c>
      <c r="Q338" s="40" t="str">
        <f t="shared" si="50"/>
        <v/>
      </c>
    </row>
    <row r="339" spans="1:17" x14ac:dyDescent="0.4">
      <c r="A339" s="40">
        <v>703</v>
      </c>
      <c r="B339" s="41" t="s">
        <v>2959</v>
      </c>
      <c r="C339" s="3">
        <v>6</v>
      </c>
      <c r="D339" s="3" t="s">
        <v>19</v>
      </c>
      <c r="E339" s="3">
        <v>1</v>
      </c>
      <c r="F339" s="9" t="s">
        <v>2859</v>
      </c>
      <c r="G339" s="3" t="s">
        <v>21</v>
      </c>
      <c r="H339" s="3" t="s">
        <v>16</v>
      </c>
      <c r="I339" s="9" t="s">
        <v>2860</v>
      </c>
      <c r="J339" s="9" t="s">
        <v>2861</v>
      </c>
      <c r="K339" s="40">
        <f t="shared" si="44"/>
        <v>23</v>
      </c>
      <c r="L339" s="40">
        <f t="shared" si="45"/>
        <v>47</v>
      </c>
      <c r="M339" s="40" t="str">
        <f t="shared" si="46"/>
        <v>ADS Bank Account_ List</v>
      </c>
      <c r="N339" s="40" t="str">
        <f t="shared" si="47"/>
        <v>Branch Name_ Specified</v>
      </c>
      <c r="O339" s="40" t="str">
        <f t="shared" si="48"/>
        <v>Text</v>
      </c>
      <c r="P339" s="40" t="str">
        <f t="shared" si="49"/>
        <v/>
      </c>
      <c r="Q339" s="40" t="str">
        <f t="shared" si="50"/>
        <v/>
      </c>
    </row>
    <row r="340" spans="1:17" x14ac:dyDescent="0.4">
      <c r="A340" s="40">
        <v>704</v>
      </c>
      <c r="B340" s="41" t="s">
        <v>2959</v>
      </c>
      <c r="C340" s="3">
        <v>7</v>
      </c>
      <c r="D340" s="3" t="s">
        <v>19</v>
      </c>
      <c r="E340" s="3">
        <v>1</v>
      </c>
      <c r="F340" s="9" t="s">
        <v>2862</v>
      </c>
      <c r="G340" s="3" t="s">
        <v>25</v>
      </c>
      <c r="H340" s="3" t="s">
        <v>44</v>
      </c>
      <c r="I340" s="9" t="s">
        <v>2863</v>
      </c>
      <c r="J340" s="9" t="s">
        <v>2864</v>
      </c>
      <c r="K340" s="40">
        <f t="shared" si="44"/>
        <v>23</v>
      </c>
      <c r="L340" s="40">
        <f t="shared" si="45"/>
        <v>50</v>
      </c>
      <c r="M340" s="40" t="str">
        <f t="shared" si="46"/>
        <v>ADS Bank Account_ List</v>
      </c>
      <c r="N340" s="40" t="str">
        <f t="shared" si="47"/>
        <v>Branch Country_ Specified</v>
      </c>
      <c r="O340" s="40" t="str">
        <f t="shared" si="48"/>
        <v>Code</v>
      </c>
      <c r="P340" s="40" t="str">
        <f t="shared" si="49"/>
        <v/>
      </c>
      <c r="Q340" s="40" t="str">
        <f t="shared" si="50"/>
        <v/>
      </c>
    </row>
    <row r="341" spans="1:17" x14ac:dyDescent="0.4">
      <c r="A341" s="40">
        <v>705</v>
      </c>
      <c r="B341" s="41" t="s">
        <v>2959</v>
      </c>
      <c r="C341" s="3">
        <v>8</v>
      </c>
      <c r="D341" s="3" t="s">
        <v>19</v>
      </c>
      <c r="E341" s="3">
        <v>1</v>
      </c>
      <c r="F341" s="9" t="s">
        <v>2865</v>
      </c>
      <c r="G341" s="3" t="s">
        <v>21</v>
      </c>
      <c r="H341" s="3" t="s">
        <v>44</v>
      </c>
      <c r="I341" s="9" t="s">
        <v>2866</v>
      </c>
      <c r="J341" s="9" t="s">
        <v>2867</v>
      </c>
      <c r="K341" s="40">
        <f t="shared" si="44"/>
        <v>23</v>
      </c>
      <c r="L341" s="40">
        <f t="shared" si="45"/>
        <v>49</v>
      </c>
      <c r="M341" s="40" t="str">
        <f t="shared" si="46"/>
        <v>ADS Bank Account_ List</v>
      </c>
      <c r="N341" s="40" t="str">
        <f t="shared" si="47"/>
        <v>Branch Region_ Specified</v>
      </c>
      <c r="O341" s="40" t="str">
        <f t="shared" si="48"/>
        <v>Text</v>
      </c>
      <c r="P341" s="40" t="str">
        <f t="shared" si="49"/>
        <v/>
      </c>
      <c r="Q341" s="40" t="str">
        <f t="shared" si="50"/>
        <v/>
      </c>
    </row>
    <row r="342" spans="1:17" x14ac:dyDescent="0.4">
      <c r="A342" s="40">
        <v>706</v>
      </c>
      <c r="B342" s="41" t="s">
        <v>2959</v>
      </c>
      <c r="C342" s="3">
        <v>9</v>
      </c>
      <c r="D342" s="3" t="s">
        <v>19</v>
      </c>
      <c r="E342" s="3">
        <v>1</v>
      </c>
      <c r="F342" s="9" t="s">
        <v>948</v>
      </c>
      <c r="G342" s="3" t="s">
        <v>280</v>
      </c>
      <c r="H342" s="3" t="s">
        <v>44</v>
      </c>
      <c r="I342" s="9" t="s">
        <v>2868</v>
      </c>
      <c r="J342" s="9" t="s">
        <v>2869</v>
      </c>
      <c r="K342" s="40">
        <f t="shared" si="44"/>
        <v>23</v>
      </c>
      <c r="L342" s="40">
        <f t="shared" si="45"/>
        <v>31</v>
      </c>
      <c r="M342" s="40" t="str">
        <f t="shared" si="46"/>
        <v>ADS Bank Account_ List</v>
      </c>
      <c r="N342" s="40" t="str">
        <f t="shared" si="47"/>
        <v>Active</v>
      </c>
      <c r="O342" s="40" t="str">
        <f t="shared" si="48"/>
        <v>Indicator</v>
      </c>
      <c r="P342" s="40" t="str">
        <f t="shared" si="49"/>
        <v/>
      </c>
      <c r="Q342" s="40" t="str">
        <f t="shared" si="50"/>
        <v/>
      </c>
    </row>
    <row r="343" spans="1:17" x14ac:dyDescent="0.4">
      <c r="A343" s="40">
        <v>707</v>
      </c>
      <c r="B343" s="41" t="s">
        <v>2959</v>
      </c>
      <c r="C343" s="1">
        <v>0</v>
      </c>
      <c r="D343" s="1" t="s">
        <v>8</v>
      </c>
      <c r="E343" s="1">
        <v>0</v>
      </c>
      <c r="F343" s="10" t="s">
        <v>2870</v>
      </c>
      <c r="G343" s="1" t="s">
        <v>10</v>
      </c>
      <c r="H343" s="1" t="s">
        <v>10</v>
      </c>
      <c r="I343" s="10" t="s">
        <v>2871</v>
      </c>
      <c r="J343" s="10" t="s">
        <v>2872</v>
      </c>
      <c r="K343" s="40">
        <f t="shared" si="44"/>
        <v>26</v>
      </c>
      <c r="L343" s="40" t="e">
        <f t="shared" si="45"/>
        <v>#VALUE!</v>
      </c>
      <c r="M343" s="40" t="str">
        <f t="shared" si="46"/>
        <v>ADS Tax Regulatory_ Party</v>
      </c>
      <c r="N343" s="40" t="str">
        <f t="shared" si="47"/>
        <v>Details</v>
      </c>
      <c r="O343" s="40" t="str">
        <f t="shared" si="48"/>
        <v/>
      </c>
      <c r="P343" s="40" t="str">
        <f t="shared" si="49"/>
        <v/>
      </c>
      <c r="Q343" s="40" t="str">
        <f t="shared" si="50"/>
        <v/>
      </c>
    </row>
    <row r="344" spans="1:17" x14ac:dyDescent="0.4">
      <c r="A344" s="40">
        <v>708</v>
      </c>
      <c r="B344" s="41" t="s">
        <v>2959</v>
      </c>
      <c r="C344" s="2">
        <v>1</v>
      </c>
      <c r="D344" s="2" t="s">
        <v>13</v>
      </c>
      <c r="E344" s="2">
        <v>1</v>
      </c>
      <c r="F344" s="11" t="s">
        <v>2873</v>
      </c>
      <c r="G344" s="2" t="s">
        <v>25</v>
      </c>
      <c r="H344" s="2" t="s">
        <v>16</v>
      </c>
      <c r="I344" s="11" t="s">
        <v>2874</v>
      </c>
      <c r="J344" s="11" t="s">
        <v>2875</v>
      </c>
      <c r="K344" s="40">
        <f t="shared" si="44"/>
        <v>26</v>
      </c>
      <c r="L344" s="40">
        <f t="shared" si="45"/>
        <v>42</v>
      </c>
      <c r="M344" s="40" t="str">
        <f t="shared" si="46"/>
        <v>ADS Tax Regulatory_ Party</v>
      </c>
      <c r="N344" s="40" t="str">
        <f t="shared" si="47"/>
        <v>Identification</v>
      </c>
      <c r="O344" s="40" t="str">
        <f t="shared" si="48"/>
        <v>Identifier</v>
      </c>
      <c r="P344" s="40" t="str">
        <f t="shared" si="49"/>
        <v/>
      </c>
      <c r="Q344" s="40" t="str">
        <f t="shared" si="50"/>
        <v/>
      </c>
    </row>
    <row r="345" spans="1:17" x14ac:dyDescent="0.4">
      <c r="A345" s="40">
        <v>709</v>
      </c>
      <c r="B345" s="41" t="s">
        <v>2959</v>
      </c>
      <c r="C345" s="3">
        <v>3</v>
      </c>
      <c r="D345" s="3" t="s">
        <v>19</v>
      </c>
      <c r="E345" s="3">
        <v>1</v>
      </c>
      <c r="F345" s="9" t="s">
        <v>822</v>
      </c>
      <c r="G345" s="3" t="s">
        <v>25</v>
      </c>
      <c r="H345" s="3" t="s">
        <v>16</v>
      </c>
      <c r="I345" s="9" t="s">
        <v>2876</v>
      </c>
      <c r="J345" s="9" t="s">
        <v>2877</v>
      </c>
      <c r="K345" s="40">
        <f t="shared" si="44"/>
        <v>26</v>
      </c>
      <c r="L345" s="40">
        <f t="shared" si="45"/>
        <v>46</v>
      </c>
      <c r="M345" s="40" t="str">
        <f t="shared" si="46"/>
        <v>ADS Tax Regulatory_ Party</v>
      </c>
      <c r="N345" s="40" t="str">
        <f t="shared" si="47"/>
        <v>Country_ Specified</v>
      </c>
      <c r="O345" s="40" t="str">
        <f t="shared" si="48"/>
        <v>Code</v>
      </c>
      <c r="P345" s="40" t="str">
        <f t="shared" si="49"/>
        <v/>
      </c>
      <c r="Q345" s="40" t="str">
        <f t="shared" si="50"/>
        <v/>
      </c>
    </row>
    <row r="346" spans="1:17" x14ac:dyDescent="0.4">
      <c r="A346" s="40">
        <v>710</v>
      </c>
      <c r="B346" s="41" t="s">
        <v>2959</v>
      </c>
      <c r="C346" s="3">
        <v>3</v>
      </c>
      <c r="D346" s="3" t="s">
        <v>19</v>
      </c>
      <c r="E346" s="3">
        <v>1</v>
      </c>
      <c r="F346" s="9" t="s">
        <v>2878</v>
      </c>
      <c r="G346" s="3" t="s">
        <v>21</v>
      </c>
      <c r="H346" s="3" t="s">
        <v>16</v>
      </c>
      <c r="I346" s="9" t="s">
        <v>2879</v>
      </c>
      <c r="J346" s="9" t="s">
        <v>2880</v>
      </c>
      <c r="K346" s="40">
        <f t="shared" si="44"/>
        <v>26</v>
      </c>
      <c r="L346" s="40">
        <f t="shared" si="45"/>
        <v>45</v>
      </c>
      <c r="M346" s="40" t="str">
        <f t="shared" si="46"/>
        <v>ADS Tax Regulatory_ Party</v>
      </c>
      <c r="N346" s="40" t="str">
        <f t="shared" si="47"/>
        <v>Region_ Specified</v>
      </c>
      <c r="O346" s="40" t="str">
        <f t="shared" si="48"/>
        <v>Text</v>
      </c>
      <c r="P346" s="40" t="str">
        <f t="shared" si="49"/>
        <v/>
      </c>
      <c r="Q346" s="40" t="str">
        <f t="shared" si="50"/>
        <v/>
      </c>
    </row>
    <row r="347" spans="1:17" x14ac:dyDescent="0.4">
      <c r="A347" s="40">
        <v>711</v>
      </c>
      <c r="B347" s="41" t="s">
        <v>2959</v>
      </c>
      <c r="C347" s="3">
        <v>4</v>
      </c>
      <c r="D347" s="3" t="s">
        <v>19</v>
      </c>
      <c r="E347" s="3">
        <v>1</v>
      </c>
      <c r="F347" s="9" t="s">
        <v>724</v>
      </c>
      <c r="G347" s="3" t="s">
        <v>21</v>
      </c>
      <c r="H347" s="3" t="s">
        <v>16</v>
      </c>
      <c r="I347" s="9" t="s">
        <v>2881</v>
      </c>
      <c r="J347" s="9" t="s">
        <v>2882</v>
      </c>
      <c r="K347" s="40">
        <f t="shared" si="44"/>
        <v>26</v>
      </c>
      <c r="L347" s="40">
        <f t="shared" si="45"/>
        <v>32</v>
      </c>
      <c r="M347" s="40" t="str">
        <f t="shared" si="46"/>
        <v>ADS Tax Regulatory_ Party</v>
      </c>
      <c r="N347" s="40" t="str">
        <f t="shared" si="47"/>
        <v>Name</v>
      </c>
      <c r="O347" s="40" t="str">
        <f t="shared" si="48"/>
        <v>Text</v>
      </c>
      <c r="P347" s="40" t="str">
        <f t="shared" si="49"/>
        <v/>
      </c>
      <c r="Q347" s="40" t="str">
        <f t="shared" si="50"/>
        <v/>
      </c>
    </row>
    <row r="348" spans="1:17" x14ac:dyDescent="0.4">
      <c r="A348" s="40">
        <v>712</v>
      </c>
      <c r="B348" s="41" t="s">
        <v>2959</v>
      </c>
      <c r="C348" s="3">
        <v>5</v>
      </c>
      <c r="D348" s="3" t="s">
        <v>19</v>
      </c>
      <c r="E348" s="3">
        <v>1</v>
      </c>
      <c r="F348" s="9" t="s">
        <v>851</v>
      </c>
      <c r="G348" s="3" t="s">
        <v>21</v>
      </c>
      <c r="H348" s="3" t="s">
        <v>16</v>
      </c>
      <c r="I348" s="9" t="s">
        <v>2883</v>
      </c>
      <c r="J348" s="9" t="s">
        <v>2884</v>
      </c>
      <c r="K348" s="40">
        <f t="shared" si="44"/>
        <v>26</v>
      </c>
      <c r="L348" s="40">
        <f t="shared" si="45"/>
        <v>32</v>
      </c>
      <c r="M348" s="40" t="str">
        <f t="shared" si="46"/>
        <v>ADS Tax Regulatory_ Party</v>
      </c>
      <c r="N348" s="40" t="str">
        <f t="shared" si="47"/>
        <v>Role</v>
      </c>
      <c r="O348" s="40" t="str">
        <f t="shared" si="48"/>
        <v>Text</v>
      </c>
      <c r="P348" s="40" t="str">
        <f t="shared" si="49"/>
        <v/>
      </c>
      <c r="Q348" s="40" t="str">
        <f t="shared" si="50"/>
        <v/>
      </c>
    </row>
    <row r="349" spans="1:17" x14ac:dyDescent="0.4">
      <c r="A349" s="40">
        <v>713</v>
      </c>
      <c r="B349" s="41" t="s">
        <v>2959</v>
      </c>
      <c r="C349" s="3">
        <v>6</v>
      </c>
      <c r="D349" s="3" t="s">
        <v>19</v>
      </c>
      <c r="E349" s="3">
        <v>1</v>
      </c>
      <c r="F349" s="9" t="s">
        <v>2437</v>
      </c>
      <c r="G349" s="3" t="s">
        <v>25</v>
      </c>
      <c r="H349" s="3" t="s">
        <v>16</v>
      </c>
      <c r="I349" s="9" t="s">
        <v>2885</v>
      </c>
      <c r="J349" s="9" t="s">
        <v>2886</v>
      </c>
      <c r="K349" s="40">
        <f t="shared" si="44"/>
        <v>26</v>
      </c>
      <c r="L349" s="40">
        <f t="shared" si="45"/>
        <v>47</v>
      </c>
      <c r="M349" s="40" t="str">
        <f t="shared" si="46"/>
        <v>ADS Tax Regulatory_ Party</v>
      </c>
      <c r="N349" s="40" t="str">
        <f t="shared" si="47"/>
        <v>Tax_ Identification</v>
      </c>
      <c r="O349" s="40" t="str">
        <f t="shared" si="48"/>
        <v>Code</v>
      </c>
      <c r="P349" s="40" t="str">
        <f t="shared" si="49"/>
        <v/>
      </c>
      <c r="Q349" s="40" t="str">
        <f t="shared" si="50"/>
        <v/>
      </c>
    </row>
    <row r="350" spans="1:17" x14ac:dyDescent="0.4">
      <c r="A350" s="40">
        <v>714</v>
      </c>
      <c r="B350" s="41" t="s">
        <v>2959</v>
      </c>
      <c r="C350" s="3">
        <v>7</v>
      </c>
      <c r="D350" s="3" t="s">
        <v>19</v>
      </c>
      <c r="E350" s="3">
        <v>1</v>
      </c>
      <c r="F350" s="9" t="s">
        <v>948</v>
      </c>
      <c r="G350" s="3" t="s">
        <v>280</v>
      </c>
      <c r="H350" s="3" t="s">
        <v>16</v>
      </c>
      <c r="I350" s="9" t="s">
        <v>864</v>
      </c>
      <c r="J350" s="9" t="s">
        <v>2887</v>
      </c>
      <c r="K350" s="40">
        <f t="shared" si="44"/>
        <v>26</v>
      </c>
      <c r="L350" s="40">
        <f t="shared" si="45"/>
        <v>34</v>
      </c>
      <c r="M350" s="40" t="str">
        <f t="shared" si="46"/>
        <v>ADS Tax Regulatory_ Party</v>
      </c>
      <c r="N350" s="40" t="str">
        <f t="shared" si="47"/>
        <v>Active</v>
      </c>
      <c r="O350" s="40" t="str">
        <f t="shared" si="48"/>
        <v>Indicator</v>
      </c>
      <c r="P350" s="40" t="str">
        <f t="shared" si="49"/>
        <v/>
      </c>
      <c r="Q350" s="40" t="str">
        <f t="shared" si="50"/>
        <v/>
      </c>
    </row>
    <row r="351" spans="1:17" x14ac:dyDescent="0.4">
      <c r="A351" s="40">
        <v>715</v>
      </c>
      <c r="B351" s="41" t="s">
        <v>2959</v>
      </c>
      <c r="C351" s="5">
        <v>8</v>
      </c>
      <c r="D351" s="5" t="s">
        <v>28</v>
      </c>
      <c r="E351" s="5">
        <v>1</v>
      </c>
      <c r="F351" s="8" t="s">
        <v>2888</v>
      </c>
      <c r="G351" s="5" t="s">
        <v>30</v>
      </c>
      <c r="H351" s="5" t="s">
        <v>16</v>
      </c>
      <c r="I351" s="8" t="s">
        <v>2889</v>
      </c>
      <c r="J351" s="8" t="s">
        <v>2890</v>
      </c>
      <c r="K351" s="40">
        <f t="shared" si="44"/>
        <v>26</v>
      </c>
      <c r="L351" s="40">
        <f t="shared" si="45"/>
        <v>35</v>
      </c>
      <c r="M351" s="40" t="str">
        <f t="shared" si="46"/>
        <v>ADS Tax Regulatory_ Party</v>
      </c>
      <c r="N351" s="40" t="str">
        <f t="shared" si="47"/>
        <v>Payable</v>
      </c>
      <c r="O351" s="40" t="str">
        <f t="shared" si="48"/>
        <v/>
      </c>
      <c r="P351" s="40" t="str">
        <f t="shared" si="49"/>
        <v/>
      </c>
      <c r="Q351" s="40" t="str">
        <f t="shared" si="50"/>
        <v>ADS_ Accounting Account</v>
      </c>
    </row>
    <row r="352" spans="1:17" x14ac:dyDescent="0.4">
      <c r="A352" s="40">
        <v>716</v>
      </c>
      <c r="B352" s="41" t="s">
        <v>2959</v>
      </c>
      <c r="C352" s="5">
        <v>9</v>
      </c>
      <c r="D352" s="5" t="s">
        <v>28</v>
      </c>
      <c r="E352" s="5">
        <v>1</v>
      </c>
      <c r="F352" s="8" t="s">
        <v>2891</v>
      </c>
      <c r="G352" s="5" t="s">
        <v>30</v>
      </c>
      <c r="H352" s="5" t="s">
        <v>16</v>
      </c>
      <c r="I352" s="8" t="s">
        <v>2892</v>
      </c>
      <c r="J352" s="8" t="s">
        <v>2893</v>
      </c>
      <c r="K352" s="40">
        <f t="shared" si="44"/>
        <v>26</v>
      </c>
      <c r="L352" s="40">
        <f t="shared" si="45"/>
        <v>35</v>
      </c>
      <c r="M352" s="40" t="str">
        <f t="shared" si="46"/>
        <v>ADS Tax Regulatory_ Party</v>
      </c>
      <c r="N352" s="40" t="str">
        <f t="shared" si="47"/>
        <v>Accrual</v>
      </c>
      <c r="O352" s="40" t="str">
        <f t="shared" si="48"/>
        <v/>
      </c>
      <c r="P352" s="40" t="str">
        <f t="shared" si="49"/>
        <v/>
      </c>
      <c r="Q352" s="40" t="str">
        <f t="shared" si="50"/>
        <v>ADS_ Accounting Account</v>
      </c>
    </row>
    <row r="353" spans="1:17" x14ac:dyDescent="0.4">
      <c r="A353" s="40">
        <v>717</v>
      </c>
      <c r="B353" s="41" t="s">
        <v>2959</v>
      </c>
      <c r="C353" s="5">
        <v>10</v>
      </c>
      <c r="D353" s="5" t="s">
        <v>28</v>
      </c>
      <c r="E353" s="5">
        <v>1</v>
      </c>
      <c r="F353" s="8" t="s">
        <v>2894</v>
      </c>
      <c r="G353" s="5" t="s">
        <v>30</v>
      </c>
      <c r="H353" s="5" t="s">
        <v>16</v>
      </c>
      <c r="I353" s="8" t="s">
        <v>2895</v>
      </c>
      <c r="J353" s="8" t="s">
        <v>2896</v>
      </c>
      <c r="K353" s="40">
        <f t="shared" si="44"/>
        <v>26</v>
      </c>
      <c r="L353" s="40">
        <f t="shared" si="45"/>
        <v>35</v>
      </c>
      <c r="M353" s="40" t="str">
        <f t="shared" si="46"/>
        <v>ADS Tax Regulatory_ Party</v>
      </c>
      <c r="N353" s="40" t="str">
        <f t="shared" si="47"/>
        <v>Expense</v>
      </c>
      <c r="O353" s="40" t="str">
        <f t="shared" si="48"/>
        <v/>
      </c>
      <c r="P353" s="40" t="str">
        <f t="shared" si="49"/>
        <v/>
      </c>
      <c r="Q353" s="40" t="str">
        <f t="shared" si="50"/>
        <v>ADS_ Accounting Account</v>
      </c>
    </row>
    <row r="354" spans="1:17" x14ac:dyDescent="0.4">
      <c r="A354" s="40">
        <v>718</v>
      </c>
      <c r="B354" s="41" t="s">
        <v>2959</v>
      </c>
      <c r="C354" s="5">
        <v>11</v>
      </c>
      <c r="D354" s="5" t="s">
        <v>28</v>
      </c>
      <c r="E354" s="5">
        <v>1</v>
      </c>
      <c r="F354" s="8" t="s">
        <v>2897</v>
      </c>
      <c r="G354" s="5" t="s">
        <v>30</v>
      </c>
      <c r="H354" s="5" t="s">
        <v>16</v>
      </c>
      <c r="I354" s="8" t="s">
        <v>2898</v>
      </c>
      <c r="J354" s="8" t="s">
        <v>2899</v>
      </c>
      <c r="K354" s="40">
        <f t="shared" si="44"/>
        <v>26</v>
      </c>
      <c r="L354" s="40">
        <f t="shared" si="45"/>
        <v>37</v>
      </c>
      <c r="M354" s="40" t="str">
        <f t="shared" si="46"/>
        <v>ADS Tax Regulatory_ Party</v>
      </c>
      <c r="N354" s="40" t="str">
        <f t="shared" si="47"/>
        <v>Reporting</v>
      </c>
      <c r="O354" s="40" t="str">
        <f t="shared" si="48"/>
        <v/>
      </c>
      <c r="P354" s="40" t="str">
        <f t="shared" si="49"/>
        <v/>
      </c>
      <c r="Q354" s="40" t="str">
        <f t="shared" si="50"/>
        <v>ADS Business Segment_ Code</v>
      </c>
    </row>
    <row r="355" spans="1:17" x14ac:dyDescent="0.4">
      <c r="A355" s="40">
        <v>719</v>
      </c>
      <c r="B355" s="41" t="s">
        <v>2959</v>
      </c>
      <c r="C355" s="5">
        <v>12</v>
      </c>
      <c r="D355" s="5" t="s">
        <v>28</v>
      </c>
      <c r="E355" s="5">
        <v>1</v>
      </c>
      <c r="F355" s="8" t="s">
        <v>2221</v>
      </c>
      <c r="G355" s="5" t="s">
        <v>30</v>
      </c>
      <c r="H355" s="5" t="s">
        <v>16</v>
      </c>
      <c r="I355" s="8" t="s">
        <v>78</v>
      </c>
      <c r="J355" s="8" t="s">
        <v>2901</v>
      </c>
      <c r="K355" s="40">
        <f t="shared" si="44"/>
        <v>26</v>
      </c>
      <c r="L355" s="40">
        <f t="shared" si="45"/>
        <v>31</v>
      </c>
      <c r="M355" s="40" t="str">
        <f t="shared" si="46"/>
        <v>ADS Tax Regulatory_ Party</v>
      </c>
      <c r="N355" s="40" t="str">
        <f t="shared" si="47"/>
        <v>[X]</v>
      </c>
      <c r="O355" s="40" t="str">
        <f t="shared" si="48"/>
        <v/>
      </c>
      <c r="P355" s="40" t="str">
        <f t="shared" si="49"/>
        <v/>
      </c>
      <c r="Q355" s="40" t="str">
        <f t="shared" si="50"/>
        <v>ADS Business Segment_ Code</v>
      </c>
    </row>
    <row r="356" spans="1:17" x14ac:dyDescent="0.4">
      <c r="A356" s="40">
        <v>720</v>
      </c>
      <c r="B356" s="41" t="s">
        <v>2959</v>
      </c>
      <c r="C356" s="1">
        <v>0</v>
      </c>
      <c r="D356" s="1" t="s">
        <v>8</v>
      </c>
      <c r="E356" s="1">
        <v>0</v>
      </c>
      <c r="F356" s="10" t="s">
        <v>2902</v>
      </c>
      <c r="G356" s="1" t="s">
        <v>252</v>
      </c>
      <c r="H356" s="1" t="s">
        <v>252</v>
      </c>
      <c r="I356" s="10" t="s">
        <v>2903</v>
      </c>
      <c r="J356" s="10" t="s">
        <v>2904</v>
      </c>
      <c r="K356" s="40">
        <f t="shared" si="44"/>
        <v>17</v>
      </c>
      <c r="L356" s="40" t="e">
        <f t="shared" si="45"/>
        <v>#VALUE!</v>
      </c>
      <c r="M356" s="40" t="str">
        <f t="shared" si="46"/>
        <v>ADS Type-of_ Tax</v>
      </c>
      <c r="N356" s="40" t="str">
        <f t="shared" si="47"/>
        <v>Detail</v>
      </c>
      <c r="O356" s="40" t="str">
        <f t="shared" si="48"/>
        <v/>
      </c>
      <c r="P356" s="40" t="str">
        <f t="shared" si="49"/>
        <v/>
      </c>
      <c r="Q356" s="40" t="str">
        <f t="shared" si="50"/>
        <v/>
      </c>
    </row>
    <row r="357" spans="1:17" x14ac:dyDescent="0.4">
      <c r="A357" s="40">
        <v>721</v>
      </c>
      <c r="B357" s="41" t="s">
        <v>2959</v>
      </c>
      <c r="C357" s="2">
        <v>1</v>
      </c>
      <c r="D357" s="2" t="s">
        <v>13</v>
      </c>
      <c r="E357" s="2">
        <v>1</v>
      </c>
      <c r="F357" s="11" t="s">
        <v>116</v>
      </c>
      <c r="G357" s="2" t="s">
        <v>15</v>
      </c>
      <c r="H357" s="2" t="s">
        <v>16</v>
      </c>
      <c r="I357" s="11" t="s">
        <v>2905</v>
      </c>
      <c r="J357" s="11" t="s">
        <v>2906</v>
      </c>
      <c r="K357" s="40">
        <f t="shared" si="44"/>
        <v>17</v>
      </c>
      <c r="L357" s="40">
        <f t="shared" si="45"/>
        <v>33</v>
      </c>
      <c r="M357" s="40" t="str">
        <f t="shared" si="46"/>
        <v>ADS Type-of_ Tax</v>
      </c>
      <c r="N357" s="40" t="str">
        <f t="shared" si="47"/>
        <v>Identification</v>
      </c>
      <c r="O357" s="40" t="str">
        <f t="shared" si="48"/>
        <v>Identifier</v>
      </c>
      <c r="P357" s="40" t="str">
        <f t="shared" si="49"/>
        <v/>
      </c>
      <c r="Q357" s="40" t="str">
        <f t="shared" si="50"/>
        <v/>
      </c>
    </row>
    <row r="358" spans="1:17" x14ac:dyDescent="0.4">
      <c r="A358" s="40">
        <v>722</v>
      </c>
      <c r="B358" s="41" t="s">
        <v>2959</v>
      </c>
      <c r="C358" s="3">
        <v>2</v>
      </c>
      <c r="D358" s="3" t="s">
        <v>19</v>
      </c>
      <c r="E358" s="3">
        <v>1</v>
      </c>
      <c r="F358" s="9" t="s">
        <v>2907</v>
      </c>
      <c r="G358" s="3" t="s">
        <v>21</v>
      </c>
      <c r="H358" s="3" t="s">
        <v>16</v>
      </c>
      <c r="I358" s="9" t="s">
        <v>2908</v>
      </c>
      <c r="J358" s="9" t="s">
        <v>2909</v>
      </c>
      <c r="K358" s="40">
        <f t="shared" si="44"/>
        <v>17</v>
      </c>
      <c r="L358" s="40">
        <f t="shared" si="45"/>
        <v>30</v>
      </c>
      <c r="M358" s="40" t="str">
        <f t="shared" si="46"/>
        <v>ADS Type-of_ Tax</v>
      </c>
      <c r="N358" s="40" t="str">
        <f t="shared" si="47"/>
        <v>Description</v>
      </c>
      <c r="O358" s="40" t="str">
        <f t="shared" si="48"/>
        <v>Text</v>
      </c>
      <c r="P358" s="40" t="str">
        <f t="shared" si="49"/>
        <v/>
      </c>
      <c r="Q358" s="40" t="str">
        <f t="shared" si="50"/>
        <v/>
      </c>
    </row>
    <row r="359" spans="1:17" x14ac:dyDescent="0.4">
      <c r="A359" s="40">
        <v>723</v>
      </c>
      <c r="B359" s="41" t="s">
        <v>2959</v>
      </c>
      <c r="C359" s="3">
        <v>3</v>
      </c>
      <c r="D359" s="3" t="s">
        <v>19</v>
      </c>
      <c r="E359" s="3">
        <v>1</v>
      </c>
      <c r="F359" s="9" t="s">
        <v>2382</v>
      </c>
      <c r="G359" s="3" t="s">
        <v>25</v>
      </c>
      <c r="H359" s="3" t="s">
        <v>16</v>
      </c>
      <c r="I359" s="9" t="s">
        <v>2910</v>
      </c>
      <c r="J359" s="9" t="s">
        <v>2911</v>
      </c>
      <c r="K359" s="40">
        <f t="shared" ref="K359:K377" si="51">FIND(".",J359)</f>
        <v>17</v>
      </c>
      <c r="L359" s="40">
        <f t="shared" ref="L359:L377" si="52">FIND(".",J359,K359+1)</f>
        <v>27</v>
      </c>
      <c r="M359" s="40" t="str">
        <f t="shared" ref="M359:M377" si="53">MID(J359,1,K359-1)</f>
        <v>ADS Type-of_ Tax</v>
      </c>
      <c r="N359" s="40" t="str">
        <f t="shared" ref="N359:N377" si="54">IF(ISNUMBER(L359),
  MID(J359,K359+2,L359-K359-2),
  MID(J359,K359+2,LEN(J359)-K359-1))</f>
        <v>Category</v>
      </c>
      <c r="O359" s="40" t="str">
        <f t="shared" ref="O359:O377" si="55">IF(OR("BBIE"=D359,"IDBIE"=D359),IF(ISNUMBER(L359),MID(J359,L359+2,LEN(J359)-L359-1),""),"")</f>
        <v>Code</v>
      </c>
      <c r="P359" s="40" t="str">
        <f t="shared" ref="P359:P377" si="56">IF("ASBIE"=D359,IF(ISNUMBER(L359),MID(J359,L359+2,LEN(J359)-L359-1),""),"")</f>
        <v/>
      </c>
      <c r="Q359" s="40" t="str">
        <f t="shared" ref="Q359:Q377" si="57">IF("RLBIE"=D359,IF(ISNUMBER(L359),MID(J359,L359+2,LEN(J359)-L359-1),""),"")</f>
        <v/>
      </c>
    </row>
    <row r="360" spans="1:17" x14ac:dyDescent="0.4">
      <c r="A360" s="40">
        <v>724</v>
      </c>
      <c r="B360" s="41" t="s">
        <v>2959</v>
      </c>
      <c r="C360" s="3">
        <v>4</v>
      </c>
      <c r="D360" s="3" t="s">
        <v>19</v>
      </c>
      <c r="E360" s="3">
        <v>1</v>
      </c>
      <c r="F360" s="9" t="s">
        <v>2912</v>
      </c>
      <c r="G360" s="3" t="s">
        <v>21</v>
      </c>
      <c r="H360" s="3" t="s">
        <v>16</v>
      </c>
      <c r="I360" s="9" t="s">
        <v>2913</v>
      </c>
      <c r="J360" s="9" t="s">
        <v>2914</v>
      </c>
      <c r="K360" s="40">
        <f t="shared" si="51"/>
        <v>17</v>
      </c>
      <c r="L360" s="40">
        <f t="shared" si="52"/>
        <v>23</v>
      </c>
      <c r="M360" s="40" t="str">
        <f t="shared" si="53"/>
        <v>ADS Type-of_ Tax</v>
      </c>
      <c r="N360" s="40" t="str">
        <f t="shared" si="54"/>
        <v>Type</v>
      </c>
      <c r="O360" s="40" t="str">
        <f t="shared" si="55"/>
        <v>Text</v>
      </c>
      <c r="P360" s="40" t="str">
        <f t="shared" si="56"/>
        <v/>
      </c>
      <c r="Q360" s="40" t="str">
        <f t="shared" si="57"/>
        <v/>
      </c>
    </row>
    <row r="361" spans="1:17" x14ac:dyDescent="0.4">
      <c r="A361" s="40">
        <v>725</v>
      </c>
      <c r="B361" s="41" t="s">
        <v>2959</v>
      </c>
      <c r="C361" s="3">
        <v>5</v>
      </c>
      <c r="D361" s="3" t="s">
        <v>19</v>
      </c>
      <c r="E361" s="3">
        <v>1</v>
      </c>
      <c r="F361" s="9" t="s">
        <v>375</v>
      </c>
      <c r="G361" s="3" t="s">
        <v>375</v>
      </c>
      <c r="H361" s="3" t="s">
        <v>16</v>
      </c>
      <c r="I361" s="9" t="s">
        <v>2915</v>
      </c>
      <c r="J361" s="9" t="s">
        <v>2916</v>
      </c>
      <c r="K361" s="40">
        <f t="shared" si="51"/>
        <v>17</v>
      </c>
      <c r="L361" s="40">
        <f t="shared" si="52"/>
        <v>29</v>
      </c>
      <c r="M361" s="40" t="str">
        <f t="shared" si="53"/>
        <v>ADS Type-of_ Tax</v>
      </c>
      <c r="N361" s="40" t="str">
        <f t="shared" si="54"/>
        <v>Calculated</v>
      </c>
      <c r="O361" s="40" t="str">
        <f t="shared" si="55"/>
        <v>Rate</v>
      </c>
      <c r="P361" s="40" t="str">
        <f t="shared" si="56"/>
        <v/>
      </c>
      <c r="Q361" s="40" t="str">
        <f t="shared" si="57"/>
        <v/>
      </c>
    </row>
    <row r="362" spans="1:17" x14ac:dyDescent="0.4">
      <c r="A362" s="40">
        <v>726</v>
      </c>
      <c r="B362" s="41" t="s">
        <v>2959</v>
      </c>
      <c r="C362" s="5">
        <v>6</v>
      </c>
      <c r="D362" s="5" t="s">
        <v>28</v>
      </c>
      <c r="E362" s="5">
        <v>1</v>
      </c>
      <c r="F362" s="8" t="s">
        <v>2873</v>
      </c>
      <c r="G362" s="5" t="s">
        <v>30</v>
      </c>
      <c r="H362" s="5" t="s">
        <v>16</v>
      </c>
      <c r="I362" s="8" t="s">
        <v>2917</v>
      </c>
      <c r="J362" s="8" t="s">
        <v>2918</v>
      </c>
      <c r="K362" s="40">
        <f t="shared" si="51"/>
        <v>17</v>
      </c>
      <c r="L362" s="40">
        <f t="shared" si="52"/>
        <v>28</v>
      </c>
      <c r="M362" s="40" t="str">
        <f t="shared" si="53"/>
        <v>ADS Type-of_ Tax</v>
      </c>
      <c r="N362" s="40" t="str">
        <f t="shared" si="54"/>
        <v>Regulator</v>
      </c>
      <c r="O362" s="40" t="str">
        <f t="shared" si="55"/>
        <v/>
      </c>
      <c r="P362" s="40" t="str">
        <f t="shared" si="56"/>
        <v/>
      </c>
      <c r="Q362" s="40" t="str">
        <f t="shared" si="57"/>
        <v>ADS Tax Regulatory_ Party</v>
      </c>
    </row>
    <row r="363" spans="1:17" x14ac:dyDescent="0.4">
      <c r="A363" s="40">
        <v>727</v>
      </c>
      <c r="B363" s="41" t="s">
        <v>2959</v>
      </c>
      <c r="C363" s="5">
        <v>7</v>
      </c>
      <c r="D363" s="5" t="s">
        <v>28</v>
      </c>
      <c r="E363" s="5">
        <v>1</v>
      </c>
      <c r="F363" s="8" t="s">
        <v>2900</v>
      </c>
      <c r="G363" s="5" t="s">
        <v>30</v>
      </c>
      <c r="H363" s="5" t="s">
        <v>16</v>
      </c>
      <c r="I363" s="8" t="s">
        <v>78</v>
      </c>
      <c r="J363" s="8" t="s">
        <v>2919</v>
      </c>
      <c r="K363" s="40">
        <f t="shared" si="51"/>
        <v>17</v>
      </c>
      <c r="L363" s="40">
        <f t="shared" si="52"/>
        <v>22</v>
      </c>
      <c r="M363" s="40" t="str">
        <f t="shared" si="53"/>
        <v>ADS Type-of_ Tax</v>
      </c>
      <c r="N363" s="40" t="str">
        <f t="shared" si="54"/>
        <v>[X]</v>
      </c>
      <c r="O363" s="40" t="str">
        <f t="shared" si="55"/>
        <v/>
      </c>
      <c r="P363" s="40" t="str">
        <f t="shared" si="56"/>
        <v/>
      </c>
      <c r="Q363" s="40" t="str">
        <f t="shared" si="57"/>
        <v>ADS Business Segment_ Code</v>
      </c>
    </row>
    <row r="364" spans="1:17" x14ac:dyDescent="0.4">
      <c r="A364" s="40">
        <v>728</v>
      </c>
      <c r="B364" s="41" t="s">
        <v>2959</v>
      </c>
      <c r="C364" s="1">
        <v>0</v>
      </c>
      <c r="D364" s="1" t="s">
        <v>8</v>
      </c>
      <c r="E364" s="1">
        <v>0</v>
      </c>
      <c r="F364" s="20" t="s">
        <v>2920</v>
      </c>
      <c r="G364" s="1" t="s">
        <v>10</v>
      </c>
      <c r="H364" s="1" t="s">
        <v>10</v>
      </c>
      <c r="I364" s="20" t="s">
        <v>2921</v>
      </c>
      <c r="J364" s="20" t="s">
        <v>2922</v>
      </c>
      <c r="K364" s="40">
        <f t="shared" si="51"/>
        <v>18</v>
      </c>
      <c r="L364" s="40" t="e">
        <f t="shared" si="52"/>
        <v>#VALUE!</v>
      </c>
      <c r="M364" s="40" t="str">
        <f t="shared" si="53"/>
        <v>ADS Profile_ List</v>
      </c>
      <c r="N364" s="40" t="str">
        <f t="shared" si="54"/>
        <v>Detail</v>
      </c>
      <c r="O364" s="40" t="str">
        <f t="shared" si="55"/>
        <v/>
      </c>
      <c r="P364" s="40" t="str">
        <f t="shared" si="56"/>
        <v/>
      </c>
      <c r="Q364" s="40" t="str">
        <f t="shared" si="57"/>
        <v/>
      </c>
    </row>
    <row r="365" spans="1:17" x14ac:dyDescent="0.4">
      <c r="A365" s="40">
        <v>729</v>
      </c>
      <c r="B365" s="41" t="s">
        <v>2959</v>
      </c>
      <c r="C365" s="2">
        <v>1</v>
      </c>
      <c r="D365" s="2" t="s">
        <v>19</v>
      </c>
      <c r="E365" s="2">
        <v>1</v>
      </c>
      <c r="F365" s="21" t="s">
        <v>2923</v>
      </c>
      <c r="G365" s="2" t="s">
        <v>15</v>
      </c>
      <c r="H365" s="2" t="s">
        <v>16</v>
      </c>
      <c r="I365" s="21" t="s">
        <v>2924</v>
      </c>
      <c r="J365" s="21" t="s">
        <v>2925</v>
      </c>
      <c r="K365" s="40">
        <f t="shared" si="51"/>
        <v>18</v>
      </c>
      <c r="L365" s="40">
        <f t="shared" si="52"/>
        <v>34</v>
      </c>
      <c r="M365" s="40" t="str">
        <f t="shared" si="53"/>
        <v>ADS Profile_ List</v>
      </c>
      <c r="N365" s="40" t="str">
        <f t="shared" si="54"/>
        <v>Identification</v>
      </c>
      <c r="O365" s="40" t="str">
        <f t="shared" si="55"/>
        <v>identifier</v>
      </c>
      <c r="P365" s="40" t="str">
        <f t="shared" si="56"/>
        <v/>
      </c>
      <c r="Q365" s="40" t="str">
        <f t="shared" si="57"/>
        <v/>
      </c>
    </row>
    <row r="366" spans="1:17" x14ac:dyDescent="0.4">
      <c r="A366" s="40">
        <v>730</v>
      </c>
      <c r="B366" s="41" t="s">
        <v>2959</v>
      </c>
      <c r="C366" s="3">
        <v>2</v>
      </c>
      <c r="D366" s="3" t="s">
        <v>19</v>
      </c>
      <c r="E366" s="3">
        <v>1</v>
      </c>
      <c r="F366" s="9" t="s">
        <v>2926</v>
      </c>
      <c r="G366" s="3" t="s">
        <v>21</v>
      </c>
      <c r="H366" s="3" t="s">
        <v>16</v>
      </c>
      <c r="I366" s="4" t="s">
        <v>2927</v>
      </c>
      <c r="J366" s="9" t="s">
        <v>2928</v>
      </c>
      <c r="K366" s="40">
        <f t="shared" si="51"/>
        <v>18</v>
      </c>
      <c r="L366" s="40">
        <f t="shared" si="52"/>
        <v>43</v>
      </c>
      <c r="M366" s="40" t="str">
        <f t="shared" si="53"/>
        <v>ADS Profile_ List</v>
      </c>
      <c r="N366" s="40" t="str">
        <f t="shared" si="54"/>
        <v>Profile Name_ Specified</v>
      </c>
      <c r="O366" s="40" t="str">
        <f t="shared" si="55"/>
        <v>Text</v>
      </c>
      <c r="P366" s="40" t="str">
        <f t="shared" si="56"/>
        <v/>
      </c>
      <c r="Q366" s="40" t="str">
        <f t="shared" si="57"/>
        <v/>
      </c>
    </row>
    <row r="367" spans="1:17" x14ac:dyDescent="0.4">
      <c r="A367" s="40">
        <v>731</v>
      </c>
      <c r="B367" s="41" t="s">
        <v>2959</v>
      </c>
      <c r="C367" s="3">
        <v>3</v>
      </c>
      <c r="D367" s="3" t="s">
        <v>19</v>
      </c>
      <c r="E367" s="3">
        <v>1</v>
      </c>
      <c r="F367" s="9" t="s">
        <v>135</v>
      </c>
      <c r="G367" s="3" t="s">
        <v>136</v>
      </c>
      <c r="H367" s="3" t="s">
        <v>44</v>
      </c>
      <c r="I367" s="4" t="s">
        <v>2929</v>
      </c>
      <c r="J367" s="9" t="s">
        <v>2930</v>
      </c>
      <c r="K367" s="40">
        <f t="shared" si="51"/>
        <v>18</v>
      </c>
      <c r="L367" s="40">
        <f t="shared" si="52"/>
        <v>42</v>
      </c>
      <c r="M367" s="40" t="str">
        <f t="shared" si="53"/>
        <v>ADS Profile_ List</v>
      </c>
      <c r="N367" s="40" t="str">
        <f t="shared" si="54"/>
        <v>Fiscal Year_ Specified</v>
      </c>
      <c r="O367" s="40" t="str">
        <f t="shared" si="55"/>
        <v>Numeric</v>
      </c>
      <c r="P367" s="40" t="str">
        <f t="shared" si="56"/>
        <v/>
      </c>
      <c r="Q367" s="40" t="str">
        <f t="shared" si="57"/>
        <v/>
      </c>
    </row>
    <row r="368" spans="1:17" x14ac:dyDescent="0.4">
      <c r="A368" s="40">
        <v>732</v>
      </c>
      <c r="B368" s="41" t="s">
        <v>2959</v>
      </c>
      <c r="C368" s="3">
        <v>4</v>
      </c>
      <c r="D368" s="3" t="s">
        <v>19</v>
      </c>
      <c r="E368" s="3">
        <v>1</v>
      </c>
      <c r="F368" s="9" t="s">
        <v>2931</v>
      </c>
      <c r="G368" s="3" t="s">
        <v>21</v>
      </c>
      <c r="H368" s="3" t="s">
        <v>44</v>
      </c>
      <c r="I368" s="9" t="s">
        <v>2932</v>
      </c>
      <c r="J368" s="9" t="s">
        <v>2933</v>
      </c>
      <c r="K368" s="40">
        <f t="shared" si="51"/>
        <v>18</v>
      </c>
      <c r="L368" s="40">
        <f t="shared" si="52"/>
        <v>47</v>
      </c>
      <c r="M368" s="40" t="str">
        <f t="shared" si="53"/>
        <v>ADS Profile_ List</v>
      </c>
      <c r="N368" s="40" t="str">
        <f t="shared" si="54"/>
        <v>Accounting Entry_ Specified</v>
      </c>
      <c r="O368" s="40" t="str">
        <f t="shared" si="55"/>
        <v>Text</v>
      </c>
      <c r="P368" s="40" t="str">
        <f t="shared" si="56"/>
        <v/>
      </c>
      <c r="Q368" s="40" t="str">
        <f t="shared" si="57"/>
        <v/>
      </c>
    </row>
    <row r="369" spans="1:17" x14ac:dyDescent="0.4">
      <c r="A369" s="40">
        <v>733</v>
      </c>
      <c r="B369" s="41" t="s">
        <v>2959</v>
      </c>
      <c r="C369" s="3">
        <v>5</v>
      </c>
      <c r="D369" s="3" t="s">
        <v>19</v>
      </c>
      <c r="E369" s="3">
        <v>1</v>
      </c>
      <c r="F369" s="4" t="s">
        <v>2934</v>
      </c>
      <c r="G369" s="3" t="s">
        <v>21</v>
      </c>
      <c r="H369" s="3" t="s">
        <v>44</v>
      </c>
      <c r="I369" s="4" t="s">
        <v>2935</v>
      </c>
      <c r="J369" s="4" t="s">
        <v>2936</v>
      </c>
      <c r="K369" s="40">
        <f t="shared" si="51"/>
        <v>18</v>
      </c>
      <c r="L369" s="40">
        <f t="shared" si="52"/>
        <v>40</v>
      </c>
      <c r="M369" s="40" t="str">
        <f t="shared" si="53"/>
        <v>ADS Profile_ List</v>
      </c>
      <c r="N369" s="40" t="str">
        <f t="shared" si="54"/>
        <v>Industory_ Specified</v>
      </c>
      <c r="O369" s="40" t="str">
        <f t="shared" si="55"/>
        <v>Text</v>
      </c>
      <c r="P369" s="40" t="str">
        <f t="shared" si="56"/>
        <v/>
      </c>
      <c r="Q369" s="40" t="str">
        <f t="shared" si="57"/>
        <v/>
      </c>
    </row>
    <row r="370" spans="1:17" x14ac:dyDescent="0.4">
      <c r="A370" s="40">
        <v>734</v>
      </c>
      <c r="B370" s="41" t="s">
        <v>2959</v>
      </c>
      <c r="C370" s="3">
        <v>6</v>
      </c>
      <c r="D370" s="3" t="s">
        <v>19</v>
      </c>
      <c r="E370" s="3">
        <v>1</v>
      </c>
      <c r="F370" s="4" t="s">
        <v>2937</v>
      </c>
      <c r="G370" s="3" t="s">
        <v>21</v>
      </c>
      <c r="H370" s="3" t="s">
        <v>44</v>
      </c>
      <c r="I370" s="4" t="s">
        <v>2938</v>
      </c>
      <c r="J370" s="4" t="s">
        <v>2939</v>
      </c>
      <c r="K370" s="40">
        <f t="shared" si="51"/>
        <v>18</v>
      </c>
      <c r="L370" s="40">
        <f t="shared" si="52"/>
        <v>45</v>
      </c>
      <c r="M370" s="40" t="str">
        <f t="shared" si="53"/>
        <v>ADS Profile_ List</v>
      </c>
      <c r="N370" s="40" t="str">
        <f t="shared" si="54"/>
        <v>Developer Name_ Specified</v>
      </c>
      <c r="O370" s="40" t="str">
        <f t="shared" si="55"/>
        <v>Text</v>
      </c>
      <c r="P370" s="40" t="str">
        <f t="shared" si="56"/>
        <v/>
      </c>
      <c r="Q370" s="40" t="str">
        <f t="shared" si="57"/>
        <v/>
      </c>
    </row>
    <row r="371" spans="1:17" x14ac:dyDescent="0.4">
      <c r="A371" s="40">
        <v>735</v>
      </c>
      <c r="B371" s="41" t="s">
        <v>2959</v>
      </c>
      <c r="C371" s="3">
        <v>7</v>
      </c>
      <c r="D371" s="3" t="s">
        <v>19</v>
      </c>
      <c r="E371" s="3">
        <v>1</v>
      </c>
      <c r="F371" s="4" t="s">
        <v>2940</v>
      </c>
      <c r="G371" s="3" t="s">
        <v>21</v>
      </c>
      <c r="H371" s="3" t="s">
        <v>44</v>
      </c>
      <c r="I371" s="4" t="s">
        <v>2941</v>
      </c>
      <c r="J371" s="4" t="s">
        <v>2942</v>
      </c>
      <c r="K371" s="40">
        <f t="shared" si="51"/>
        <v>18</v>
      </c>
      <c r="L371" s="40">
        <f t="shared" si="52"/>
        <v>44</v>
      </c>
      <c r="M371" s="40" t="str">
        <f t="shared" si="53"/>
        <v>ADS Profile_ List</v>
      </c>
      <c r="N371" s="40" t="str">
        <f t="shared" si="54"/>
        <v>Software Name_ Specified</v>
      </c>
      <c r="O371" s="40" t="str">
        <f t="shared" si="55"/>
        <v>text</v>
      </c>
      <c r="P371" s="40" t="str">
        <f t="shared" si="56"/>
        <v/>
      </c>
      <c r="Q371" s="40" t="str">
        <f t="shared" si="57"/>
        <v/>
      </c>
    </row>
    <row r="372" spans="1:17" x14ac:dyDescent="0.4">
      <c r="A372" s="40">
        <v>736</v>
      </c>
      <c r="B372" s="41" t="s">
        <v>2959</v>
      </c>
      <c r="C372" s="3">
        <v>8</v>
      </c>
      <c r="D372" s="3" t="s">
        <v>19</v>
      </c>
      <c r="E372" s="3">
        <v>1</v>
      </c>
      <c r="F372" s="4" t="s">
        <v>2943</v>
      </c>
      <c r="G372" s="3" t="s">
        <v>21</v>
      </c>
      <c r="H372" s="3" t="s">
        <v>44</v>
      </c>
      <c r="I372" s="4" t="s">
        <v>2944</v>
      </c>
      <c r="J372" s="4" t="s">
        <v>2945</v>
      </c>
      <c r="K372" s="40">
        <f t="shared" si="51"/>
        <v>18</v>
      </c>
      <c r="L372" s="40">
        <f t="shared" si="52"/>
        <v>47</v>
      </c>
      <c r="M372" s="40" t="str">
        <f t="shared" si="53"/>
        <v>ADS Profile_ List</v>
      </c>
      <c r="N372" s="40" t="str">
        <f t="shared" si="54"/>
        <v>Software version_ Specified</v>
      </c>
      <c r="O372" s="40" t="str">
        <f t="shared" si="55"/>
        <v>Text</v>
      </c>
      <c r="P372" s="40" t="str">
        <f t="shared" si="56"/>
        <v/>
      </c>
      <c r="Q372" s="40" t="str">
        <f t="shared" si="57"/>
        <v/>
      </c>
    </row>
    <row r="373" spans="1:17" x14ac:dyDescent="0.4">
      <c r="A373" s="40">
        <v>737</v>
      </c>
      <c r="B373" s="41" t="s">
        <v>2959</v>
      </c>
      <c r="C373" s="5">
        <v>9</v>
      </c>
      <c r="D373" s="5" t="s">
        <v>28</v>
      </c>
      <c r="E373" s="5">
        <v>1</v>
      </c>
      <c r="F373" s="6" t="s">
        <v>2946</v>
      </c>
      <c r="G373" s="5" t="s">
        <v>30</v>
      </c>
      <c r="H373" s="5" t="s">
        <v>44</v>
      </c>
      <c r="I373" s="6" t="s">
        <v>2947</v>
      </c>
      <c r="J373" s="6" t="s">
        <v>2948</v>
      </c>
      <c r="K373" s="40">
        <f t="shared" si="51"/>
        <v>18</v>
      </c>
      <c r="L373" s="40">
        <f t="shared" si="52"/>
        <v>50</v>
      </c>
      <c r="M373" s="40" t="str">
        <f t="shared" si="53"/>
        <v>ADS Profile_ List</v>
      </c>
      <c r="N373" s="40" t="str">
        <f t="shared" si="54"/>
        <v>Functional Currency_ Specified</v>
      </c>
      <c r="O373" s="40" t="str">
        <f t="shared" si="55"/>
        <v/>
      </c>
      <c r="P373" s="40" t="str">
        <f t="shared" si="56"/>
        <v/>
      </c>
      <c r="Q373" s="40" t="str">
        <f t="shared" si="57"/>
        <v>Code</v>
      </c>
    </row>
    <row r="374" spans="1:17" x14ac:dyDescent="0.4">
      <c r="A374" s="40">
        <v>738</v>
      </c>
      <c r="B374" s="41" t="s">
        <v>2959</v>
      </c>
      <c r="C374" s="3">
        <v>10</v>
      </c>
      <c r="D374" s="3" t="s">
        <v>19</v>
      </c>
      <c r="E374" s="3">
        <v>1</v>
      </c>
      <c r="F374" s="9" t="s">
        <v>2949</v>
      </c>
      <c r="G374" s="3" t="s">
        <v>25</v>
      </c>
      <c r="H374" s="3" t="s">
        <v>44</v>
      </c>
      <c r="I374" s="4" t="s">
        <v>2950</v>
      </c>
      <c r="J374" s="9" t="s">
        <v>2951</v>
      </c>
      <c r="K374" s="40">
        <f t="shared" si="51"/>
        <v>18</v>
      </c>
      <c r="L374" s="40">
        <f t="shared" si="52"/>
        <v>47</v>
      </c>
      <c r="M374" s="40" t="str">
        <f t="shared" si="53"/>
        <v>ADS Profile_ List</v>
      </c>
      <c r="N374" s="40" t="str">
        <f t="shared" si="54"/>
        <v>Standard Version_ Specified</v>
      </c>
      <c r="O374" s="40" t="str">
        <f t="shared" si="55"/>
        <v>Code</v>
      </c>
      <c r="P374" s="40" t="str">
        <f t="shared" si="56"/>
        <v/>
      </c>
      <c r="Q374" s="40" t="str">
        <f t="shared" si="57"/>
        <v/>
      </c>
    </row>
    <row r="375" spans="1:17" x14ac:dyDescent="0.4">
      <c r="A375" s="40">
        <v>739</v>
      </c>
      <c r="B375" s="41" t="s">
        <v>2959</v>
      </c>
      <c r="C375" s="3">
        <v>11</v>
      </c>
      <c r="D375" s="3" t="s">
        <v>19</v>
      </c>
      <c r="E375" s="3">
        <v>1</v>
      </c>
      <c r="F375" s="4" t="s">
        <v>2952</v>
      </c>
      <c r="G375" s="3" t="s">
        <v>37</v>
      </c>
      <c r="H375" s="3" t="s">
        <v>16</v>
      </c>
      <c r="I375" s="4" t="s">
        <v>2953</v>
      </c>
      <c r="J375" s="4" t="s">
        <v>2954</v>
      </c>
      <c r="K375" s="40">
        <f t="shared" si="51"/>
        <v>18</v>
      </c>
      <c r="L375" s="40">
        <f t="shared" si="52"/>
        <v>40</v>
      </c>
      <c r="M375" s="40" t="str">
        <f t="shared" si="53"/>
        <v>ADS Profile_ List</v>
      </c>
      <c r="N375" s="40" t="str">
        <f t="shared" si="54"/>
        <v>Extracted_ Specified</v>
      </c>
      <c r="O375" s="40" t="str">
        <f t="shared" si="55"/>
        <v>Date</v>
      </c>
      <c r="P375" s="40" t="str">
        <f t="shared" si="56"/>
        <v/>
      </c>
      <c r="Q375" s="40" t="str">
        <f t="shared" si="57"/>
        <v/>
      </c>
    </row>
    <row r="376" spans="1:17" x14ac:dyDescent="0.4">
      <c r="A376" s="40">
        <v>740</v>
      </c>
      <c r="B376" s="41" t="s">
        <v>2959</v>
      </c>
      <c r="C376" s="3">
        <v>12</v>
      </c>
      <c r="D376" s="3" t="s">
        <v>19</v>
      </c>
      <c r="E376" s="3">
        <v>1</v>
      </c>
      <c r="F376" s="9" t="s">
        <v>2955</v>
      </c>
      <c r="G376" s="3" t="s">
        <v>25</v>
      </c>
      <c r="H376" s="3" t="s">
        <v>16</v>
      </c>
      <c r="I376" s="4" t="s">
        <v>2956</v>
      </c>
      <c r="J376" s="9" t="s">
        <v>2957</v>
      </c>
      <c r="K376" s="40">
        <f t="shared" si="51"/>
        <v>18</v>
      </c>
      <c r="L376" s="40">
        <f t="shared" si="52"/>
        <v>40</v>
      </c>
      <c r="M376" s="40" t="str">
        <f t="shared" si="53"/>
        <v>ADS Profile_ List</v>
      </c>
      <c r="N376" s="40" t="str">
        <f t="shared" si="54"/>
        <v>Time Zone_ Specified</v>
      </c>
      <c r="O376" s="40" t="str">
        <f t="shared" si="55"/>
        <v>Code</v>
      </c>
      <c r="P376" s="40" t="str">
        <f t="shared" si="56"/>
        <v/>
      </c>
      <c r="Q376" s="40" t="str">
        <f t="shared" si="57"/>
        <v/>
      </c>
    </row>
    <row r="377" spans="1:17" x14ac:dyDescent="0.4">
      <c r="A377" s="40">
        <v>741</v>
      </c>
      <c r="B377" s="41" t="s">
        <v>2959</v>
      </c>
      <c r="C377" s="5">
        <v>13</v>
      </c>
      <c r="D377" s="5" t="s">
        <v>28</v>
      </c>
      <c r="E377" s="5">
        <v>1</v>
      </c>
      <c r="F377" s="8" t="s">
        <v>2221</v>
      </c>
      <c r="G377" s="5" t="s">
        <v>30</v>
      </c>
      <c r="H377" s="5" t="s">
        <v>241</v>
      </c>
      <c r="I377" s="6" t="s">
        <v>78</v>
      </c>
      <c r="J377" s="8" t="s">
        <v>2958</v>
      </c>
      <c r="K377" s="40">
        <f t="shared" si="51"/>
        <v>18</v>
      </c>
      <c r="L377" s="40">
        <f t="shared" si="52"/>
        <v>23</v>
      </c>
      <c r="M377" s="40" t="str">
        <f t="shared" si="53"/>
        <v>ADS Profile_ List</v>
      </c>
      <c r="N377" s="40" t="str">
        <f t="shared" si="54"/>
        <v>[X]</v>
      </c>
      <c r="O377" s="40" t="str">
        <f t="shared" si="55"/>
        <v/>
      </c>
      <c r="P377" s="40" t="str">
        <f t="shared" si="56"/>
        <v/>
      </c>
      <c r="Q377" s="40" t="str">
        <f t="shared" si="57"/>
        <v>ADS Business Segment_ Code</v>
      </c>
    </row>
    <row r="378" spans="1:17" x14ac:dyDescent="0.4">
      <c r="A378" s="40">
        <v>302</v>
      </c>
      <c r="B378" s="41" t="s">
        <v>614</v>
      </c>
      <c r="C378" s="3">
        <v>0</v>
      </c>
      <c r="D378" s="3" t="s">
        <v>8</v>
      </c>
      <c r="E378" s="3">
        <v>0</v>
      </c>
      <c r="F378" s="9" t="s">
        <v>577</v>
      </c>
      <c r="G378" s="3" t="s">
        <v>10</v>
      </c>
      <c r="H378" s="3" t="s">
        <v>10</v>
      </c>
      <c r="I378" s="9" t="s">
        <v>578</v>
      </c>
      <c r="J378" s="9" t="s">
        <v>579</v>
      </c>
      <c r="K378" s="40">
        <f t="shared" ref="K378:K441" si="58">FIND(".",J378)</f>
        <v>19</v>
      </c>
      <c r="L378" s="40" t="e">
        <f t="shared" ref="L378:L441" si="59">FIND(".",J378,K378+1)</f>
        <v>#VALUE!</v>
      </c>
      <c r="M378" s="40" t="str">
        <f t="shared" ref="M378:M441" si="60">MID(J378,1,K378-1)</f>
        <v>ADS_ Trial Balance</v>
      </c>
      <c r="N378" s="40" t="str">
        <f t="shared" ref="N378:N441" si="61">IF(ISNUMBER(L378),
  MID(J378,K378+2,L378-K378-2),
  MID(J378,K378+2,LEN(J378)-K378-1))</f>
        <v>Detail</v>
      </c>
      <c r="O378" s="40" t="str">
        <f t="shared" ref="O378:O409" si="62">IF(OR("BBIE"=D378,"IDBIE"=D378),IF(ISNUMBER(L378),MID(J378,L378+2,LEN(J378)-L378-1),""),"")</f>
        <v/>
      </c>
      <c r="P378" s="40" t="str">
        <f t="shared" ref="P378:P441" si="63">IF("ASBIE"=D378,IF(ISNUMBER(L378),MID(J378,L378+2,LEN(J378)-L378-1),""),"")</f>
        <v/>
      </c>
      <c r="Q378" s="40" t="str">
        <f t="shared" ref="Q378:Q441" si="64">IF("RLBIE"=D378,IF(ISNUMBER(L378),MID(J378,L378+2,LEN(J378)-L378-1),""),"")</f>
        <v/>
      </c>
    </row>
    <row r="379" spans="1:17" x14ac:dyDescent="0.4">
      <c r="A379" s="40">
        <v>303</v>
      </c>
      <c r="B379" s="41" t="s">
        <v>614</v>
      </c>
      <c r="C379" s="2">
        <v>1</v>
      </c>
      <c r="D379" s="2" t="s">
        <v>19</v>
      </c>
      <c r="E379" s="2">
        <v>1</v>
      </c>
      <c r="F379" s="11" t="s">
        <v>580</v>
      </c>
      <c r="G379" s="2" t="s">
        <v>15</v>
      </c>
      <c r="H379" s="2" t="s">
        <v>16</v>
      </c>
      <c r="I379" s="11" t="s">
        <v>581</v>
      </c>
      <c r="J379" s="11" t="s">
        <v>582</v>
      </c>
      <c r="K379" s="40">
        <f t="shared" si="58"/>
        <v>19</v>
      </c>
      <c r="L379" s="40">
        <f t="shared" si="59"/>
        <v>35</v>
      </c>
      <c r="M379" s="40" t="str">
        <f t="shared" si="60"/>
        <v>ADS_ Trial Balance</v>
      </c>
      <c r="N379" s="40" t="str">
        <f t="shared" si="61"/>
        <v>Identification</v>
      </c>
      <c r="O379" s="40" t="str">
        <f t="shared" si="62"/>
        <v>identifier</v>
      </c>
      <c r="P379" s="40" t="str">
        <f t="shared" si="63"/>
        <v/>
      </c>
      <c r="Q379" s="40" t="str">
        <f t="shared" si="64"/>
        <v/>
      </c>
    </row>
    <row r="380" spans="1:17" x14ac:dyDescent="0.4">
      <c r="A380" s="40">
        <v>304</v>
      </c>
      <c r="B380" s="41" t="s">
        <v>614</v>
      </c>
      <c r="C380" s="5">
        <v>2</v>
      </c>
      <c r="D380" s="5" t="s">
        <v>28</v>
      </c>
      <c r="E380" s="5">
        <v>1</v>
      </c>
      <c r="F380" s="8" t="s">
        <v>583</v>
      </c>
      <c r="G380" s="5" t="s">
        <v>30</v>
      </c>
      <c r="H380" s="5" t="s">
        <v>16</v>
      </c>
      <c r="I380" s="8" t="s">
        <v>584</v>
      </c>
      <c r="J380" s="8" t="s">
        <v>585</v>
      </c>
      <c r="K380" s="40">
        <f t="shared" si="58"/>
        <v>19</v>
      </c>
      <c r="L380" s="40">
        <f t="shared" si="59"/>
        <v>28</v>
      </c>
      <c r="M380" s="40" t="str">
        <f t="shared" si="60"/>
        <v>ADS_ Trial Balance</v>
      </c>
      <c r="N380" s="40" t="str">
        <f t="shared" si="61"/>
        <v>Defined</v>
      </c>
      <c r="O380" s="40" t="str">
        <f t="shared" si="62"/>
        <v/>
      </c>
      <c r="P380" s="40" t="str">
        <f t="shared" si="63"/>
        <v/>
      </c>
      <c r="Q380" s="40" t="str">
        <f t="shared" si="64"/>
        <v>ADS_ Accounting Account</v>
      </c>
    </row>
    <row r="381" spans="1:17" x14ac:dyDescent="0.4">
      <c r="A381" s="40">
        <v>305</v>
      </c>
      <c r="B381" s="41" t="s">
        <v>614</v>
      </c>
      <c r="C381" s="3">
        <v>3</v>
      </c>
      <c r="D381" s="3" t="s">
        <v>19</v>
      </c>
      <c r="E381" s="3">
        <v>1</v>
      </c>
      <c r="F381" s="9" t="s">
        <v>586</v>
      </c>
      <c r="G381" s="3" t="s">
        <v>37</v>
      </c>
      <c r="H381" s="3" t="s">
        <v>16</v>
      </c>
      <c r="I381" s="9" t="s">
        <v>587</v>
      </c>
      <c r="J381" s="9" t="s">
        <v>588</v>
      </c>
      <c r="K381" s="40">
        <f t="shared" si="58"/>
        <v>19</v>
      </c>
      <c r="L381" s="40">
        <f t="shared" si="59"/>
        <v>34</v>
      </c>
      <c r="M381" s="40" t="str">
        <f t="shared" si="60"/>
        <v>ADS_ Trial Balance</v>
      </c>
      <c r="N381" s="40" t="str">
        <f t="shared" si="61"/>
        <v>Balance As Of</v>
      </c>
      <c r="O381" s="40" t="str">
        <f t="shared" si="62"/>
        <v>Date</v>
      </c>
      <c r="P381" s="40" t="str">
        <f t="shared" si="63"/>
        <v/>
      </c>
      <c r="Q381" s="40" t="str">
        <f t="shared" si="64"/>
        <v/>
      </c>
    </row>
    <row r="382" spans="1:17" x14ac:dyDescent="0.4">
      <c r="A382" s="40">
        <v>306</v>
      </c>
      <c r="B382" s="41" t="s">
        <v>614</v>
      </c>
      <c r="C382" s="7">
        <v>4</v>
      </c>
      <c r="D382" s="7" t="s">
        <v>62</v>
      </c>
      <c r="E382" s="7">
        <v>1</v>
      </c>
      <c r="F382" s="12" t="s">
        <v>132</v>
      </c>
      <c r="G382" s="7" t="s">
        <v>10</v>
      </c>
      <c r="H382" s="7" t="s">
        <v>16</v>
      </c>
      <c r="I382" s="12" t="s">
        <v>589</v>
      </c>
      <c r="J382" s="12" t="s">
        <v>590</v>
      </c>
      <c r="K382" s="40">
        <f t="shared" si="58"/>
        <v>19</v>
      </c>
      <c r="L382" s="40">
        <f t="shared" si="59"/>
        <v>28</v>
      </c>
      <c r="M382" s="40" t="str">
        <f t="shared" si="60"/>
        <v>ADS_ Trial Balance</v>
      </c>
      <c r="N382" s="40" t="str">
        <f t="shared" si="61"/>
        <v>Defined</v>
      </c>
      <c r="O382" s="40" t="str">
        <f t="shared" si="62"/>
        <v/>
      </c>
      <c r="P382" s="40" t="str">
        <f t="shared" si="63"/>
        <v>ADS_ Fiscal Period</v>
      </c>
      <c r="Q382" s="40" t="str">
        <f t="shared" si="64"/>
        <v/>
      </c>
    </row>
    <row r="383" spans="1:17" x14ac:dyDescent="0.4">
      <c r="A383" s="40">
        <v>307</v>
      </c>
      <c r="B383" s="41" t="s">
        <v>614</v>
      </c>
      <c r="C383" s="3">
        <v>5</v>
      </c>
      <c r="D383" s="3" t="s">
        <v>19</v>
      </c>
      <c r="E383" s="3">
        <v>2</v>
      </c>
      <c r="F383" s="9" t="s">
        <v>135</v>
      </c>
      <c r="G383" s="3" t="s">
        <v>136</v>
      </c>
      <c r="H383" s="3" t="s">
        <v>16</v>
      </c>
      <c r="I383" s="9" t="s">
        <v>137</v>
      </c>
      <c r="J383" s="9" t="s">
        <v>138</v>
      </c>
      <c r="K383" s="40">
        <f t="shared" si="58"/>
        <v>19</v>
      </c>
      <c r="L383" s="40">
        <f t="shared" si="59"/>
        <v>32</v>
      </c>
      <c r="M383" s="40" t="str">
        <f t="shared" si="60"/>
        <v>ADS_ Fiscal Period</v>
      </c>
      <c r="N383" s="40" t="str">
        <f t="shared" si="61"/>
        <v>Fiscal Year</v>
      </c>
      <c r="O383" s="40" t="str">
        <f t="shared" si="62"/>
        <v>Code</v>
      </c>
      <c r="P383" s="40" t="str">
        <f t="shared" si="63"/>
        <v/>
      </c>
      <c r="Q383" s="40" t="str">
        <f t="shared" si="64"/>
        <v/>
      </c>
    </row>
    <row r="384" spans="1:17" x14ac:dyDescent="0.4">
      <c r="A384" s="40">
        <v>308</v>
      </c>
      <c r="B384" s="41" t="s">
        <v>614</v>
      </c>
      <c r="C384" s="3">
        <v>6</v>
      </c>
      <c r="D384" s="3" t="s">
        <v>19</v>
      </c>
      <c r="E384" s="3">
        <v>2</v>
      </c>
      <c r="F384" s="9" t="s">
        <v>139</v>
      </c>
      <c r="G384" s="3" t="s">
        <v>25</v>
      </c>
      <c r="H384" s="3" t="s">
        <v>16</v>
      </c>
      <c r="I384" s="9" t="s">
        <v>140</v>
      </c>
      <c r="J384" s="9" t="s">
        <v>141</v>
      </c>
      <c r="K384" s="40">
        <f t="shared" si="58"/>
        <v>19</v>
      </c>
      <c r="L384" s="40">
        <f t="shared" si="59"/>
        <v>43</v>
      </c>
      <c r="M384" s="40" t="str">
        <f t="shared" si="60"/>
        <v>ADS_ Fiscal Period</v>
      </c>
      <c r="N384" s="40" t="str">
        <f t="shared" si="61"/>
        <v>Accounting ADS_ Period</v>
      </c>
      <c r="O384" s="40" t="str">
        <f t="shared" si="62"/>
        <v>Code</v>
      </c>
      <c r="P384" s="40" t="str">
        <f t="shared" si="63"/>
        <v/>
      </c>
      <c r="Q384" s="40" t="str">
        <f t="shared" si="64"/>
        <v/>
      </c>
    </row>
    <row r="385" spans="1:17" x14ac:dyDescent="0.4">
      <c r="A385" s="40">
        <v>309</v>
      </c>
      <c r="B385" s="41" t="s">
        <v>614</v>
      </c>
      <c r="C385" s="7">
        <v>7</v>
      </c>
      <c r="D385" s="7" t="s">
        <v>62</v>
      </c>
      <c r="E385" s="7">
        <v>1</v>
      </c>
      <c r="F385" s="12" t="s">
        <v>591</v>
      </c>
      <c r="G385" s="7" t="s">
        <v>10</v>
      </c>
      <c r="H385" s="7" t="s">
        <v>16</v>
      </c>
      <c r="I385" s="12" t="s">
        <v>592</v>
      </c>
      <c r="J385" s="12" t="s">
        <v>593</v>
      </c>
      <c r="K385" s="40">
        <f t="shared" si="58"/>
        <v>19</v>
      </c>
      <c r="L385" s="40">
        <f t="shared" si="59"/>
        <v>28</v>
      </c>
      <c r="M385" s="40" t="str">
        <f t="shared" si="60"/>
        <v>ADS_ Trial Balance</v>
      </c>
      <c r="N385" s="40" t="str">
        <f t="shared" si="61"/>
        <v>Defined</v>
      </c>
      <c r="O385" s="40" t="str">
        <f t="shared" si="62"/>
        <v/>
      </c>
      <c r="P385" s="40" t="str">
        <f t="shared" si="63"/>
        <v>ADS Begining Balance_ Monetary Value</v>
      </c>
      <c r="Q385" s="40" t="str">
        <f t="shared" si="64"/>
        <v/>
      </c>
    </row>
    <row r="386" spans="1:17" x14ac:dyDescent="0.4">
      <c r="A386" s="40">
        <v>310</v>
      </c>
      <c r="B386" s="41" t="s">
        <v>614</v>
      </c>
      <c r="C386" s="3">
        <v>8</v>
      </c>
      <c r="D386" s="3" t="s">
        <v>19</v>
      </c>
      <c r="E386" s="3">
        <v>2</v>
      </c>
      <c r="F386" s="9" t="s">
        <v>594</v>
      </c>
      <c r="G386" s="3" t="s">
        <v>109</v>
      </c>
      <c r="H386" s="3" t="s">
        <v>16</v>
      </c>
      <c r="I386" s="9" t="s">
        <v>472</v>
      </c>
      <c r="J386" s="9" t="s">
        <v>595</v>
      </c>
      <c r="K386" s="40">
        <f t="shared" si="58"/>
        <v>37</v>
      </c>
      <c r="L386" s="40">
        <f t="shared" si="59"/>
        <v>58</v>
      </c>
      <c r="M386" s="40" t="str">
        <f t="shared" si="60"/>
        <v>ADS Begining Balance_ Monetary Value</v>
      </c>
      <c r="N386" s="40" t="str">
        <f t="shared" si="61"/>
        <v>Functional Currency</v>
      </c>
      <c r="O386" s="40" t="str">
        <f t="shared" si="62"/>
        <v>Amount</v>
      </c>
      <c r="P386" s="40" t="str">
        <f t="shared" si="63"/>
        <v/>
      </c>
      <c r="Q386" s="40" t="str">
        <f t="shared" si="64"/>
        <v/>
      </c>
    </row>
    <row r="387" spans="1:17" x14ac:dyDescent="0.4">
      <c r="A387" s="40">
        <v>311</v>
      </c>
      <c r="B387" s="41" t="s">
        <v>614</v>
      </c>
      <c r="C387" s="3">
        <v>9</v>
      </c>
      <c r="D387" s="3" t="s">
        <v>19</v>
      </c>
      <c r="E387" s="3">
        <v>2</v>
      </c>
      <c r="F387" s="9" t="s">
        <v>596</v>
      </c>
      <c r="G387" s="3" t="s">
        <v>109</v>
      </c>
      <c r="H387" s="3" t="s">
        <v>44</v>
      </c>
      <c r="I387" s="9" t="s">
        <v>475</v>
      </c>
      <c r="J387" s="9" t="s">
        <v>597</v>
      </c>
      <c r="K387" s="40">
        <f t="shared" si="58"/>
        <v>37</v>
      </c>
      <c r="L387" s="40">
        <f t="shared" si="59"/>
        <v>57</v>
      </c>
      <c r="M387" s="40" t="str">
        <f t="shared" si="60"/>
        <v>ADS Begining Balance_ Monetary Value</v>
      </c>
      <c r="N387" s="40" t="str">
        <f t="shared" si="61"/>
        <v>Reporting Currency</v>
      </c>
      <c r="O387" s="40" t="str">
        <f t="shared" si="62"/>
        <v>Amount</v>
      </c>
      <c r="P387" s="40" t="str">
        <f t="shared" si="63"/>
        <v/>
      </c>
      <c r="Q387" s="40" t="str">
        <f t="shared" si="64"/>
        <v/>
      </c>
    </row>
    <row r="388" spans="1:17" x14ac:dyDescent="0.4">
      <c r="A388" s="40">
        <v>312</v>
      </c>
      <c r="B388" s="41" t="s">
        <v>614</v>
      </c>
      <c r="C388" s="3">
        <v>10</v>
      </c>
      <c r="D388" s="3" t="s">
        <v>19</v>
      </c>
      <c r="E388" s="3">
        <v>2</v>
      </c>
      <c r="F388" s="9" t="s">
        <v>598</v>
      </c>
      <c r="G388" s="3" t="s">
        <v>109</v>
      </c>
      <c r="H388" s="3" t="s">
        <v>44</v>
      </c>
      <c r="I388" s="9" t="s">
        <v>478</v>
      </c>
      <c r="J388" s="9" t="s">
        <v>599</v>
      </c>
      <c r="K388" s="40">
        <f t="shared" si="58"/>
        <v>37</v>
      </c>
      <c r="L388" s="40">
        <f t="shared" si="59"/>
        <v>53</v>
      </c>
      <c r="M388" s="40" t="str">
        <f t="shared" si="60"/>
        <v>ADS Begining Balance_ Monetary Value</v>
      </c>
      <c r="N388" s="40" t="str">
        <f t="shared" si="61"/>
        <v>Local Currency</v>
      </c>
      <c r="O388" s="40" t="str">
        <f t="shared" si="62"/>
        <v>Amount</v>
      </c>
      <c r="P388" s="40" t="str">
        <f t="shared" si="63"/>
        <v/>
      </c>
      <c r="Q388" s="40" t="str">
        <f t="shared" si="64"/>
        <v/>
      </c>
    </row>
    <row r="389" spans="1:17" x14ac:dyDescent="0.4">
      <c r="A389" s="40">
        <v>313</v>
      </c>
      <c r="B389" s="41" t="s">
        <v>614</v>
      </c>
      <c r="C389" s="3">
        <v>11</v>
      </c>
      <c r="D389" s="3" t="s">
        <v>19</v>
      </c>
      <c r="E389" s="3">
        <v>2</v>
      </c>
      <c r="F389" s="9" t="s">
        <v>600</v>
      </c>
      <c r="G389" s="3" t="s">
        <v>109</v>
      </c>
      <c r="H389" s="3" t="s">
        <v>44</v>
      </c>
      <c r="I389" s="9" t="s">
        <v>480</v>
      </c>
      <c r="J389" s="9" t="s">
        <v>601</v>
      </c>
      <c r="K389" s="40">
        <f t="shared" si="58"/>
        <v>37</v>
      </c>
      <c r="L389" s="40">
        <f t="shared" si="59"/>
        <v>59</v>
      </c>
      <c r="M389" s="40" t="str">
        <f t="shared" si="60"/>
        <v>ADS Begining Balance_ Monetary Value</v>
      </c>
      <c r="N389" s="40" t="str">
        <f t="shared" si="61"/>
        <v>Transaction Currency</v>
      </c>
      <c r="O389" s="40" t="str">
        <f t="shared" si="62"/>
        <v>Amount</v>
      </c>
      <c r="P389" s="40" t="str">
        <f t="shared" si="63"/>
        <v/>
      </c>
      <c r="Q389" s="40" t="str">
        <f t="shared" si="64"/>
        <v/>
      </c>
    </row>
    <row r="390" spans="1:17" x14ac:dyDescent="0.4">
      <c r="A390" s="40">
        <v>314</v>
      </c>
      <c r="B390" s="41" t="s">
        <v>614</v>
      </c>
      <c r="C390" s="7">
        <v>12</v>
      </c>
      <c r="D390" s="7" t="s">
        <v>62</v>
      </c>
      <c r="E390" s="7">
        <v>1</v>
      </c>
      <c r="F390" s="12" t="s">
        <v>602</v>
      </c>
      <c r="G390" s="7" t="s">
        <v>10</v>
      </c>
      <c r="H390" s="7" t="s">
        <v>16</v>
      </c>
      <c r="I390" s="12" t="s">
        <v>603</v>
      </c>
      <c r="J390" s="12" t="s">
        <v>604</v>
      </c>
      <c r="K390" s="40">
        <f t="shared" si="58"/>
        <v>19</v>
      </c>
      <c r="L390" s="40">
        <f t="shared" si="59"/>
        <v>28</v>
      </c>
      <c r="M390" s="40" t="str">
        <f t="shared" si="60"/>
        <v>ADS_ Trial Balance</v>
      </c>
      <c r="N390" s="40" t="str">
        <f t="shared" si="61"/>
        <v>Defined</v>
      </c>
      <c r="O390" s="40" t="str">
        <f t="shared" si="62"/>
        <v/>
      </c>
      <c r="P390" s="40" t="str">
        <f t="shared" si="63"/>
        <v>ADS Ending Balance_ Monetary Value</v>
      </c>
      <c r="Q390" s="40" t="str">
        <f t="shared" si="64"/>
        <v/>
      </c>
    </row>
    <row r="391" spans="1:17" x14ac:dyDescent="0.4">
      <c r="A391" s="40">
        <v>315</v>
      </c>
      <c r="B391" s="41" t="s">
        <v>614</v>
      </c>
      <c r="C391" s="3">
        <v>13</v>
      </c>
      <c r="D391" s="3" t="s">
        <v>19</v>
      </c>
      <c r="E391" s="3">
        <v>2</v>
      </c>
      <c r="F391" s="9" t="s">
        <v>605</v>
      </c>
      <c r="G391" s="3" t="s">
        <v>109</v>
      </c>
      <c r="H391" s="3" t="s">
        <v>16</v>
      </c>
      <c r="I391" s="9" t="s">
        <v>472</v>
      </c>
      <c r="J391" s="9" t="s">
        <v>606</v>
      </c>
      <c r="K391" s="40">
        <f t="shared" si="58"/>
        <v>35</v>
      </c>
      <c r="L391" s="40">
        <f t="shared" si="59"/>
        <v>56</v>
      </c>
      <c r="M391" s="40" t="str">
        <f t="shared" si="60"/>
        <v>ADS Ending Balance_ Monetary Value</v>
      </c>
      <c r="N391" s="40" t="str">
        <f t="shared" si="61"/>
        <v>Functional Currency</v>
      </c>
      <c r="O391" s="40" t="str">
        <f t="shared" si="62"/>
        <v>Amount</v>
      </c>
      <c r="P391" s="40" t="str">
        <f t="shared" si="63"/>
        <v/>
      </c>
      <c r="Q391" s="40" t="str">
        <f t="shared" si="64"/>
        <v/>
      </c>
    </row>
    <row r="392" spans="1:17" x14ac:dyDescent="0.4">
      <c r="A392" s="40">
        <v>316</v>
      </c>
      <c r="B392" s="41" t="s">
        <v>614</v>
      </c>
      <c r="C392" s="3">
        <v>14</v>
      </c>
      <c r="D392" s="3" t="s">
        <v>19</v>
      </c>
      <c r="E392" s="3">
        <v>2</v>
      </c>
      <c r="F392" s="9" t="s">
        <v>607</v>
      </c>
      <c r="G392" s="3" t="s">
        <v>109</v>
      </c>
      <c r="H392" s="3" t="s">
        <v>44</v>
      </c>
      <c r="I392" s="9" t="s">
        <v>475</v>
      </c>
      <c r="J392" s="9" t="s">
        <v>608</v>
      </c>
      <c r="K392" s="40">
        <f t="shared" si="58"/>
        <v>35</v>
      </c>
      <c r="L392" s="40">
        <f t="shared" si="59"/>
        <v>55</v>
      </c>
      <c r="M392" s="40" t="str">
        <f t="shared" si="60"/>
        <v>ADS Ending Balance_ Monetary Value</v>
      </c>
      <c r="N392" s="40" t="str">
        <f t="shared" si="61"/>
        <v>Reporting Currency</v>
      </c>
      <c r="O392" s="40" t="str">
        <f t="shared" si="62"/>
        <v>Amount</v>
      </c>
      <c r="P392" s="40" t="str">
        <f t="shared" si="63"/>
        <v/>
      </c>
      <c r="Q392" s="40" t="str">
        <f t="shared" si="64"/>
        <v/>
      </c>
    </row>
    <row r="393" spans="1:17" x14ac:dyDescent="0.4">
      <c r="A393" s="40">
        <v>317</v>
      </c>
      <c r="B393" s="41" t="s">
        <v>614</v>
      </c>
      <c r="C393" s="3">
        <v>15</v>
      </c>
      <c r="D393" s="3" t="s">
        <v>19</v>
      </c>
      <c r="E393" s="3">
        <v>2</v>
      </c>
      <c r="F393" s="9" t="s">
        <v>609</v>
      </c>
      <c r="G393" s="3" t="s">
        <v>109</v>
      </c>
      <c r="H393" s="3" t="s">
        <v>44</v>
      </c>
      <c r="I393" s="9" t="s">
        <v>478</v>
      </c>
      <c r="J393" s="9" t="s">
        <v>610</v>
      </c>
      <c r="K393" s="40">
        <f t="shared" si="58"/>
        <v>35</v>
      </c>
      <c r="L393" s="40">
        <f t="shared" si="59"/>
        <v>51</v>
      </c>
      <c r="M393" s="40" t="str">
        <f t="shared" si="60"/>
        <v>ADS Ending Balance_ Monetary Value</v>
      </c>
      <c r="N393" s="40" t="str">
        <f t="shared" si="61"/>
        <v>Local Currency</v>
      </c>
      <c r="O393" s="40" t="str">
        <f t="shared" si="62"/>
        <v>Amount</v>
      </c>
      <c r="P393" s="40" t="str">
        <f t="shared" si="63"/>
        <v/>
      </c>
      <c r="Q393" s="40" t="str">
        <f t="shared" si="64"/>
        <v/>
      </c>
    </row>
    <row r="394" spans="1:17" x14ac:dyDescent="0.4">
      <c r="A394" s="40">
        <v>318</v>
      </c>
      <c r="B394" s="41" t="s">
        <v>614</v>
      </c>
      <c r="C394" s="3">
        <v>16</v>
      </c>
      <c r="D394" s="3" t="s">
        <v>19</v>
      </c>
      <c r="E394" s="3">
        <v>2</v>
      </c>
      <c r="F394" s="9" t="s">
        <v>611</v>
      </c>
      <c r="G394" s="3" t="s">
        <v>109</v>
      </c>
      <c r="H394" s="3" t="s">
        <v>44</v>
      </c>
      <c r="I394" s="9" t="s">
        <v>480</v>
      </c>
      <c r="J394" s="9" t="s">
        <v>612</v>
      </c>
      <c r="K394" s="40">
        <f t="shared" si="58"/>
        <v>35</v>
      </c>
      <c r="L394" s="40">
        <f t="shared" si="59"/>
        <v>57</v>
      </c>
      <c r="M394" s="40" t="str">
        <f t="shared" si="60"/>
        <v>ADS Ending Balance_ Monetary Value</v>
      </c>
      <c r="N394" s="40" t="str">
        <f t="shared" si="61"/>
        <v>Transaction Currency</v>
      </c>
      <c r="O394" s="40" t="str">
        <f t="shared" si="62"/>
        <v>Amount</v>
      </c>
      <c r="P394" s="40" t="str">
        <f t="shared" si="63"/>
        <v/>
      </c>
      <c r="Q394" s="40" t="str">
        <f t="shared" si="64"/>
        <v/>
      </c>
    </row>
    <row r="395" spans="1:17" x14ac:dyDescent="0.4">
      <c r="A395" s="40">
        <v>319</v>
      </c>
      <c r="B395" s="41" t="s">
        <v>614</v>
      </c>
      <c r="C395" s="5">
        <v>17</v>
      </c>
      <c r="D395" s="5" t="s">
        <v>28</v>
      </c>
      <c r="E395" s="5">
        <v>1</v>
      </c>
      <c r="F395" s="8" t="s">
        <v>2221</v>
      </c>
      <c r="G395" s="5" t="s">
        <v>30</v>
      </c>
      <c r="H395" s="5" t="s">
        <v>16</v>
      </c>
      <c r="I395" s="8" t="s">
        <v>78</v>
      </c>
      <c r="J395" s="8" t="s">
        <v>613</v>
      </c>
      <c r="K395" s="40">
        <f t="shared" si="58"/>
        <v>19</v>
      </c>
      <c r="L395" s="40">
        <f t="shared" si="59"/>
        <v>24</v>
      </c>
      <c r="M395" s="40" t="str">
        <f t="shared" si="60"/>
        <v>ADS_ Trial Balance</v>
      </c>
      <c r="N395" s="40" t="str">
        <f t="shared" si="61"/>
        <v>[X]</v>
      </c>
      <c r="O395" s="40" t="str">
        <f t="shared" si="62"/>
        <v/>
      </c>
      <c r="P395" s="40" t="str">
        <f t="shared" si="63"/>
        <v/>
      </c>
      <c r="Q395" s="40" t="str">
        <f t="shared" si="64"/>
        <v>ADS Business Segment_ Code</v>
      </c>
    </row>
    <row r="396" spans="1:17" x14ac:dyDescent="0.4">
      <c r="A396" s="40">
        <v>320</v>
      </c>
      <c r="B396" s="41" t="s">
        <v>614</v>
      </c>
      <c r="C396" s="1">
        <v>0</v>
      </c>
      <c r="D396" s="1" t="s">
        <v>8</v>
      </c>
      <c r="E396" s="1">
        <v>0</v>
      </c>
      <c r="F396" s="10" t="s">
        <v>615</v>
      </c>
      <c r="G396" s="1" t="s">
        <v>10</v>
      </c>
      <c r="H396" s="1" t="s">
        <v>10</v>
      </c>
      <c r="I396" s="10" t="s">
        <v>616</v>
      </c>
      <c r="J396" s="10" t="s">
        <v>617</v>
      </c>
      <c r="K396" s="40">
        <f t="shared" si="58"/>
        <v>22</v>
      </c>
      <c r="L396" s="40" t="e">
        <f t="shared" si="59"/>
        <v>#VALUE!</v>
      </c>
      <c r="M396" s="40" t="str">
        <f t="shared" si="60"/>
        <v>ADS_ Accounting Entry</v>
      </c>
      <c r="N396" s="40" t="str">
        <f t="shared" si="61"/>
        <v>Detail</v>
      </c>
      <c r="O396" s="40" t="str">
        <f t="shared" si="62"/>
        <v/>
      </c>
      <c r="P396" s="40" t="str">
        <f t="shared" si="63"/>
        <v/>
      </c>
      <c r="Q396" s="40" t="str">
        <f t="shared" si="64"/>
        <v/>
      </c>
    </row>
    <row r="397" spans="1:17" x14ac:dyDescent="0.4">
      <c r="A397" s="40">
        <v>321</v>
      </c>
      <c r="B397" s="41" t="s">
        <v>614</v>
      </c>
      <c r="C397" s="2">
        <v>1</v>
      </c>
      <c r="D397" s="2" t="s">
        <v>13</v>
      </c>
      <c r="E397" s="2">
        <v>1</v>
      </c>
      <c r="F397" s="11" t="s">
        <v>457</v>
      </c>
      <c r="G397" s="2" t="s">
        <v>15</v>
      </c>
      <c r="H397" s="2" t="s">
        <v>16</v>
      </c>
      <c r="I397" s="11" t="s">
        <v>618</v>
      </c>
      <c r="J397" s="11" t="s">
        <v>619</v>
      </c>
      <c r="K397" s="40">
        <f t="shared" si="58"/>
        <v>22</v>
      </c>
      <c r="L397" s="40">
        <f t="shared" si="59"/>
        <v>38</v>
      </c>
      <c r="M397" s="40" t="str">
        <f t="shared" si="60"/>
        <v>ADS_ Accounting Entry</v>
      </c>
      <c r="N397" s="40" t="str">
        <f t="shared" si="61"/>
        <v>Identification</v>
      </c>
      <c r="O397" s="40" t="str">
        <f t="shared" si="62"/>
        <v>Identifier</v>
      </c>
      <c r="P397" s="40" t="str">
        <f t="shared" si="63"/>
        <v/>
      </c>
      <c r="Q397" s="40" t="str">
        <f t="shared" si="64"/>
        <v/>
      </c>
    </row>
    <row r="398" spans="1:17" x14ac:dyDescent="0.4">
      <c r="A398" s="40">
        <v>322</v>
      </c>
      <c r="B398" s="41" t="s">
        <v>614</v>
      </c>
      <c r="C398" s="3">
        <v>2</v>
      </c>
      <c r="D398" s="3" t="s">
        <v>19</v>
      </c>
      <c r="E398" s="3">
        <v>1</v>
      </c>
      <c r="F398" s="9" t="s">
        <v>620</v>
      </c>
      <c r="G398" s="3" t="s">
        <v>37</v>
      </c>
      <c r="H398" s="3" t="s">
        <v>16</v>
      </c>
      <c r="I398" s="9" t="s">
        <v>621</v>
      </c>
      <c r="J398" s="9" t="s">
        <v>622</v>
      </c>
      <c r="K398" s="40">
        <f t="shared" si="58"/>
        <v>22</v>
      </c>
      <c r="L398" s="40">
        <f t="shared" si="59"/>
        <v>33</v>
      </c>
      <c r="M398" s="40" t="str">
        <f t="shared" si="60"/>
        <v>ADS_ Accounting Entry</v>
      </c>
      <c r="N398" s="40" t="str">
        <f t="shared" si="61"/>
        <v>Effective</v>
      </c>
      <c r="O398" s="40" t="str">
        <f t="shared" si="62"/>
        <v>Date</v>
      </c>
      <c r="P398" s="40" t="str">
        <f t="shared" si="63"/>
        <v/>
      </c>
      <c r="Q398" s="40" t="str">
        <f t="shared" si="64"/>
        <v/>
      </c>
    </row>
    <row r="399" spans="1:17" x14ac:dyDescent="0.4">
      <c r="A399" s="40">
        <v>323</v>
      </c>
      <c r="B399" s="41" t="s">
        <v>614</v>
      </c>
      <c r="C399" s="3">
        <v>3</v>
      </c>
      <c r="D399" s="3" t="s">
        <v>19</v>
      </c>
      <c r="E399" s="3">
        <v>1</v>
      </c>
      <c r="F399" s="9" t="s">
        <v>623</v>
      </c>
      <c r="G399" s="3" t="s">
        <v>21</v>
      </c>
      <c r="H399" s="3" t="s">
        <v>16</v>
      </c>
      <c r="I399" s="9" t="s">
        <v>624</v>
      </c>
      <c r="J399" s="9" t="s">
        <v>625</v>
      </c>
      <c r="K399" s="40">
        <f t="shared" si="58"/>
        <v>22</v>
      </c>
      <c r="L399" s="40">
        <f t="shared" si="59"/>
        <v>35</v>
      </c>
      <c r="M399" s="40" t="str">
        <f t="shared" si="60"/>
        <v>ADS_ Accounting Entry</v>
      </c>
      <c r="N399" s="40" t="str">
        <f t="shared" si="61"/>
        <v>Description</v>
      </c>
      <c r="O399" s="40" t="str">
        <f t="shared" si="62"/>
        <v>ext</v>
      </c>
      <c r="P399" s="40" t="str">
        <f t="shared" si="63"/>
        <v/>
      </c>
      <c r="Q399" s="40" t="str">
        <f t="shared" si="64"/>
        <v/>
      </c>
    </row>
    <row r="400" spans="1:17" x14ac:dyDescent="0.4">
      <c r="A400" s="40">
        <v>324</v>
      </c>
      <c r="B400" s="41" t="s">
        <v>614</v>
      </c>
      <c r="C400" s="2">
        <v>4</v>
      </c>
      <c r="D400" s="2" t="s">
        <v>19</v>
      </c>
      <c r="E400" s="2">
        <v>1</v>
      </c>
      <c r="F400" s="11" t="s">
        <v>626</v>
      </c>
      <c r="G400" s="2" t="s">
        <v>15</v>
      </c>
      <c r="H400" s="2" t="s">
        <v>16</v>
      </c>
      <c r="I400" s="11" t="s">
        <v>627</v>
      </c>
      <c r="J400" s="11" t="s">
        <v>628</v>
      </c>
      <c r="K400" s="40">
        <f t="shared" si="58"/>
        <v>22</v>
      </c>
      <c r="L400" s="40" t="e">
        <f t="shared" si="59"/>
        <v>#VALUE!</v>
      </c>
      <c r="M400" s="40" t="str">
        <f t="shared" si="60"/>
        <v>ADS_ Accounting Entry</v>
      </c>
      <c r="N400" s="40" t="str">
        <f t="shared" si="61"/>
        <v>Journal Identifier</v>
      </c>
      <c r="O400" s="40" t="str">
        <f t="shared" si="62"/>
        <v/>
      </c>
      <c r="P400" s="40" t="str">
        <f t="shared" si="63"/>
        <v/>
      </c>
      <c r="Q400" s="40" t="str">
        <f t="shared" si="64"/>
        <v/>
      </c>
    </row>
    <row r="401" spans="1:17" x14ac:dyDescent="0.4">
      <c r="A401" s="40">
        <v>325</v>
      </c>
      <c r="B401" s="41" t="s">
        <v>614</v>
      </c>
      <c r="C401" s="3">
        <v>5</v>
      </c>
      <c r="D401" s="3" t="s">
        <v>19</v>
      </c>
      <c r="E401" s="3">
        <v>1</v>
      </c>
      <c r="F401" s="9" t="s">
        <v>90</v>
      </c>
      <c r="G401" s="3" t="s">
        <v>15</v>
      </c>
      <c r="H401" s="3" t="s">
        <v>16</v>
      </c>
      <c r="I401" s="9" t="s">
        <v>629</v>
      </c>
      <c r="J401" s="9" t="s">
        <v>630</v>
      </c>
      <c r="K401" s="40">
        <f t="shared" si="58"/>
        <v>22</v>
      </c>
      <c r="L401" s="40">
        <f t="shared" si="59"/>
        <v>28</v>
      </c>
      <c r="M401" s="40" t="str">
        <f t="shared" si="60"/>
        <v>ADS_ Accounting Entry</v>
      </c>
      <c r="N401" s="40" t="str">
        <f t="shared" si="61"/>
        <v>Line</v>
      </c>
      <c r="O401" s="40" t="str">
        <f t="shared" si="62"/>
        <v>Numeric</v>
      </c>
      <c r="P401" s="40" t="str">
        <f t="shared" si="63"/>
        <v/>
      </c>
      <c r="Q401" s="40" t="str">
        <f t="shared" si="64"/>
        <v/>
      </c>
    </row>
    <row r="402" spans="1:17" x14ac:dyDescent="0.4">
      <c r="A402" s="40">
        <v>326</v>
      </c>
      <c r="B402" s="41" t="s">
        <v>614</v>
      </c>
      <c r="C402" s="5">
        <v>6</v>
      </c>
      <c r="D402" s="5" t="s">
        <v>28</v>
      </c>
      <c r="E402" s="5">
        <v>1</v>
      </c>
      <c r="F402" s="8" t="s">
        <v>631</v>
      </c>
      <c r="G402" s="5" t="s">
        <v>30</v>
      </c>
      <c r="H402" s="5" t="s">
        <v>16</v>
      </c>
      <c r="I402" s="8" t="s">
        <v>632</v>
      </c>
      <c r="J402" s="8" t="s">
        <v>633</v>
      </c>
      <c r="K402" s="40">
        <f t="shared" si="58"/>
        <v>22</v>
      </c>
      <c r="L402" s="40">
        <f t="shared" si="59"/>
        <v>33</v>
      </c>
      <c r="M402" s="40" t="str">
        <f t="shared" si="60"/>
        <v>ADS_ Accounting Entry</v>
      </c>
      <c r="N402" s="40" t="str">
        <f t="shared" si="61"/>
        <v>Specified</v>
      </c>
      <c r="O402" s="40" t="str">
        <f t="shared" si="62"/>
        <v/>
      </c>
      <c r="P402" s="40" t="str">
        <f t="shared" si="63"/>
        <v/>
      </c>
      <c r="Q402" s="40" t="str">
        <f t="shared" si="64"/>
        <v>ADS_ Accounting Account</v>
      </c>
    </row>
    <row r="403" spans="1:17" x14ac:dyDescent="0.4">
      <c r="A403" s="40">
        <v>327</v>
      </c>
      <c r="B403" s="41" t="s">
        <v>614</v>
      </c>
      <c r="C403" s="3">
        <v>7</v>
      </c>
      <c r="D403" s="3" t="s">
        <v>19</v>
      </c>
      <c r="E403" s="3">
        <v>1</v>
      </c>
      <c r="F403" s="9" t="s">
        <v>634</v>
      </c>
      <c r="G403" s="3" t="s">
        <v>25</v>
      </c>
      <c r="H403" s="3" t="s">
        <v>16</v>
      </c>
      <c r="I403" s="9" t="s">
        <v>635</v>
      </c>
      <c r="J403" s="9" t="s">
        <v>636</v>
      </c>
      <c r="K403" s="40">
        <f t="shared" si="58"/>
        <v>22</v>
      </c>
      <c r="L403" s="40">
        <f t="shared" si="59"/>
        <v>36</v>
      </c>
      <c r="M403" s="40" t="str">
        <f t="shared" si="60"/>
        <v>ADS_ Accounting Entry</v>
      </c>
      <c r="N403" s="40" t="str">
        <f t="shared" si="61"/>
        <v>Debit Credit</v>
      </c>
      <c r="O403" s="40" t="str">
        <f t="shared" si="62"/>
        <v>Indicator</v>
      </c>
      <c r="P403" s="40" t="str">
        <f t="shared" si="63"/>
        <v/>
      </c>
      <c r="Q403" s="40" t="str">
        <f t="shared" si="64"/>
        <v/>
      </c>
    </row>
    <row r="404" spans="1:17" x14ac:dyDescent="0.4">
      <c r="A404" s="40">
        <v>328</v>
      </c>
      <c r="B404" s="41" t="s">
        <v>614</v>
      </c>
      <c r="C404" s="3">
        <v>8</v>
      </c>
      <c r="D404" s="3" t="s">
        <v>19</v>
      </c>
      <c r="E404" s="3">
        <v>1</v>
      </c>
      <c r="F404" s="9" t="s">
        <v>637</v>
      </c>
      <c r="G404" s="3" t="s">
        <v>25</v>
      </c>
      <c r="H404" s="3" t="s">
        <v>16</v>
      </c>
      <c r="I404" s="9" t="s">
        <v>638</v>
      </c>
      <c r="J404" s="9" t="s">
        <v>639</v>
      </c>
      <c r="K404" s="40">
        <f t="shared" si="58"/>
        <v>22</v>
      </c>
      <c r="L404" s="40">
        <f t="shared" si="59"/>
        <v>30</v>
      </c>
      <c r="M404" s="40" t="str">
        <f t="shared" si="60"/>
        <v>ADS_ Accounting Entry</v>
      </c>
      <c r="N404" s="40" t="str">
        <f t="shared" si="61"/>
        <v>Source</v>
      </c>
      <c r="O404" s="40" t="str">
        <f t="shared" si="62"/>
        <v>Code</v>
      </c>
      <c r="P404" s="40" t="str">
        <f t="shared" si="63"/>
        <v/>
      </c>
      <c r="Q404" s="40" t="str">
        <f t="shared" si="64"/>
        <v/>
      </c>
    </row>
    <row r="405" spans="1:17" x14ac:dyDescent="0.4">
      <c r="A405" s="40">
        <v>329</v>
      </c>
      <c r="B405" s="41" t="s">
        <v>614</v>
      </c>
      <c r="C405" s="5">
        <v>9</v>
      </c>
      <c r="D405" s="5" t="s">
        <v>28</v>
      </c>
      <c r="E405" s="5">
        <v>1</v>
      </c>
      <c r="F405" s="8" t="s">
        <v>640</v>
      </c>
      <c r="G405" s="5" t="s">
        <v>30</v>
      </c>
      <c r="H405" s="5" t="s">
        <v>44</v>
      </c>
      <c r="I405" s="8" t="s">
        <v>641</v>
      </c>
      <c r="J405" s="8" t="s">
        <v>642</v>
      </c>
      <c r="K405" s="40">
        <f t="shared" si="58"/>
        <v>22</v>
      </c>
      <c r="L405" s="40">
        <f t="shared" si="59"/>
        <v>31</v>
      </c>
      <c r="M405" s="40" t="str">
        <f t="shared" si="60"/>
        <v>ADS_ Accounting Entry</v>
      </c>
      <c r="N405" s="40" t="str">
        <f t="shared" si="61"/>
        <v>Defined</v>
      </c>
      <c r="O405" s="40" t="str">
        <f t="shared" si="62"/>
        <v/>
      </c>
      <c r="P405" s="40" t="str">
        <f t="shared" si="63"/>
        <v/>
      </c>
      <c r="Q405" s="40" t="str">
        <f t="shared" si="64"/>
        <v>ADS Journal Entry_ Type</v>
      </c>
    </row>
    <row r="406" spans="1:17" x14ac:dyDescent="0.4">
      <c r="A406" s="40">
        <v>330</v>
      </c>
      <c r="B406" s="41" t="s">
        <v>614</v>
      </c>
      <c r="C406" s="5">
        <v>10</v>
      </c>
      <c r="D406" s="5" t="s">
        <v>28</v>
      </c>
      <c r="E406" s="5">
        <v>1</v>
      </c>
      <c r="F406" s="8" t="s">
        <v>157</v>
      </c>
      <c r="G406" s="5" t="s">
        <v>30</v>
      </c>
      <c r="H406" s="5" t="s">
        <v>44</v>
      </c>
      <c r="I406" s="8" t="s">
        <v>643</v>
      </c>
      <c r="J406" s="8" t="s">
        <v>644</v>
      </c>
      <c r="K406" s="40">
        <f t="shared" si="58"/>
        <v>22</v>
      </c>
      <c r="L406" s="40">
        <f t="shared" si="59"/>
        <v>31</v>
      </c>
      <c r="M406" s="40" t="str">
        <f t="shared" si="60"/>
        <v>ADS_ Accounting Entry</v>
      </c>
      <c r="N406" s="40" t="str">
        <f t="shared" si="61"/>
        <v>Defined</v>
      </c>
      <c r="O406" s="40" t="str">
        <f t="shared" si="62"/>
        <v/>
      </c>
      <c r="P406" s="40" t="str">
        <f t="shared" si="63"/>
        <v/>
      </c>
      <c r="Q406" s="40" t="str">
        <f t="shared" si="64"/>
        <v>ADS Settlement Method_ Code</v>
      </c>
    </row>
    <row r="407" spans="1:17" x14ac:dyDescent="0.4">
      <c r="A407" s="40">
        <v>331</v>
      </c>
      <c r="B407" s="41" t="s">
        <v>614</v>
      </c>
      <c r="C407" s="3">
        <v>11</v>
      </c>
      <c r="D407" s="3" t="s">
        <v>19</v>
      </c>
      <c r="E407" s="3">
        <v>1</v>
      </c>
      <c r="F407" s="9" t="s">
        <v>645</v>
      </c>
      <c r="G407" s="3" t="s">
        <v>280</v>
      </c>
      <c r="H407" s="3" t="s">
        <v>44</v>
      </c>
      <c r="I407" s="9" t="s">
        <v>646</v>
      </c>
      <c r="J407" s="9" t="s">
        <v>647</v>
      </c>
      <c r="K407" s="40">
        <f t="shared" si="58"/>
        <v>22</v>
      </c>
      <c r="L407" s="40">
        <f t="shared" si="59"/>
        <v>36</v>
      </c>
      <c r="M407" s="40" t="str">
        <f t="shared" si="60"/>
        <v>ADS_ Accounting Entry</v>
      </c>
      <c r="N407" s="40" t="str">
        <f t="shared" si="61"/>
        <v>Cancellation</v>
      </c>
      <c r="O407" s="40" t="str">
        <f t="shared" si="62"/>
        <v>Indicator</v>
      </c>
      <c r="P407" s="40" t="str">
        <f t="shared" si="63"/>
        <v/>
      </c>
      <c r="Q407" s="40" t="str">
        <f t="shared" si="64"/>
        <v/>
      </c>
    </row>
    <row r="408" spans="1:17" x14ac:dyDescent="0.4">
      <c r="A408" s="40">
        <v>332</v>
      </c>
      <c r="B408" s="41" t="s">
        <v>614</v>
      </c>
      <c r="C408" s="3">
        <v>12</v>
      </c>
      <c r="D408" s="3" t="s">
        <v>19</v>
      </c>
      <c r="E408" s="3">
        <v>1</v>
      </c>
      <c r="F408" s="9" t="s">
        <v>648</v>
      </c>
      <c r="G408" s="3" t="s">
        <v>21</v>
      </c>
      <c r="H408" s="3" t="s">
        <v>16</v>
      </c>
      <c r="I408" s="9" t="s">
        <v>649</v>
      </c>
      <c r="J408" s="9" t="s">
        <v>650</v>
      </c>
      <c r="K408" s="40">
        <f t="shared" si="58"/>
        <v>22</v>
      </c>
      <c r="L408" s="40">
        <f t="shared" si="59"/>
        <v>35</v>
      </c>
      <c r="M408" s="40" t="str">
        <f t="shared" si="60"/>
        <v>ADS_ Accounting Entry</v>
      </c>
      <c r="N408" s="40" t="str">
        <f t="shared" si="61"/>
        <v>Description</v>
      </c>
      <c r="O408" s="40" t="str">
        <f t="shared" si="62"/>
        <v>Text</v>
      </c>
      <c r="P408" s="40" t="str">
        <f t="shared" si="63"/>
        <v/>
      </c>
      <c r="Q408" s="40" t="str">
        <f t="shared" si="64"/>
        <v/>
      </c>
    </row>
    <row r="409" spans="1:17" x14ac:dyDescent="0.4">
      <c r="A409" s="40">
        <v>333</v>
      </c>
      <c r="B409" s="41" t="s">
        <v>614</v>
      </c>
      <c r="C409" s="3">
        <v>13</v>
      </c>
      <c r="D409" s="3" t="s">
        <v>19</v>
      </c>
      <c r="E409" s="3">
        <v>1</v>
      </c>
      <c r="F409" s="9" t="s">
        <v>651</v>
      </c>
      <c r="G409" s="3" t="s">
        <v>25</v>
      </c>
      <c r="H409" s="3" t="s">
        <v>16</v>
      </c>
      <c r="I409" s="9" t="s">
        <v>652</v>
      </c>
      <c r="J409" s="9" t="s">
        <v>653</v>
      </c>
      <c r="K409" s="40">
        <f t="shared" si="58"/>
        <v>22</v>
      </c>
      <c r="L409" s="40">
        <f t="shared" si="59"/>
        <v>32</v>
      </c>
      <c r="M409" s="40" t="str">
        <f t="shared" si="60"/>
        <v>ADS_ Accounting Entry</v>
      </c>
      <c r="N409" s="40" t="str">
        <f t="shared" si="61"/>
        <v>Reversal</v>
      </c>
      <c r="O409" s="40" t="str">
        <f t="shared" si="62"/>
        <v>Indicator</v>
      </c>
      <c r="P409" s="40" t="str">
        <f t="shared" si="63"/>
        <v/>
      </c>
      <c r="Q409" s="40" t="str">
        <f t="shared" si="64"/>
        <v/>
      </c>
    </row>
    <row r="410" spans="1:17" x14ac:dyDescent="0.4">
      <c r="A410" s="40">
        <v>334</v>
      </c>
      <c r="B410" s="41" t="s">
        <v>614</v>
      </c>
      <c r="C410" s="5">
        <v>14</v>
      </c>
      <c r="D410" s="5" t="s">
        <v>28</v>
      </c>
      <c r="E410" s="5">
        <v>1</v>
      </c>
      <c r="F410" s="8" t="s">
        <v>654</v>
      </c>
      <c r="G410" s="5" t="s">
        <v>30</v>
      </c>
      <c r="H410" s="5" t="s">
        <v>44</v>
      </c>
      <c r="I410" s="8" t="s">
        <v>655</v>
      </c>
      <c r="J410" s="8" t="s">
        <v>656</v>
      </c>
      <c r="K410" s="40">
        <f t="shared" si="58"/>
        <v>22</v>
      </c>
      <c r="L410" s="40">
        <f t="shared" si="59"/>
        <v>32</v>
      </c>
      <c r="M410" s="40" t="str">
        <f t="shared" si="60"/>
        <v>ADS_ Accounting Entry</v>
      </c>
      <c r="N410" s="40" t="str">
        <f t="shared" si="61"/>
        <v>Reversal</v>
      </c>
      <c r="O410" s="40" t="str">
        <f t="shared" ref="O410:O440" si="65">IF(OR("BBIE"=D410,"IDBIE"=D410),IF(ISNUMBER(L410),MID(J410,L410+2,LEN(J410)-L410-1),""),"")</f>
        <v/>
      </c>
      <c r="P410" s="40" t="str">
        <f t="shared" si="63"/>
        <v/>
      </c>
      <c r="Q410" s="40" t="str">
        <f t="shared" si="64"/>
        <v>ADS_ Accounting Entry</v>
      </c>
    </row>
    <row r="411" spans="1:17" x14ac:dyDescent="0.4">
      <c r="A411" s="40">
        <v>335</v>
      </c>
      <c r="B411" s="41" t="s">
        <v>614</v>
      </c>
      <c r="C411" s="7">
        <v>15</v>
      </c>
      <c r="D411" s="7" t="s">
        <v>62</v>
      </c>
      <c r="E411" s="7">
        <v>1</v>
      </c>
      <c r="F411" s="12" t="s">
        <v>132</v>
      </c>
      <c r="G411" s="7" t="s">
        <v>10</v>
      </c>
      <c r="H411" s="7" t="s">
        <v>16</v>
      </c>
      <c r="I411" s="12" t="s">
        <v>657</v>
      </c>
      <c r="J411" s="12" t="s">
        <v>658</v>
      </c>
      <c r="K411" s="40">
        <f t="shared" si="58"/>
        <v>22</v>
      </c>
      <c r="L411" s="40">
        <f t="shared" si="59"/>
        <v>31</v>
      </c>
      <c r="M411" s="40" t="str">
        <f t="shared" si="60"/>
        <v>ADS_ Accounting Entry</v>
      </c>
      <c r="N411" s="40" t="str">
        <f t="shared" si="61"/>
        <v>Defined</v>
      </c>
      <c r="O411" s="40" t="str">
        <f t="shared" si="65"/>
        <v/>
      </c>
      <c r="P411" s="40" t="str">
        <f t="shared" si="63"/>
        <v>ADS_ Fiscal Period</v>
      </c>
      <c r="Q411" s="40" t="str">
        <f t="shared" si="64"/>
        <v/>
      </c>
    </row>
    <row r="412" spans="1:17" x14ac:dyDescent="0.4">
      <c r="A412" s="40">
        <v>336</v>
      </c>
      <c r="B412" s="41" t="s">
        <v>614</v>
      </c>
      <c r="C412" s="3">
        <v>16</v>
      </c>
      <c r="D412" s="3" t="s">
        <v>19</v>
      </c>
      <c r="E412" s="3">
        <v>2</v>
      </c>
      <c r="F412" s="9" t="s">
        <v>135</v>
      </c>
      <c r="G412" s="3" t="s">
        <v>136</v>
      </c>
      <c r="H412" s="3" t="s">
        <v>16</v>
      </c>
      <c r="I412" s="9" t="s">
        <v>137</v>
      </c>
      <c r="J412" s="9" t="s">
        <v>138</v>
      </c>
      <c r="K412" s="40">
        <f t="shared" si="58"/>
        <v>19</v>
      </c>
      <c r="L412" s="40">
        <f t="shared" si="59"/>
        <v>32</v>
      </c>
      <c r="M412" s="40" t="str">
        <f t="shared" si="60"/>
        <v>ADS_ Fiscal Period</v>
      </c>
      <c r="N412" s="40" t="str">
        <f t="shared" si="61"/>
        <v>Fiscal Year</v>
      </c>
      <c r="O412" s="40" t="str">
        <f t="shared" si="65"/>
        <v>Code</v>
      </c>
      <c r="P412" s="40" t="str">
        <f t="shared" si="63"/>
        <v/>
      </c>
      <c r="Q412" s="40" t="str">
        <f t="shared" si="64"/>
        <v/>
      </c>
    </row>
    <row r="413" spans="1:17" x14ac:dyDescent="0.4">
      <c r="A413" s="40">
        <v>337</v>
      </c>
      <c r="B413" s="41" t="s">
        <v>614</v>
      </c>
      <c r="C413" s="3">
        <v>17</v>
      </c>
      <c r="D413" s="3" t="s">
        <v>19</v>
      </c>
      <c r="E413" s="3">
        <v>2</v>
      </c>
      <c r="F413" s="9" t="s">
        <v>139</v>
      </c>
      <c r="G413" s="3" t="s">
        <v>25</v>
      </c>
      <c r="H413" s="3" t="s">
        <v>16</v>
      </c>
      <c r="I413" s="9" t="s">
        <v>140</v>
      </c>
      <c r="J413" s="9" t="s">
        <v>141</v>
      </c>
      <c r="K413" s="40">
        <f t="shared" si="58"/>
        <v>19</v>
      </c>
      <c r="L413" s="40">
        <f t="shared" si="59"/>
        <v>43</v>
      </c>
      <c r="M413" s="40" t="str">
        <f t="shared" si="60"/>
        <v>ADS_ Fiscal Period</v>
      </c>
      <c r="N413" s="40" t="str">
        <f t="shared" si="61"/>
        <v>Accounting ADS_ Period</v>
      </c>
      <c r="O413" s="40" t="str">
        <f t="shared" si="65"/>
        <v>Code</v>
      </c>
      <c r="P413" s="40" t="str">
        <f t="shared" si="63"/>
        <v/>
      </c>
      <c r="Q413" s="40" t="str">
        <f t="shared" si="64"/>
        <v/>
      </c>
    </row>
    <row r="414" spans="1:17" x14ac:dyDescent="0.4">
      <c r="A414" s="40">
        <v>338</v>
      </c>
      <c r="B414" s="41" t="s">
        <v>614</v>
      </c>
      <c r="C414" s="7">
        <v>18</v>
      </c>
      <c r="D414" s="7" t="s">
        <v>62</v>
      </c>
      <c r="E414" s="7">
        <v>1</v>
      </c>
      <c r="F414" s="12" t="s">
        <v>659</v>
      </c>
      <c r="G414" s="7" t="s">
        <v>10</v>
      </c>
      <c r="H414" s="7" t="s">
        <v>44</v>
      </c>
      <c r="I414" s="12" t="s">
        <v>660</v>
      </c>
      <c r="J414" s="12" t="s">
        <v>661</v>
      </c>
      <c r="K414" s="40">
        <f t="shared" si="58"/>
        <v>22</v>
      </c>
      <c r="L414" s="40">
        <f t="shared" si="59"/>
        <v>33</v>
      </c>
      <c r="M414" s="40" t="str">
        <f t="shared" si="60"/>
        <v>ADS_ Accounting Entry</v>
      </c>
      <c r="N414" s="40" t="str">
        <f t="shared" si="61"/>
        <v>Specified</v>
      </c>
      <c r="O414" s="40" t="str">
        <f t="shared" si="65"/>
        <v/>
      </c>
      <c r="P414" s="40" t="str">
        <f t="shared" si="63"/>
        <v>ADS_ Voucher</v>
      </c>
      <c r="Q414" s="40" t="str">
        <f t="shared" si="64"/>
        <v/>
      </c>
    </row>
    <row r="415" spans="1:17" x14ac:dyDescent="0.4">
      <c r="A415" s="40">
        <v>339</v>
      </c>
      <c r="B415" s="41" t="s">
        <v>614</v>
      </c>
      <c r="C415" s="2">
        <v>19</v>
      </c>
      <c r="D415" s="2" t="s">
        <v>13</v>
      </c>
      <c r="E415" s="2">
        <v>2</v>
      </c>
      <c r="F415" s="11" t="s">
        <v>662</v>
      </c>
      <c r="G415" s="2" t="s">
        <v>25</v>
      </c>
      <c r="H415" s="2" t="s">
        <v>44</v>
      </c>
      <c r="I415" s="11" t="s">
        <v>663</v>
      </c>
      <c r="J415" s="11" t="s">
        <v>664</v>
      </c>
      <c r="K415" s="40">
        <f t="shared" si="58"/>
        <v>13</v>
      </c>
      <c r="L415" s="40">
        <f t="shared" si="59"/>
        <v>29</v>
      </c>
      <c r="M415" s="40" t="str">
        <f t="shared" si="60"/>
        <v>ADS_ Voucher</v>
      </c>
      <c r="N415" s="40" t="str">
        <f t="shared" si="61"/>
        <v>Identification</v>
      </c>
      <c r="O415" s="40" t="str">
        <f t="shared" si="65"/>
        <v>Identifier</v>
      </c>
      <c r="P415" s="40" t="str">
        <f t="shared" si="63"/>
        <v/>
      </c>
      <c r="Q415" s="40" t="str">
        <f t="shared" si="64"/>
        <v/>
      </c>
    </row>
    <row r="416" spans="1:17" x14ac:dyDescent="0.4">
      <c r="A416" s="40">
        <v>340</v>
      </c>
      <c r="B416" s="41" t="s">
        <v>614</v>
      </c>
      <c r="C416" s="3">
        <v>20</v>
      </c>
      <c r="D416" s="3" t="s">
        <v>19</v>
      </c>
      <c r="E416" s="3">
        <v>2</v>
      </c>
      <c r="F416" s="9" t="s">
        <v>665</v>
      </c>
      <c r="G416" s="3" t="s">
        <v>25</v>
      </c>
      <c r="H416" s="3" t="s">
        <v>44</v>
      </c>
      <c r="I416" s="9" t="s">
        <v>663</v>
      </c>
      <c r="J416" s="9" t="s">
        <v>666</v>
      </c>
      <c r="K416" s="40">
        <f t="shared" si="58"/>
        <v>13</v>
      </c>
      <c r="L416" s="40">
        <f t="shared" si="59"/>
        <v>19</v>
      </c>
      <c r="M416" s="40" t="str">
        <f t="shared" si="60"/>
        <v>ADS_ Voucher</v>
      </c>
      <c r="N416" s="40" t="str">
        <f t="shared" si="61"/>
        <v>Type</v>
      </c>
      <c r="O416" s="40" t="str">
        <f t="shared" si="65"/>
        <v>Code</v>
      </c>
      <c r="P416" s="40" t="str">
        <f t="shared" si="63"/>
        <v/>
      </c>
      <c r="Q416" s="40" t="str">
        <f t="shared" si="64"/>
        <v/>
      </c>
    </row>
    <row r="417" spans="1:17" x14ac:dyDescent="0.4">
      <c r="A417" s="40">
        <v>341</v>
      </c>
      <c r="B417" s="41" t="s">
        <v>614</v>
      </c>
      <c r="C417" s="3">
        <v>21</v>
      </c>
      <c r="D417" s="3" t="s">
        <v>19</v>
      </c>
      <c r="E417" s="3">
        <v>2</v>
      </c>
      <c r="F417" s="9" t="s">
        <v>37</v>
      </c>
      <c r="G417" s="3" t="s">
        <v>37</v>
      </c>
      <c r="H417" s="3" t="s">
        <v>16</v>
      </c>
      <c r="I417" s="9" t="s">
        <v>663</v>
      </c>
      <c r="J417" s="9" t="s">
        <v>667</v>
      </c>
      <c r="K417" s="40">
        <f t="shared" si="58"/>
        <v>13</v>
      </c>
      <c r="L417" s="40">
        <f t="shared" si="59"/>
        <v>20</v>
      </c>
      <c r="M417" s="40" t="str">
        <f t="shared" si="60"/>
        <v>ADS_ Voucher</v>
      </c>
      <c r="N417" s="40" t="str">
        <f t="shared" si="61"/>
        <v>Issue</v>
      </c>
      <c r="O417" s="40" t="str">
        <f t="shared" si="65"/>
        <v>Date Time</v>
      </c>
      <c r="P417" s="40" t="str">
        <f t="shared" si="63"/>
        <v/>
      </c>
      <c r="Q417" s="40" t="str">
        <f t="shared" si="64"/>
        <v/>
      </c>
    </row>
    <row r="418" spans="1:17" x14ac:dyDescent="0.4">
      <c r="A418" s="40">
        <v>342</v>
      </c>
      <c r="B418" s="41" t="s">
        <v>614</v>
      </c>
      <c r="C418" s="7">
        <v>22</v>
      </c>
      <c r="D418" s="7" t="s">
        <v>62</v>
      </c>
      <c r="E418" s="7">
        <v>1</v>
      </c>
      <c r="F418" s="12" t="s">
        <v>310</v>
      </c>
      <c r="G418" s="7" t="s">
        <v>10</v>
      </c>
      <c r="H418" s="7" t="s">
        <v>44</v>
      </c>
      <c r="I418" s="12" t="s">
        <v>668</v>
      </c>
      <c r="J418" s="12" t="s">
        <v>669</v>
      </c>
      <c r="K418" s="40">
        <f t="shared" si="58"/>
        <v>22</v>
      </c>
      <c r="L418" s="40">
        <f t="shared" si="59"/>
        <v>33</v>
      </c>
      <c r="M418" s="40" t="str">
        <f t="shared" si="60"/>
        <v>ADS_ Accounting Entry</v>
      </c>
      <c r="N418" s="40" t="str">
        <f t="shared" si="61"/>
        <v>Specified</v>
      </c>
      <c r="O418" s="40" t="str">
        <f t="shared" si="65"/>
        <v/>
      </c>
      <c r="P418" s="40" t="str">
        <f t="shared" si="63"/>
        <v>ADS_ Product</v>
      </c>
      <c r="Q418" s="40" t="str">
        <f t="shared" si="64"/>
        <v/>
      </c>
    </row>
    <row r="419" spans="1:17" x14ac:dyDescent="0.4">
      <c r="A419" s="40">
        <v>343</v>
      </c>
      <c r="B419" s="41" t="s">
        <v>614</v>
      </c>
      <c r="C419" s="3">
        <v>23</v>
      </c>
      <c r="D419" s="3" t="s">
        <v>19</v>
      </c>
      <c r="E419" s="3">
        <v>2</v>
      </c>
      <c r="F419" s="9" t="s">
        <v>670</v>
      </c>
      <c r="G419" s="3" t="s">
        <v>99</v>
      </c>
      <c r="H419" s="3" t="s">
        <v>44</v>
      </c>
      <c r="I419" s="9" t="s">
        <v>671</v>
      </c>
      <c r="J419" s="9" t="s">
        <v>672</v>
      </c>
      <c r="K419" s="40">
        <f t="shared" si="58"/>
        <v>13</v>
      </c>
      <c r="L419" s="40">
        <f t="shared" si="59"/>
        <v>19</v>
      </c>
      <c r="M419" s="40" t="str">
        <f t="shared" si="60"/>
        <v>ADS_ Product</v>
      </c>
      <c r="N419" s="40" t="str">
        <f t="shared" si="61"/>
        <v>Unit</v>
      </c>
      <c r="O419" s="40" t="str">
        <f t="shared" si="65"/>
        <v>Quantity</v>
      </c>
      <c r="P419" s="40" t="str">
        <f t="shared" si="63"/>
        <v/>
      </c>
      <c r="Q419" s="40" t="str">
        <f t="shared" si="64"/>
        <v/>
      </c>
    </row>
    <row r="420" spans="1:17" x14ac:dyDescent="0.4">
      <c r="A420" s="40">
        <v>344</v>
      </c>
      <c r="B420" s="41" t="s">
        <v>614</v>
      </c>
      <c r="C420" s="7">
        <v>24</v>
      </c>
      <c r="D420" s="7" t="s">
        <v>62</v>
      </c>
      <c r="E420" s="7">
        <v>2</v>
      </c>
      <c r="F420" s="12" t="s">
        <v>673</v>
      </c>
      <c r="G420" s="7" t="s">
        <v>10</v>
      </c>
      <c r="H420" s="7" t="s">
        <v>16</v>
      </c>
      <c r="I420" s="12" t="s">
        <v>671</v>
      </c>
      <c r="J420" s="12" t="s">
        <v>674</v>
      </c>
      <c r="K420" s="40">
        <f t="shared" si="58"/>
        <v>13</v>
      </c>
      <c r="L420" s="40">
        <f t="shared" si="59"/>
        <v>20</v>
      </c>
      <c r="M420" s="40" t="str">
        <f t="shared" si="60"/>
        <v>ADS_ Product</v>
      </c>
      <c r="N420" s="40" t="str">
        <f t="shared" si="61"/>
        <v>Total</v>
      </c>
      <c r="O420" s="40" t="str">
        <f t="shared" si="65"/>
        <v/>
      </c>
      <c r="P420" s="40" t="str">
        <f t="shared" si="63"/>
        <v>ADS_ Price</v>
      </c>
      <c r="Q420" s="40" t="str">
        <f t="shared" si="64"/>
        <v/>
      </c>
    </row>
    <row r="421" spans="1:17" x14ac:dyDescent="0.4">
      <c r="A421" s="40">
        <v>345</v>
      </c>
      <c r="B421" s="41" t="s">
        <v>614</v>
      </c>
      <c r="C421" s="3">
        <v>25</v>
      </c>
      <c r="D421" s="3" t="s">
        <v>19</v>
      </c>
      <c r="E421" s="3">
        <v>3</v>
      </c>
      <c r="F421" s="9" t="s">
        <v>675</v>
      </c>
      <c r="G421" s="3" t="s">
        <v>103</v>
      </c>
      <c r="H421" s="3" t="s">
        <v>16</v>
      </c>
      <c r="I421" s="9" t="s">
        <v>671</v>
      </c>
      <c r="J421" s="9" t="s">
        <v>676</v>
      </c>
      <c r="K421" s="40">
        <f t="shared" si="58"/>
        <v>11</v>
      </c>
      <c r="L421" s="40">
        <f t="shared" si="59"/>
        <v>17</v>
      </c>
      <c r="M421" s="40" t="str">
        <f t="shared" si="60"/>
        <v>ADS_ Price</v>
      </c>
      <c r="N421" s="40" t="str">
        <f t="shared" si="61"/>
        <v>Unit</v>
      </c>
      <c r="O421" s="40" t="str">
        <f t="shared" si="65"/>
        <v>Amount</v>
      </c>
      <c r="P421" s="40" t="str">
        <f t="shared" si="63"/>
        <v/>
      </c>
      <c r="Q421" s="40" t="str">
        <f t="shared" si="64"/>
        <v/>
      </c>
    </row>
    <row r="422" spans="1:17" x14ac:dyDescent="0.4">
      <c r="A422" s="40">
        <v>346</v>
      </c>
      <c r="B422" s="41" t="s">
        <v>614</v>
      </c>
      <c r="C422" s="7">
        <v>26</v>
      </c>
      <c r="D422" s="7" t="s">
        <v>62</v>
      </c>
      <c r="E422" s="7">
        <v>1</v>
      </c>
      <c r="F422" s="12" t="s">
        <v>468</v>
      </c>
      <c r="G422" s="7" t="s">
        <v>10</v>
      </c>
      <c r="H422" s="7" t="s">
        <v>44</v>
      </c>
      <c r="I422" s="12" t="s">
        <v>677</v>
      </c>
      <c r="J422" s="12" t="s">
        <v>678</v>
      </c>
      <c r="K422" s="40">
        <f t="shared" si="58"/>
        <v>22</v>
      </c>
      <c r="L422" s="40">
        <f t="shared" si="59"/>
        <v>32</v>
      </c>
      <c r="M422" s="40" t="str">
        <f t="shared" si="60"/>
        <v>ADS_ Accounting Entry</v>
      </c>
      <c r="N422" s="40" t="str">
        <f t="shared" si="61"/>
        <v xml:space="preserve">Defined </v>
      </c>
      <c r="O422" s="40" t="str">
        <f t="shared" si="65"/>
        <v/>
      </c>
      <c r="P422" s="40" t="str">
        <f t="shared" si="63"/>
        <v>ADS_ Monetary Value</v>
      </c>
      <c r="Q422" s="40" t="str">
        <f t="shared" si="64"/>
        <v/>
      </c>
    </row>
    <row r="423" spans="1:17" x14ac:dyDescent="0.4">
      <c r="A423" s="40">
        <v>347</v>
      </c>
      <c r="B423" s="41" t="s">
        <v>614</v>
      </c>
      <c r="C423" s="3">
        <v>27</v>
      </c>
      <c r="D423" s="3" t="s">
        <v>19</v>
      </c>
      <c r="E423" s="3">
        <v>2</v>
      </c>
      <c r="F423" s="9" t="s">
        <v>471</v>
      </c>
      <c r="G423" s="3" t="s">
        <v>109</v>
      </c>
      <c r="H423" s="3" t="s">
        <v>16</v>
      </c>
      <c r="I423" s="9" t="s">
        <v>472</v>
      </c>
      <c r="J423" s="9" t="s">
        <v>473</v>
      </c>
      <c r="K423" s="40">
        <f t="shared" si="58"/>
        <v>20</v>
      </c>
      <c r="L423" s="40">
        <f t="shared" si="59"/>
        <v>41</v>
      </c>
      <c r="M423" s="40" t="str">
        <f t="shared" si="60"/>
        <v>ADS_ Monetary Value</v>
      </c>
      <c r="N423" s="40" t="str">
        <f t="shared" si="61"/>
        <v>Functional Currency</v>
      </c>
      <c r="O423" s="40" t="str">
        <f t="shared" si="65"/>
        <v>Amount</v>
      </c>
      <c r="P423" s="40" t="str">
        <f t="shared" si="63"/>
        <v/>
      </c>
      <c r="Q423" s="40" t="str">
        <f t="shared" si="64"/>
        <v/>
      </c>
    </row>
    <row r="424" spans="1:17" x14ac:dyDescent="0.4">
      <c r="A424" s="40">
        <v>348</v>
      </c>
      <c r="B424" s="41" t="s">
        <v>614</v>
      </c>
      <c r="C424" s="3">
        <v>28</v>
      </c>
      <c r="D424" s="3" t="s">
        <v>19</v>
      </c>
      <c r="E424" s="3">
        <v>2</v>
      </c>
      <c r="F424" s="9" t="s">
        <v>474</v>
      </c>
      <c r="G424" s="3" t="s">
        <v>109</v>
      </c>
      <c r="H424" s="3" t="s">
        <v>44</v>
      </c>
      <c r="I424" s="9" t="s">
        <v>475</v>
      </c>
      <c r="J424" s="9" t="s">
        <v>679</v>
      </c>
      <c r="K424" s="40">
        <f t="shared" si="58"/>
        <v>20</v>
      </c>
      <c r="L424" s="40">
        <f t="shared" si="59"/>
        <v>36</v>
      </c>
      <c r="M424" s="40" t="str">
        <f t="shared" si="60"/>
        <v>ADS_ Monetary Value</v>
      </c>
      <c r="N424" s="40" t="str">
        <f t="shared" si="61"/>
        <v>Local Currency</v>
      </c>
      <c r="O424" s="40" t="str">
        <f t="shared" si="65"/>
        <v>Amount</v>
      </c>
      <c r="P424" s="40" t="str">
        <f t="shared" si="63"/>
        <v/>
      </c>
      <c r="Q424" s="40" t="str">
        <f t="shared" si="64"/>
        <v/>
      </c>
    </row>
    <row r="425" spans="1:17" x14ac:dyDescent="0.4">
      <c r="A425" s="40">
        <v>349</v>
      </c>
      <c r="B425" s="41" t="s">
        <v>614</v>
      </c>
      <c r="C425" s="3">
        <v>29</v>
      </c>
      <c r="D425" s="3" t="s">
        <v>19</v>
      </c>
      <c r="E425" s="3">
        <v>2</v>
      </c>
      <c r="F425" s="9" t="s">
        <v>477</v>
      </c>
      <c r="G425" s="3" t="s">
        <v>109</v>
      </c>
      <c r="H425" s="3" t="s">
        <v>44</v>
      </c>
      <c r="I425" s="9" t="s">
        <v>478</v>
      </c>
      <c r="J425" s="9" t="s">
        <v>479</v>
      </c>
      <c r="K425" s="40">
        <f t="shared" si="58"/>
        <v>20</v>
      </c>
      <c r="L425" s="40">
        <f t="shared" si="59"/>
        <v>40</v>
      </c>
      <c r="M425" s="40" t="str">
        <f t="shared" si="60"/>
        <v>ADS_ Monetary Value</v>
      </c>
      <c r="N425" s="40" t="str">
        <f t="shared" si="61"/>
        <v>Reporting Currency</v>
      </c>
      <c r="O425" s="40" t="str">
        <f t="shared" si="65"/>
        <v>Amount</v>
      </c>
      <c r="P425" s="40" t="str">
        <f t="shared" si="63"/>
        <v/>
      </c>
      <c r="Q425" s="40" t="str">
        <f t="shared" si="64"/>
        <v/>
      </c>
    </row>
    <row r="426" spans="1:17" x14ac:dyDescent="0.4">
      <c r="A426" s="40">
        <v>350</v>
      </c>
      <c r="B426" s="41" t="s">
        <v>614</v>
      </c>
      <c r="C426" s="3">
        <v>30</v>
      </c>
      <c r="D426" s="3" t="s">
        <v>19</v>
      </c>
      <c r="E426" s="3">
        <v>2</v>
      </c>
      <c r="F426" s="9" t="s">
        <v>163</v>
      </c>
      <c r="G426" s="3" t="s">
        <v>109</v>
      </c>
      <c r="H426" s="3" t="s">
        <v>44</v>
      </c>
      <c r="I426" s="9" t="s">
        <v>480</v>
      </c>
      <c r="J426" s="9" t="s">
        <v>481</v>
      </c>
      <c r="K426" s="40">
        <f t="shared" si="58"/>
        <v>20</v>
      </c>
      <c r="L426" s="40">
        <f t="shared" si="59"/>
        <v>42</v>
      </c>
      <c r="M426" s="40" t="str">
        <f t="shared" si="60"/>
        <v>ADS_ Monetary Value</v>
      </c>
      <c r="N426" s="40" t="str">
        <f t="shared" si="61"/>
        <v>Transaction Currency</v>
      </c>
      <c r="O426" s="40" t="str">
        <f t="shared" si="65"/>
        <v>Amount</v>
      </c>
      <c r="P426" s="40" t="str">
        <f t="shared" si="63"/>
        <v/>
      </c>
      <c r="Q426" s="40" t="str">
        <f t="shared" si="64"/>
        <v/>
      </c>
    </row>
    <row r="427" spans="1:17" x14ac:dyDescent="0.4">
      <c r="A427" s="40">
        <v>351</v>
      </c>
      <c r="B427" s="41" t="s">
        <v>614</v>
      </c>
      <c r="C427" s="7">
        <v>31</v>
      </c>
      <c r="D427" s="7" t="s">
        <v>62</v>
      </c>
      <c r="E427" s="7">
        <v>1</v>
      </c>
      <c r="F427" s="12" t="s">
        <v>680</v>
      </c>
      <c r="G427" s="7" t="s">
        <v>10</v>
      </c>
      <c r="H427" s="7" t="s">
        <v>16</v>
      </c>
      <c r="I427" s="12" t="s">
        <v>681</v>
      </c>
      <c r="J427" s="12" t="s">
        <v>682</v>
      </c>
      <c r="K427" s="40">
        <f t="shared" si="58"/>
        <v>22</v>
      </c>
      <c r="L427" s="40">
        <f t="shared" si="59"/>
        <v>33</v>
      </c>
      <c r="M427" s="40" t="str">
        <f t="shared" si="60"/>
        <v>ADS_ Accounting Entry</v>
      </c>
      <c r="N427" s="40" t="str">
        <f t="shared" si="61"/>
        <v>Specified</v>
      </c>
      <c r="O427" s="40" t="str">
        <f t="shared" si="65"/>
        <v/>
      </c>
      <c r="P427" s="40" t="str">
        <f t="shared" si="63"/>
        <v>ADS Entered_ Activity</v>
      </c>
      <c r="Q427" s="40" t="str">
        <f t="shared" si="64"/>
        <v/>
      </c>
    </row>
    <row r="428" spans="1:17" x14ac:dyDescent="0.4">
      <c r="A428" s="40">
        <v>352</v>
      </c>
      <c r="B428" s="41" t="s">
        <v>614</v>
      </c>
      <c r="C428" s="5">
        <v>32</v>
      </c>
      <c r="D428" s="5" t="s">
        <v>28</v>
      </c>
      <c r="E428" s="5">
        <v>2</v>
      </c>
      <c r="F428" s="8" t="s">
        <v>683</v>
      </c>
      <c r="G428" s="5" t="s">
        <v>30</v>
      </c>
      <c r="H428" s="5" t="s">
        <v>16</v>
      </c>
      <c r="I428" s="8" t="s">
        <v>684</v>
      </c>
      <c r="J428" s="8" t="s">
        <v>685</v>
      </c>
      <c r="K428" s="40">
        <f t="shared" si="58"/>
        <v>24</v>
      </c>
      <c r="L428" s="40">
        <f t="shared" si="59"/>
        <v>38</v>
      </c>
      <c r="M428" s="40" t="str">
        <f t="shared" si="60"/>
        <v>ADS_  Entered_ Activity</v>
      </c>
      <c r="N428" s="40" t="str">
        <f t="shared" si="61"/>
        <v>Performed By</v>
      </c>
      <c r="O428" s="40" t="str">
        <f t="shared" si="65"/>
        <v/>
      </c>
      <c r="P428" s="40" t="str">
        <f t="shared" si="63"/>
        <v/>
      </c>
      <c r="Q428" s="40" t="str">
        <f t="shared" si="64"/>
        <v>ADS_ System User</v>
      </c>
    </row>
    <row r="429" spans="1:17" x14ac:dyDescent="0.4">
      <c r="A429" s="40">
        <v>353</v>
      </c>
      <c r="B429" s="41" t="s">
        <v>614</v>
      </c>
      <c r="C429" s="3">
        <v>33</v>
      </c>
      <c r="D429" s="3" t="s">
        <v>19</v>
      </c>
      <c r="E429" s="3">
        <v>2</v>
      </c>
      <c r="F429" s="9" t="s">
        <v>686</v>
      </c>
      <c r="G429" s="3" t="s">
        <v>37</v>
      </c>
      <c r="H429" s="3" t="s">
        <v>16</v>
      </c>
      <c r="I429" s="9" t="s">
        <v>684</v>
      </c>
      <c r="J429" s="9" t="s">
        <v>687</v>
      </c>
      <c r="K429" s="40">
        <f t="shared" si="58"/>
        <v>24</v>
      </c>
      <c r="L429" s="40">
        <f t="shared" si="59"/>
        <v>34</v>
      </c>
      <c r="M429" s="40" t="str">
        <f t="shared" si="60"/>
        <v>ADS_  Entered_ Activity</v>
      </c>
      <c r="N429" s="40" t="str">
        <f t="shared" si="61"/>
        <v>Occurred</v>
      </c>
      <c r="O429" s="40" t="str">
        <f t="shared" si="65"/>
        <v>Date</v>
      </c>
      <c r="P429" s="40" t="str">
        <f t="shared" si="63"/>
        <v/>
      </c>
      <c r="Q429" s="40" t="str">
        <f t="shared" si="64"/>
        <v/>
      </c>
    </row>
    <row r="430" spans="1:17" x14ac:dyDescent="0.4">
      <c r="A430" s="40">
        <v>354</v>
      </c>
      <c r="B430" s="41" t="s">
        <v>614</v>
      </c>
      <c r="C430" s="3">
        <v>34</v>
      </c>
      <c r="D430" s="3" t="s">
        <v>19</v>
      </c>
      <c r="E430" s="3">
        <v>2</v>
      </c>
      <c r="F430" s="9" t="s">
        <v>688</v>
      </c>
      <c r="G430" s="3" t="s">
        <v>170</v>
      </c>
      <c r="H430" s="3" t="s">
        <v>44</v>
      </c>
      <c r="I430" s="9" t="s">
        <v>684</v>
      </c>
      <c r="J430" s="9" t="s">
        <v>689</v>
      </c>
      <c r="K430" s="40">
        <f t="shared" si="58"/>
        <v>24</v>
      </c>
      <c r="L430" s="40">
        <f t="shared" si="59"/>
        <v>34</v>
      </c>
      <c r="M430" s="40" t="str">
        <f t="shared" si="60"/>
        <v>ADS_  Entered_ Activity</v>
      </c>
      <c r="N430" s="40" t="str">
        <f t="shared" si="61"/>
        <v>Occurred</v>
      </c>
      <c r="O430" s="40" t="str">
        <f t="shared" si="65"/>
        <v>Time</v>
      </c>
      <c r="P430" s="40" t="str">
        <f t="shared" si="63"/>
        <v/>
      </c>
      <c r="Q430" s="40" t="str">
        <f t="shared" si="64"/>
        <v/>
      </c>
    </row>
    <row r="431" spans="1:17" x14ac:dyDescent="0.4">
      <c r="A431" s="40">
        <v>355</v>
      </c>
      <c r="B431" s="41" t="s">
        <v>614</v>
      </c>
      <c r="C431" s="7">
        <v>35</v>
      </c>
      <c r="D431" s="7" t="s">
        <v>62</v>
      </c>
      <c r="E431" s="7">
        <v>1</v>
      </c>
      <c r="F431" s="12" t="s">
        <v>72</v>
      </c>
      <c r="G431" s="7" t="s">
        <v>10</v>
      </c>
      <c r="H431" s="7" t="s">
        <v>44</v>
      </c>
      <c r="I431" s="12" t="s">
        <v>73</v>
      </c>
      <c r="J431" s="12" t="s">
        <v>690</v>
      </c>
      <c r="K431" s="40">
        <f t="shared" si="58"/>
        <v>22</v>
      </c>
      <c r="L431" s="40">
        <f t="shared" si="59"/>
        <v>33</v>
      </c>
      <c r="M431" s="40" t="str">
        <f t="shared" si="60"/>
        <v>ADS_ Accounting Entry</v>
      </c>
      <c r="N431" s="40" t="str">
        <f t="shared" si="61"/>
        <v>Specified</v>
      </c>
      <c r="O431" s="40" t="str">
        <f t="shared" si="65"/>
        <v/>
      </c>
      <c r="P431" s="40" t="str">
        <f t="shared" si="63"/>
        <v>ADS Approved_ Activity</v>
      </c>
      <c r="Q431" s="40" t="str">
        <f t="shared" si="64"/>
        <v/>
      </c>
    </row>
    <row r="432" spans="1:17" x14ac:dyDescent="0.4">
      <c r="A432" s="40">
        <v>356</v>
      </c>
      <c r="B432" s="41" t="s">
        <v>614</v>
      </c>
      <c r="C432" s="5">
        <v>36</v>
      </c>
      <c r="D432" s="5" t="s">
        <v>28</v>
      </c>
      <c r="E432" s="5">
        <v>2</v>
      </c>
      <c r="F432" s="8" t="s">
        <v>75</v>
      </c>
      <c r="G432" s="5" t="s">
        <v>30</v>
      </c>
      <c r="H432" s="5" t="s">
        <v>44</v>
      </c>
      <c r="I432" s="8" t="s">
        <v>76</v>
      </c>
      <c r="J432" s="8" t="s">
        <v>77</v>
      </c>
      <c r="K432" s="40">
        <f t="shared" si="58"/>
        <v>25</v>
      </c>
      <c r="L432" s="40">
        <f t="shared" si="59"/>
        <v>39</v>
      </c>
      <c r="M432" s="40" t="str">
        <f t="shared" si="60"/>
        <v>ADS_  Approved_ Activity</v>
      </c>
      <c r="N432" s="40" t="str">
        <f t="shared" si="61"/>
        <v>Performed By</v>
      </c>
      <c r="O432" s="40" t="str">
        <f t="shared" si="65"/>
        <v/>
      </c>
      <c r="P432" s="40" t="str">
        <f t="shared" si="63"/>
        <v/>
      </c>
      <c r="Q432" s="40" t="str">
        <f t="shared" si="64"/>
        <v>ADS_ System User</v>
      </c>
    </row>
    <row r="433" spans="1:17" x14ac:dyDescent="0.4">
      <c r="A433" s="40">
        <v>357</v>
      </c>
      <c r="B433" s="41" t="s">
        <v>614</v>
      </c>
      <c r="C433" s="3">
        <v>37</v>
      </c>
      <c r="D433" s="3" t="s">
        <v>19</v>
      </c>
      <c r="E433" s="3">
        <v>2</v>
      </c>
      <c r="F433" s="9" t="s">
        <v>175</v>
      </c>
      <c r="G433" s="3" t="s">
        <v>37</v>
      </c>
      <c r="H433" s="3" t="s">
        <v>16</v>
      </c>
      <c r="I433" s="9" t="s">
        <v>176</v>
      </c>
      <c r="J433" s="9" t="s">
        <v>691</v>
      </c>
      <c r="K433" s="40">
        <f t="shared" si="58"/>
        <v>25</v>
      </c>
      <c r="L433" s="40">
        <f t="shared" si="59"/>
        <v>35</v>
      </c>
      <c r="M433" s="40" t="str">
        <f t="shared" si="60"/>
        <v>ADS_  Approved_ Activity</v>
      </c>
      <c r="N433" s="40" t="str">
        <f t="shared" si="61"/>
        <v>Occurred</v>
      </c>
      <c r="O433" s="40" t="str">
        <f t="shared" si="65"/>
        <v>Date</v>
      </c>
      <c r="P433" s="40" t="str">
        <f t="shared" si="63"/>
        <v/>
      </c>
      <c r="Q433" s="40" t="str">
        <f t="shared" si="64"/>
        <v/>
      </c>
    </row>
    <row r="434" spans="1:17" x14ac:dyDescent="0.4">
      <c r="A434" s="40">
        <v>358</v>
      </c>
      <c r="B434" s="41" t="s">
        <v>614</v>
      </c>
      <c r="C434" s="7">
        <v>38</v>
      </c>
      <c r="D434" s="7" t="s">
        <v>62</v>
      </c>
      <c r="E434" s="7">
        <v>1</v>
      </c>
      <c r="F434" s="12" t="s">
        <v>692</v>
      </c>
      <c r="G434" s="7" t="s">
        <v>10</v>
      </c>
      <c r="H434" s="7" t="s">
        <v>44</v>
      </c>
      <c r="I434" s="12" t="s">
        <v>693</v>
      </c>
      <c r="J434" s="12" t="s">
        <v>694</v>
      </c>
      <c r="K434" s="40">
        <f t="shared" si="58"/>
        <v>22</v>
      </c>
      <c r="L434" s="40">
        <f t="shared" si="59"/>
        <v>33</v>
      </c>
      <c r="M434" s="40" t="str">
        <f t="shared" si="60"/>
        <v>ADS_ Accounting Entry</v>
      </c>
      <c r="N434" s="40" t="str">
        <f t="shared" si="61"/>
        <v>Specified</v>
      </c>
      <c r="O434" s="40" t="str">
        <f t="shared" si="65"/>
        <v/>
      </c>
      <c r="P434" s="40" t="str">
        <f t="shared" si="63"/>
        <v>ADS Posted _ Activity</v>
      </c>
      <c r="Q434" s="40" t="str">
        <f t="shared" si="64"/>
        <v/>
      </c>
    </row>
    <row r="435" spans="1:17" x14ac:dyDescent="0.4">
      <c r="A435" s="40">
        <v>359</v>
      </c>
      <c r="B435" s="41" t="s">
        <v>614</v>
      </c>
      <c r="C435" s="5">
        <v>39</v>
      </c>
      <c r="D435" s="5" t="s">
        <v>28</v>
      </c>
      <c r="E435" s="5">
        <v>2</v>
      </c>
      <c r="F435" s="8" t="s">
        <v>695</v>
      </c>
      <c r="G435" s="5" t="s">
        <v>30</v>
      </c>
      <c r="H435" s="5" t="s">
        <v>44</v>
      </c>
      <c r="I435" s="8" t="s">
        <v>696</v>
      </c>
      <c r="J435" s="8" t="s">
        <v>697</v>
      </c>
      <c r="K435" s="40">
        <f t="shared" si="58"/>
        <v>23</v>
      </c>
      <c r="L435" s="40">
        <f t="shared" si="59"/>
        <v>37</v>
      </c>
      <c r="M435" s="40" t="str">
        <f t="shared" si="60"/>
        <v>ADS_  Posted_ Activity</v>
      </c>
      <c r="N435" s="40" t="str">
        <f t="shared" si="61"/>
        <v>Performed By</v>
      </c>
      <c r="O435" s="40" t="str">
        <f t="shared" si="65"/>
        <v/>
      </c>
      <c r="P435" s="40" t="str">
        <f t="shared" si="63"/>
        <v/>
      </c>
      <c r="Q435" s="40" t="str">
        <f t="shared" si="64"/>
        <v>ADS_ System User</v>
      </c>
    </row>
    <row r="436" spans="1:17" x14ac:dyDescent="0.4">
      <c r="A436" s="40">
        <v>360</v>
      </c>
      <c r="B436" s="41" t="s">
        <v>614</v>
      </c>
      <c r="C436" s="5">
        <v>40</v>
      </c>
      <c r="D436" s="5" t="s">
        <v>28</v>
      </c>
      <c r="E436" s="5">
        <v>1</v>
      </c>
      <c r="F436" s="8" t="s">
        <v>2211</v>
      </c>
      <c r="G436" s="5" t="s">
        <v>30</v>
      </c>
      <c r="H436" s="5" t="s">
        <v>44</v>
      </c>
      <c r="I436" s="8" t="s">
        <v>698</v>
      </c>
      <c r="J436" s="8" t="s">
        <v>699</v>
      </c>
      <c r="K436" s="40">
        <f t="shared" si="58"/>
        <v>22</v>
      </c>
      <c r="L436" s="40">
        <f t="shared" si="59"/>
        <v>39</v>
      </c>
      <c r="M436" s="40" t="str">
        <f t="shared" si="60"/>
        <v>ADS_ Accounting Entry</v>
      </c>
      <c r="N436" s="40" t="str">
        <f t="shared" si="61"/>
        <v>Account Segment</v>
      </c>
      <c r="O436" s="40" t="str">
        <f t="shared" si="65"/>
        <v/>
      </c>
      <c r="P436" s="40" t="str">
        <f t="shared" si="63"/>
        <v/>
      </c>
      <c r="Q436" s="40" t="str">
        <f t="shared" si="64"/>
        <v>ADS_ Employee</v>
      </c>
    </row>
    <row r="437" spans="1:17" x14ac:dyDescent="0.4">
      <c r="A437" s="40">
        <v>361</v>
      </c>
      <c r="B437" s="41" t="s">
        <v>614</v>
      </c>
      <c r="C437" s="5">
        <v>41</v>
      </c>
      <c r="D437" s="5" t="s">
        <v>28</v>
      </c>
      <c r="E437" s="5">
        <v>1</v>
      </c>
      <c r="F437" s="8" t="s">
        <v>2212</v>
      </c>
      <c r="G437" s="5" t="s">
        <v>30</v>
      </c>
      <c r="H437" s="5" t="s">
        <v>44</v>
      </c>
      <c r="I437" s="8" t="s">
        <v>700</v>
      </c>
      <c r="J437" s="8" t="s">
        <v>701</v>
      </c>
      <c r="K437" s="40">
        <f t="shared" si="58"/>
        <v>22</v>
      </c>
      <c r="L437" s="40">
        <f t="shared" si="59"/>
        <v>39</v>
      </c>
      <c r="M437" s="40" t="str">
        <f t="shared" si="60"/>
        <v>ADS_ Accounting Entry</v>
      </c>
      <c r="N437" s="40" t="str">
        <f t="shared" si="61"/>
        <v>Account Segment</v>
      </c>
      <c r="O437" s="40" t="str">
        <f t="shared" si="65"/>
        <v/>
      </c>
      <c r="P437" s="40" t="str">
        <f t="shared" si="63"/>
        <v/>
      </c>
      <c r="Q437" s="40" t="str">
        <f t="shared" si="64"/>
        <v>ADS_ Project</v>
      </c>
    </row>
    <row r="438" spans="1:17" x14ac:dyDescent="0.4">
      <c r="A438" s="40">
        <v>362</v>
      </c>
      <c r="B438" s="41" t="s">
        <v>614</v>
      </c>
      <c r="C438" s="5">
        <v>42</v>
      </c>
      <c r="D438" s="5" t="s">
        <v>28</v>
      </c>
      <c r="E438" s="5">
        <v>1</v>
      </c>
      <c r="F438" s="8" t="s">
        <v>2213</v>
      </c>
      <c r="G438" s="5" t="s">
        <v>30</v>
      </c>
      <c r="H438" s="5" t="s">
        <v>44</v>
      </c>
      <c r="I438" s="8" t="s">
        <v>702</v>
      </c>
      <c r="J438" s="8" t="s">
        <v>2217</v>
      </c>
      <c r="K438" s="40">
        <f t="shared" si="58"/>
        <v>22</v>
      </c>
      <c r="L438" s="40">
        <f t="shared" si="59"/>
        <v>39</v>
      </c>
      <c r="M438" s="40" t="str">
        <f t="shared" si="60"/>
        <v>ADS_ Accounting Entry</v>
      </c>
      <c r="N438" s="40" t="str">
        <f t="shared" si="61"/>
        <v>Account Segment</v>
      </c>
      <c r="O438" s="40" t="str">
        <f t="shared" si="65"/>
        <v/>
      </c>
      <c r="P438" s="40" t="str">
        <f t="shared" si="63"/>
        <v/>
      </c>
      <c r="Q438" s="40" t="str">
        <f t="shared" si="64"/>
        <v>ADS_ Bank Account</v>
      </c>
    </row>
    <row r="439" spans="1:17" x14ac:dyDescent="0.4">
      <c r="A439" s="40">
        <v>363</v>
      </c>
      <c r="B439" s="41" t="s">
        <v>614</v>
      </c>
      <c r="C439" s="5">
        <v>43</v>
      </c>
      <c r="D439" s="5" t="s">
        <v>28</v>
      </c>
      <c r="E439" s="5">
        <v>1</v>
      </c>
      <c r="F439" s="8" t="s">
        <v>2214</v>
      </c>
      <c r="G439" s="5" t="s">
        <v>30</v>
      </c>
      <c r="H439" s="5" t="s">
        <v>44</v>
      </c>
      <c r="I439" s="8" t="s">
        <v>703</v>
      </c>
      <c r="J439" s="8" t="s">
        <v>2216</v>
      </c>
      <c r="K439" s="40">
        <f t="shared" si="58"/>
        <v>22</v>
      </c>
      <c r="L439" s="40">
        <f t="shared" si="59"/>
        <v>27</v>
      </c>
      <c r="M439" s="40" t="str">
        <f t="shared" si="60"/>
        <v>ADS_ Accounting Entry</v>
      </c>
      <c r="N439" s="40" t="str">
        <f t="shared" si="61"/>
        <v>[X]</v>
      </c>
      <c r="O439" s="40" t="str">
        <f t="shared" si="65"/>
        <v/>
      </c>
      <c r="P439" s="40" t="str">
        <f t="shared" si="63"/>
        <v/>
      </c>
      <c r="Q439" s="40" t="str">
        <f t="shared" si="64"/>
        <v>Account Segment</v>
      </c>
    </row>
    <row r="440" spans="1:17" x14ac:dyDescent="0.4">
      <c r="A440" s="40">
        <v>364</v>
      </c>
      <c r="B440" s="41" t="s">
        <v>614</v>
      </c>
      <c r="C440" s="5">
        <v>44</v>
      </c>
      <c r="D440" s="5" t="s">
        <v>28</v>
      </c>
      <c r="E440" s="5">
        <v>1</v>
      </c>
      <c r="F440" s="8" t="s">
        <v>2215</v>
      </c>
      <c r="G440" s="5" t="s">
        <v>30</v>
      </c>
      <c r="H440" s="5" t="s">
        <v>16</v>
      </c>
      <c r="I440" s="8" t="s">
        <v>78</v>
      </c>
      <c r="J440" s="8" t="s">
        <v>704</v>
      </c>
      <c r="K440" s="40">
        <f t="shared" si="58"/>
        <v>22</v>
      </c>
      <c r="L440" s="40">
        <f t="shared" si="59"/>
        <v>27</v>
      </c>
      <c r="M440" s="40" t="str">
        <f t="shared" si="60"/>
        <v>ADS_ Accounting Entry</v>
      </c>
      <c r="N440" s="40" t="str">
        <f t="shared" si="61"/>
        <v>[Y]</v>
      </c>
      <c r="O440" s="40" t="str">
        <f t="shared" si="65"/>
        <v/>
      </c>
      <c r="P440" s="40" t="str">
        <f t="shared" si="63"/>
        <v/>
      </c>
      <c r="Q440" s="40" t="str">
        <f t="shared" si="64"/>
        <v>ADS Business Segment</v>
      </c>
    </row>
    <row r="441" spans="1:17" x14ac:dyDescent="0.4">
      <c r="A441" s="40">
        <v>2</v>
      </c>
      <c r="B441" s="41" t="s">
        <v>576</v>
      </c>
      <c r="C441" s="46">
        <v>0</v>
      </c>
      <c r="D441" s="46" t="s">
        <v>8</v>
      </c>
      <c r="E441" s="46">
        <v>0</v>
      </c>
      <c r="F441" s="47" t="s">
        <v>9</v>
      </c>
      <c r="G441" s="46" t="s">
        <v>10</v>
      </c>
      <c r="H441" s="46" t="s">
        <v>10</v>
      </c>
      <c r="I441" s="48" t="s">
        <v>11</v>
      </c>
      <c r="J441" s="47" t="s">
        <v>12</v>
      </c>
      <c r="K441" s="40">
        <f t="shared" si="58"/>
        <v>23</v>
      </c>
      <c r="L441" s="40" t="e">
        <f t="shared" si="59"/>
        <v>#VALUE!</v>
      </c>
      <c r="M441" s="40" t="str">
        <f t="shared" si="60"/>
        <v>ADS Purchase_ Contract</v>
      </c>
      <c r="N441" s="40" t="str">
        <f t="shared" si="61"/>
        <v>Details</v>
      </c>
      <c r="O441" s="40" t="str">
        <f>IF(ISNUMBER(L441),MID(J441,L441+2,LEN(J441)-L441-1),"")</f>
        <v/>
      </c>
      <c r="P441" s="40" t="str">
        <f t="shared" si="63"/>
        <v/>
      </c>
      <c r="Q441" s="40" t="str">
        <f t="shared" si="64"/>
        <v/>
      </c>
    </row>
    <row r="442" spans="1:17" x14ac:dyDescent="0.4">
      <c r="A442" s="40">
        <v>3</v>
      </c>
      <c r="B442" s="41" t="s">
        <v>576</v>
      </c>
      <c r="C442" s="49">
        <v>1</v>
      </c>
      <c r="D442" s="49" t="s">
        <v>13</v>
      </c>
      <c r="E442" s="49">
        <v>1</v>
      </c>
      <c r="F442" s="50" t="s">
        <v>14</v>
      </c>
      <c r="G442" s="49" t="s">
        <v>15</v>
      </c>
      <c r="H442" s="49" t="s">
        <v>16</v>
      </c>
      <c r="I442" s="51" t="s">
        <v>17</v>
      </c>
      <c r="J442" s="50" t="s">
        <v>18</v>
      </c>
      <c r="K442" s="40">
        <f t="shared" ref="K442:K505" si="66">FIND(".",J442)</f>
        <v>23</v>
      </c>
      <c r="L442" s="40">
        <f t="shared" ref="L442:L505" si="67">FIND(".",J442,K442+1)</f>
        <v>39</v>
      </c>
      <c r="M442" s="40" t="str">
        <f t="shared" ref="M442:M505" si="68">MID(J442,1,K442-1)</f>
        <v>ADS Purchase_ Contract</v>
      </c>
      <c r="N442" s="40" t="str">
        <f t="shared" ref="N442:N505" si="69">IF(ISNUMBER(L442),
  MID(J442,K442+2,L442-K442-2),
  MID(J442,K442+2,LEN(J442)-K442-1))</f>
        <v>Identification</v>
      </c>
      <c r="O442" s="40" t="str">
        <f t="shared" ref="O442:O505" si="70">IF(OR("BBIE"=D442,"IDBIE"=D442),IF(ISNUMBER(L442),MID(J442,L442+2,LEN(J442)-L442-1),""),"")</f>
        <v>Identifier</v>
      </c>
      <c r="P442" s="40" t="str">
        <f t="shared" ref="P442:P505" si="71">IF("ASBIE"=D442,IF(ISNUMBER(L442),MID(J442,L442+2,LEN(J442)-L442-1),""),"")</f>
        <v/>
      </c>
      <c r="Q442" s="40" t="str">
        <f t="shared" ref="Q442:Q505" si="72">IF("RLBIE"=D442,IF(ISNUMBER(L442),MID(J442,L442+2,LEN(J442)-L442-1),""),"")</f>
        <v/>
      </c>
    </row>
    <row r="443" spans="1:17" x14ac:dyDescent="0.4">
      <c r="A443" s="40">
        <v>4</v>
      </c>
      <c r="B443" s="41" t="s">
        <v>576</v>
      </c>
      <c r="C443" s="52">
        <v>2</v>
      </c>
      <c r="D443" s="53" t="s">
        <v>19</v>
      </c>
      <c r="E443" s="53">
        <v>1</v>
      </c>
      <c r="F443" s="54" t="s">
        <v>20</v>
      </c>
      <c r="G443" s="52" t="s">
        <v>21</v>
      </c>
      <c r="H443" s="52" t="s">
        <v>16</v>
      </c>
      <c r="I443" s="55" t="s">
        <v>22</v>
      </c>
      <c r="J443" s="56" t="s">
        <v>23</v>
      </c>
      <c r="K443" s="40">
        <f t="shared" si="66"/>
        <v>23</v>
      </c>
      <c r="L443" s="40">
        <f t="shared" si="67"/>
        <v>46</v>
      </c>
      <c r="M443" s="40" t="str">
        <f t="shared" si="68"/>
        <v>ADS Purchase_ Contract</v>
      </c>
      <c r="N443" s="40" t="str">
        <f t="shared" si="69"/>
        <v>Contract Number_ Name</v>
      </c>
      <c r="O443" s="40" t="str">
        <f t="shared" si="70"/>
        <v>Text</v>
      </c>
      <c r="P443" s="40" t="str">
        <f t="shared" si="71"/>
        <v/>
      </c>
      <c r="Q443" s="40" t="str">
        <f t="shared" si="72"/>
        <v/>
      </c>
    </row>
    <row r="444" spans="1:17" x14ac:dyDescent="0.4">
      <c r="A444" s="40">
        <v>5</v>
      </c>
      <c r="B444" s="41" t="s">
        <v>576</v>
      </c>
      <c r="C444" s="52">
        <v>3</v>
      </c>
      <c r="D444" s="53" t="s">
        <v>19</v>
      </c>
      <c r="E444" s="53">
        <v>1</v>
      </c>
      <c r="F444" s="57" t="s">
        <v>24</v>
      </c>
      <c r="G444" s="52" t="s">
        <v>25</v>
      </c>
      <c r="H444" s="52" t="s">
        <v>16</v>
      </c>
      <c r="I444" s="55" t="s">
        <v>26</v>
      </c>
      <c r="J444" s="55" t="s">
        <v>27</v>
      </c>
      <c r="K444" s="40">
        <f t="shared" si="66"/>
        <v>23</v>
      </c>
      <c r="L444" s="40">
        <f t="shared" si="67"/>
        <v>44</v>
      </c>
      <c r="M444" s="40" t="str">
        <f t="shared" si="68"/>
        <v>ADS Purchase_ Contract</v>
      </c>
      <c r="N444" s="40" t="str">
        <f t="shared" si="69"/>
        <v>Contract Type_ Name</v>
      </c>
      <c r="O444" s="40" t="str">
        <f t="shared" si="70"/>
        <v>Text</v>
      </c>
      <c r="P444" s="40" t="str">
        <f t="shared" si="71"/>
        <v/>
      </c>
      <c r="Q444" s="40" t="str">
        <f t="shared" si="72"/>
        <v/>
      </c>
    </row>
    <row r="445" spans="1:17" x14ac:dyDescent="0.4">
      <c r="A445" s="40">
        <v>6</v>
      </c>
      <c r="B445" s="41" t="s">
        <v>576</v>
      </c>
      <c r="C445" s="58">
        <v>4</v>
      </c>
      <c r="D445" s="58" t="s">
        <v>28</v>
      </c>
      <c r="E445" s="58">
        <v>1</v>
      </c>
      <c r="F445" s="59" t="s">
        <v>29</v>
      </c>
      <c r="G445" s="58" t="s">
        <v>30</v>
      </c>
      <c r="H445" s="58" t="s">
        <v>16</v>
      </c>
      <c r="I445" s="60" t="s">
        <v>31</v>
      </c>
      <c r="J445" s="59" t="s">
        <v>32</v>
      </c>
      <c r="K445" s="40">
        <f t="shared" si="66"/>
        <v>23</v>
      </c>
      <c r="L445" s="40">
        <f t="shared" si="67"/>
        <v>46</v>
      </c>
      <c r="M445" s="40" t="str">
        <f t="shared" si="68"/>
        <v>ADS Purchase_ Contract</v>
      </c>
      <c r="N445" s="40" t="str">
        <f t="shared" si="69"/>
        <v>Purchase Organization</v>
      </c>
      <c r="O445" s="40" t="str">
        <f t="shared" si="70"/>
        <v/>
      </c>
      <c r="P445" s="40" t="str">
        <f t="shared" si="71"/>
        <v/>
      </c>
      <c r="Q445" s="40" t="str">
        <f t="shared" si="72"/>
        <v>ADS_ Business Segment</v>
      </c>
    </row>
    <row r="446" spans="1:17" x14ac:dyDescent="0.4">
      <c r="A446" s="40">
        <v>7</v>
      </c>
      <c r="B446" s="41" t="s">
        <v>576</v>
      </c>
      <c r="C446" s="58">
        <v>5</v>
      </c>
      <c r="D446" s="58" t="s">
        <v>28</v>
      </c>
      <c r="E446" s="58">
        <v>1</v>
      </c>
      <c r="F446" s="59" t="s">
        <v>33</v>
      </c>
      <c r="G446" s="58" t="s">
        <v>30</v>
      </c>
      <c r="H446" s="58" t="s">
        <v>16</v>
      </c>
      <c r="I446" s="60" t="s">
        <v>34</v>
      </c>
      <c r="J446" s="59" t="s">
        <v>35</v>
      </c>
      <c r="K446" s="40">
        <f t="shared" si="66"/>
        <v>23</v>
      </c>
      <c r="L446" s="40">
        <f t="shared" si="67"/>
        <v>34</v>
      </c>
      <c r="M446" s="40" t="str">
        <f t="shared" si="68"/>
        <v>ADS Purchase_ Contract</v>
      </c>
      <c r="N446" s="40" t="str">
        <f t="shared" si="69"/>
        <v>Purchaser</v>
      </c>
      <c r="O446" s="40" t="str">
        <f t="shared" si="70"/>
        <v/>
      </c>
      <c r="P446" s="40" t="str">
        <f t="shared" si="71"/>
        <v/>
      </c>
      <c r="Q446" s="40" t="str">
        <f t="shared" si="72"/>
        <v>ADS_ Employee</v>
      </c>
    </row>
    <row r="447" spans="1:17" x14ac:dyDescent="0.4">
      <c r="A447" s="40">
        <v>8</v>
      </c>
      <c r="B447" s="41" t="s">
        <v>576</v>
      </c>
      <c r="C447" s="52">
        <v>6</v>
      </c>
      <c r="D447" s="53" t="s">
        <v>19</v>
      </c>
      <c r="E447" s="53">
        <v>1</v>
      </c>
      <c r="F447" s="54" t="s">
        <v>36</v>
      </c>
      <c r="G447" s="52" t="s">
        <v>37</v>
      </c>
      <c r="H447" s="52" t="s">
        <v>16</v>
      </c>
      <c r="I447" s="55" t="s">
        <v>38</v>
      </c>
      <c r="J447" s="56" t="s">
        <v>39</v>
      </c>
      <c r="K447" s="40">
        <f t="shared" si="66"/>
        <v>23</v>
      </c>
      <c r="L447" s="40">
        <f t="shared" si="67"/>
        <v>30</v>
      </c>
      <c r="M447" s="40" t="str">
        <f t="shared" si="68"/>
        <v>ADS Purchase_ Contract</v>
      </c>
      <c r="N447" s="40" t="str">
        <f t="shared" si="69"/>
        <v>Start</v>
      </c>
      <c r="O447" s="40" t="str">
        <f t="shared" si="70"/>
        <v>Date</v>
      </c>
      <c r="P447" s="40" t="str">
        <f t="shared" si="71"/>
        <v/>
      </c>
      <c r="Q447" s="40" t="str">
        <f t="shared" si="72"/>
        <v/>
      </c>
    </row>
    <row r="448" spans="1:17" x14ac:dyDescent="0.4">
      <c r="A448" s="40">
        <v>9</v>
      </c>
      <c r="B448" s="41" t="s">
        <v>576</v>
      </c>
      <c r="C448" s="52">
        <v>7</v>
      </c>
      <c r="D448" s="53" t="s">
        <v>19</v>
      </c>
      <c r="E448" s="53">
        <v>1</v>
      </c>
      <c r="F448" s="54" t="s">
        <v>40</v>
      </c>
      <c r="G448" s="52" t="s">
        <v>37</v>
      </c>
      <c r="H448" s="52" t="s">
        <v>16</v>
      </c>
      <c r="I448" s="55" t="s">
        <v>41</v>
      </c>
      <c r="J448" s="56" t="s">
        <v>42</v>
      </c>
      <c r="K448" s="40">
        <f t="shared" si="66"/>
        <v>23</v>
      </c>
      <c r="L448" s="40">
        <f t="shared" si="67"/>
        <v>28</v>
      </c>
      <c r="M448" s="40" t="str">
        <f t="shared" si="68"/>
        <v>ADS Purchase_ Contract</v>
      </c>
      <c r="N448" s="40" t="str">
        <f t="shared" si="69"/>
        <v>End</v>
      </c>
      <c r="O448" s="40" t="str">
        <f t="shared" si="70"/>
        <v>Date</v>
      </c>
      <c r="P448" s="40" t="str">
        <f t="shared" si="71"/>
        <v/>
      </c>
      <c r="Q448" s="40" t="str">
        <f t="shared" si="72"/>
        <v/>
      </c>
    </row>
    <row r="449" spans="1:17" x14ac:dyDescent="0.4">
      <c r="A449" s="40">
        <v>10</v>
      </c>
      <c r="B449" s="41" t="s">
        <v>576</v>
      </c>
      <c r="C449" s="58">
        <v>8</v>
      </c>
      <c r="D449" s="58" t="s">
        <v>28</v>
      </c>
      <c r="E449" s="58">
        <v>1</v>
      </c>
      <c r="F449" s="60" t="s">
        <v>43</v>
      </c>
      <c r="G449" s="58" t="s">
        <v>30</v>
      </c>
      <c r="H449" s="58" t="s">
        <v>44</v>
      </c>
      <c r="I449" s="60" t="s">
        <v>45</v>
      </c>
      <c r="J449" s="60" t="s">
        <v>46</v>
      </c>
      <c r="K449" s="40">
        <f t="shared" si="66"/>
        <v>23</v>
      </c>
      <c r="L449" s="40">
        <f t="shared" si="67"/>
        <v>34</v>
      </c>
      <c r="M449" s="40" t="str">
        <f t="shared" si="68"/>
        <v>ADS Purchase_ Contract</v>
      </c>
      <c r="N449" s="40" t="str">
        <f t="shared" si="69"/>
        <v>Specified</v>
      </c>
      <c r="O449" s="40" t="str">
        <f t="shared" si="70"/>
        <v/>
      </c>
      <c r="P449" s="40" t="str">
        <f t="shared" si="71"/>
        <v/>
      </c>
      <c r="Q449" s="40" t="str">
        <f t="shared" si="72"/>
        <v>ADS Settlement Method_ Code</v>
      </c>
    </row>
    <row r="450" spans="1:17" x14ac:dyDescent="0.4">
      <c r="A450" s="40">
        <v>11</v>
      </c>
      <c r="B450" s="41" t="s">
        <v>576</v>
      </c>
      <c r="C450" s="58">
        <v>9</v>
      </c>
      <c r="D450" s="58" t="s">
        <v>28</v>
      </c>
      <c r="E450" s="58">
        <v>1</v>
      </c>
      <c r="F450" s="60" t="s">
        <v>47</v>
      </c>
      <c r="G450" s="58" t="s">
        <v>30</v>
      </c>
      <c r="H450" s="58" t="s">
        <v>44</v>
      </c>
      <c r="I450" s="60" t="s">
        <v>48</v>
      </c>
      <c r="J450" s="60" t="s">
        <v>49</v>
      </c>
      <c r="K450" s="40">
        <f t="shared" si="66"/>
        <v>23</v>
      </c>
      <c r="L450" s="40">
        <f t="shared" si="67"/>
        <v>34</v>
      </c>
      <c r="M450" s="40" t="str">
        <f t="shared" si="68"/>
        <v>ADS Purchase_ Contract</v>
      </c>
      <c r="N450" s="40" t="str">
        <f t="shared" si="69"/>
        <v>Specified</v>
      </c>
      <c r="O450" s="40" t="str">
        <f t="shared" si="70"/>
        <v/>
      </c>
      <c r="P450" s="40" t="str">
        <f t="shared" si="71"/>
        <v/>
      </c>
      <c r="Q450" s="40" t="str">
        <f t="shared" si="72"/>
        <v>ADS Payment Term_ Document</v>
      </c>
    </row>
    <row r="451" spans="1:17" x14ac:dyDescent="0.4">
      <c r="A451" s="40">
        <v>12</v>
      </c>
      <c r="B451" s="41" t="s">
        <v>576</v>
      </c>
      <c r="C451" s="52">
        <v>10</v>
      </c>
      <c r="D451" s="53" t="s">
        <v>19</v>
      </c>
      <c r="E451" s="53">
        <v>1</v>
      </c>
      <c r="F451" s="57" t="s">
        <v>50</v>
      </c>
      <c r="G451" s="52" t="s">
        <v>25</v>
      </c>
      <c r="H451" s="52" t="s">
        <v>16</v>
      </c>
      <c r="I451" s="55" t="s">
        <v>51</v>
      </c>
      <c r="J451" s="55" t="s">
        <v>52</v>
      </c>
      <c r="K451" s="40" t="e">
        <f t="shared" si="66"/>
        <v>#VALUE!</v>
      </c>
      <c r="L451" s="40" t="e">
        <f t="shared" si="67"/>
        <v>#VALUE!</v>
      </c>
      <c r="M451" s="40" t="e">
        <f t="shared" si="68"/>
        <v>#VALUE!</v>
      </c>
      <c r="N451" s="40" t="e">
        <f t="shared" si="69"/>
        <v>#VALUE!</v>
      </c>
      <c r="O451" s="40" t="str">
        <f t="shared" si="70"/>
        <v/>
      </c>
      <c r="P451" s="40" t="str">
        <f t="shared" si="71"/>
        <v/>
      </c>
      <c r="Q451" s="40" t="str">
        <f t="shared" si="72"/>
        <v/>
      </c>
    </row>
    <row r="452" spans="1:17" x14ac:dyDescent="0.4">
      <c r="A452" s="40">
        <v>13</v>
      </c>
      <c r="B452" s="41" t="s">
        <v>576</v>
      </c>
      <c r="C452" s="52">
        <v>11</v>
      </c>
      <c r="D452" s="53" t="s">
        <v>19</v>
      </c>
      <c r="E452" s="53">
        <v>1</v>
      </c>
      <c r="F452" s="57" t="s">
        <v>53</v>
      </c>
      <c r="G452" s="52" t="s">
        <v>25</v>
      </c>
      <c r="H452" s="52" t="s">
        <v>16</v>
      </c>
      <c r="I452" s="55" t="s">
        <v>54</v>
      </c>
      <c r="J452" s="55" t="s">
        <v>55</v>
      </c>
      <c r="K452" s="40">
        <f t="shared" si="66"/>
        <v>23</v>
      </c>
      <c r="L452" s="40">
        <f t="shared" si="67"/>
        <v>31</v>
      </c>
      <c r="M452" s="40" t="str">
        <f t="shared" si="68"/>
        <v>ADS Purchase_ Contract</v>
      </c>
      <c r="N452" s="40" t="str">
        <f t="shared" si="69"/>
        <v>Status</v>
      </c>
      <c r="O452" s="40" t="str">
        <f t="shared" si="70"/>
        <v>Code</v>
      </c>
      <c r="P452" s="40" t="str">
        <f t="shared" si="71"/>
        <v/>
      </c>
      <c r="Q452" s="40" t="str">
        <f t="shared" si="72"/>
        <v/>
      </c>
    </row>
    <row r="453" spans="1:17" x14ac:dyDescent="0.4">
      <c r="A453" s="40">
        <v>14</v>
      </c>
      <c r="B453" s="41" t="s">
        <v>576</v>
      </c>
      <c r="C453" s="52">
        <v>12</v>
      </c>
      <c r="D453" s="53" t="s">
        <v>19</v>
      </c>
      <c r="E453" s="53">
        <v>1</v>
      </c>
      <c r="F453" s="57" t="s">
        <v>56</v>
      </c>
      <c r="G453" s="52" t="s">
        <v>21</v>
      </c>
      <c r="H453" s="53" t="s">
        <v>44</v>
      </c>
      <c r="I453" s="57" t="s">
        <v>57</v>
      </c>
      <c r="J453" s="55" t="s">
        <v>58</v>
      </c>
      <c r="K453" s="40">
        <f t="shared" si="66"/>
        <v>23</v>
      </c>
      <c r="L453" s="40">
        <f t="shared" si="67"/>
        <v>36</v>
      </c>
      <c r="M453" s="40" t="str">
        <f t="shared" si="68"/>
        <v>ADS Purchase_ Contract</v>
      </c>
      <c r="N453" s="40" t="str">
        <f t="shared" si="69"/>
        <v>Information</v>
      </c>
      <c r="O453" s="40" t="str">
        <f t="shared" si="70"/>
        <v>Text</v>
      </c>
      <c r="P453" s="40" t="str">
        <f t="shared" si="71"/>
        <v/>
      </c>
      <c r="Q453" s="40" t="str">
        <f t="shared" si="72"/>
        <v/>
      </c>
    </row>
    <row r="454" spans="1:17" x14ac:dyDescent="0.4">
      <c r="A454" s="40">
        <v>15</v>
      </c>
      <c r="B454" s="41" t="s">
        <v>576</v>
      </c>
      <c r="C454" s="58">
        <v>13</v>
      </c>
      <c r="D454" s="58" t="s">
        <v>28</v>
      </c>
      <c r="E454" s="58">
        <v>2</v>
      </c>
      <c r="F454" s="59" t="s">
        <v>59</v>
      </c>
      <c r="G454" s="58" t="s">
        <v>30</v>
      </c>
      <c r="H454" s="58" t="s">
        <v>16</v>
      </c>
      <c r="I454" s="60" t="s">
        <v>60</v>
      </c>
      <c r="J454" s="59" t="s">
        <v>61</v>
      </c>
      <c r="K454" s="40">
        <f t="shared" si="66"/>
        <v>23</v>
      </c>
      <c r="L454" s="40">
        <f t="shared" si="67"/>
        <v>31</v>
      </c>
      <c r="M454" s="40" t="str">
        <f t="shared" si="68"/>
        <v>ADS Purchase_ Contract</v>
      </c>
      <c r="N454" s="40" t="str">
        <f t="shared" si="69"/>
        <v>Seller</v>
      </c>
      <c r="O454" s="40" t="str">
        <f t="shared" si="70"/>
        <v/>
      </c>
      <c r="P454" s="40" t="str">
        <f t="shared" si="71"/>
        <v/>
      </c>
      <c r="Q454" s="40" t="str">
        <f t="shared" si="72"/>
        <v>ADS Supplier_ Party</v>
      </c>
    </row>
    <row r="455" spans="1:17" x14ac:dyDescent="0.4">
      <c r="A455" s="40">
        <v>16</v>
      </c>
      <c r="B455" s="41" t="s">
        <v>576</v>
      </c>
      <c r="C455" s="61">
        <v>14</v>
      </c>
      <c r="D455" s="61" t="s">
        <v>62</v>
      </c>
      <c r="E455" s="61">
        <v>1</v>
      </c>
      <c r="F455" s="62" t="s">
        <v>63</v>
      </c>
      <c r="G455" s="61" t="s">
        <v>10</v>
      </c>
      <c r="H455" s="61" t="s">
        <v>16</v>
      </c>
      <c r="I455" s="63" t="s">
        <v>64</v>
      </c>
      <c r="J455" s="62" t="s">
        <v>65</v>
      </c>
      <c r="K455" s="40">
        <f t="shared" si="66"/>
        <v>23</v>
      </c>
      <c r="L455" s="40">
        <f t="shared" si="67"/>
        <v>34</v>
      </c>
      <c r="M455" s="40" t="str">
        <f t="shared" si="68"/>
        <v>ADS Purchase_ Contract</v>
      </c>
      <c r="N455" s="40" t="str">
        <f t="shared" si="69"/>
        <v>Specified</v>
      </c>
      <c r="O455" s="40" t="str">
        <f t="shared" si="70"/>
        <v/>
      </c>
      <c r="P455" s="40" t="str">
        <f t="shared" si="71"/>
        <v>ADS Created_ Activity</v>
      </c>
      <c r="Q455" s="40" t="str">
        <f t="shared" si="72"/>
        <v/>
      </c>
    </row>
    <row r="456" spans="1:17" x14ac:dyDescent="0.4">
      <c r="A456" s="40">
        <v>17</v>
      </c>
      <c r="B456" s="41" t="s">
        <v>576</v>
      </c>
      <c r="C456" s="58">
        <v>15</v>
      </c>
      <c r="D456" s="58" t="s">
        <v>28</v>
      </c>
      <c r="E456" s="58">
        <v>2</v>
      </c>
      <c r="F456" s="60" t="s">
        <v>66</v>
      </c>
      <c r="G456" s="58" t="s">
        <v>30</v>
      </c>
      <c r="H456" s="58" t="s">
        <v>16</v>
      </c>
      <c r="I456" s="64" t="s">
        <v>67</v>
      </c>
      <c r="J456" s="60" t="s">
        <v>68</v>
      </c>
      <c r="K456" s="40">
        <f t="shared" si="66"/>
        <v>24</v>
      </c>
      <c r="L456" s="40">
        <f t="shared" si="67"/>
        <v>38</v>
      </c>
      <c r="M456" s="40" t="str">
        <f t="shared" si="68"/>
        <v>ADS_  Created_ Activity</v>
      </c>
      <c r="N456" s="40" t="str">
        <f t="shared" si="69"/>
        <v>Performed By</v>
      </c>
      <c r="O456" s="40" t="str">
        <f t="shared" si="70"/>
        <v/>
      </c>
      <c r="P456" s="40" t="str">
        <f t="shared" si="71"/>
        <v/>
      </c>
      <c r="Q456" s="40" t="str">
        <f t="shared" si="72"/>
        <v>ADS_ System User</v>
      </c>
    </row>
    <row r="457" spans="1:17" x14ac:dyDescent="0.4">
      <c r="A457" s="40">
        <v>18</v>
      </c>
      <c r="B457" s="41" t="s">
        <v>576</v>
      </c>
      <c r="C457" s="52">
        <v>16</v>
      </c>
      <c r="D457" s="53" t="s">
        <v>19</v>
      </c>
      <c r="E457" s="53">
        <v>2</v>
      </c>
      <c r="F457" s="57" t="s">
        <v>69</v>
      </c>
      <c r="G457" s="52" t="s">
        <v>37</v>
      </c>
      <c r="H457" s="52" t="s">
        <v>16</v>
      </c>
      <c r="I457" s="55" t="s">
        <v>70</v>
      </c>
      <c r="J457" s="55" t="s">
        <v>71</v>
      </c>
      <c r="K457" s="40">
        <f t="shared" si="66"/>
        <v>24</v>
      </c>
      <c r="L457" s="40">
        <f t="shared" si="67"/>
        <v>34</v>
      </c>
      <c r="M457" s="40" t="str">
        <f t="shared" si="68"/>
        <v>ADS_  Created_ Activity</v>
      </c>
      <c r="N457" s="40" t="str">
        <f t="shared" si="69"/>
        <v>Occurred</v>
      </c>
      <c r="O457" s="40" t="str">
        <f t="shared" si="70"/>
        <v>Date</v>
      </c>
      <c r="P457" s="40" t="str">
        <f t="shared" si="71"/>
        <v/>
      </c>
      <c r="Q457" s="40" t="str">
        <f t="shared" si="72"/>
        <v/>
      </c>
    </row>
    <row r="458" spans="1:17" x14ac:dyDescent="0.4">
      <c r="A458" s="40">
        <v>19</v>
      </c>
      <c r="B458" s="41" t="s">
        <v>576</v>
      </c>
      <c r="C458" s="61">
        <v>17</v>
      </c>
      <c r="D458" s="61" t="s">
        <v>62</v>
      </c>
      <c r="E458" s="61">
        <v>1</v>
      </c>
      <c r="F458" s="63" t="s">
        <v>72</v>
      </c>
      <c r="G458" s="61" t="s">
        <v>10</v>
      </c>
      <c r="H458" s="61" t="s">
        <v>44</v>
      </c>
      <c r="I458" s="63" t="s">
        <v>73</v>
      </c>
      <c r="J458" s="63" t="s">
        <v>74</v>
      </c>
      <c r="K458" s="40">
        <f t="shared" si="66"/>
        <v>23</v>
      </c>
      <c r="L458" s="40">
        <f t="shared" si="67"/>
        <v>34</v>
      </c>
      <c r="M458" s="40" t="str">
        <f t="shared" si="68"/>
        <v>ADS Purchase_ Contract</v>
      </c>
      <c r="N458" s="40" t="str">
        <f t="shared" si="69"/>
        <v>Specified</v>
      </c>
      <c r="O458" s="40" t="str">
        <f t="shared" si="70"/>
        <v/>
      </c>
      <c r="P458" s="40" t="str">
        <f t="shared" si="71"/>
        <v>ADS Approved_ Activity</v>
      </c>
      <c r="Q458" s="40" t="str">
        <f t="shared" si="72"/>
        <v/>
      </c>
    </row>
    <row r="459" spans="1:17" x14ac:dyDescent="0.4">
      <c r="A459" s="40">
        <v>20</v>
      </c>
      <c r="B459" s="41" t="s">
        <v>576</v>
      </c>
      <c r="C459" s="58">
        <v>18</v>
      </c>
      <c r="D459" s="58" t="s">
        <v>28</v>
      </c>
      <c r="E459" s="58">
        <v>2</v>
      </c>
      <c r="F459" s="60" t="s">
        <v>75</v>
      </c>
      <c r="G459" s="58" t="s">
        <v>30</v>
      </c>
      <c r="H459" s="58" t="s">
        <v>16</v>
      </c>
      <c r="I459" s="60" t="s">
        <v>76</v>
      </c>
      <c r="J459" s="60" t="s">
        <v>77</v>
      </c>
      <c r="K459" s="40">
        <f t="shared" si="66"/>
        <v>25</v>
      </c>
      <c r="L459" s="40">
        <f t="shared" si="67"/>
        <v>39</v>
      </c>
      <c r="M459" s="40" t="str">
        <f t="shared" si="68"/>
        <v>ADS_  Approved_ Activity</v>
      </c>
      <c r="N459" s="40" t="str">
        <f t="shared" si="69"/>
        <v>Performed By</v>
      </c>
      <c r="O459" s="40" t="str">
        <f t="shared" si="70"/>
        <v/>
      </c>
      <c r="P459" s="40" t="str">
        <f t="shared" si="71"/>
        <v/>
      </c>
      <c r="Q459" s="40" t="str">
        <f t="shared" si="72"/>
        <v>ADS_ System User</v>
      </c>
    </row>
    <row r="460" spans="1:17" ht="16.5" x14ac:dyDescent="0.4">
      <c r="A460" s="40">
        <v>21</v>
      </c>
      <c r="B460" s="41" t="s">
        <v>576</v>
      </c>
      <c r="C460" s="58">
        <v>19</v>
      </c>
      <c r="D460" s="58" t="s">
        <v>28</v>
      </c>
      <c r="E460" s="58">
        <v>1</v>
      </c>
      <c r="F460" s="60" t="s">
        <v>2960</v>
      </c>
      <c r="G460" s="58" t="s">
        <v>30</v>
      </c>
      <c r="H460" s="58" t="s">
        <v>16</v>
      </c>
      <c r="I460" s="60" t="s">
        <v>78</v>
      </c>
      <c r="J460" s="60" t="s">
        <v>79</v>
      </c>
      <c r="K460" s="40">
        <f t="shared" si="66"/>
        <v>23</v>
      </c>
      <c r="L460" s="40">
        <f t="shared" si="67"/>
        <v>28</v>
      </c>
      <c r="M460" s="40" t="str">
        <f t="shared" si="68"/>
        <v>ADS Purchase_ Contract</v>
      </c>
      <c r="N460" s="40" t="str">
        <f t="shared" si="69"/>
        <v>[X]</v>
      </c>
      <c r="O460" s="40" t="str">
        <f t="shared" si="70"/>
        <v/>
      </c>
      <c r="P460" s="40" t="str">
        <f t="shared" si="71"/>
        <v/>
      </c>
      <c r="Q460" s="40" t="str">
        <f t="shared" si="72"/>
        <v>ADS Business Segment_ Code</v>
      </c>
    </row>
    <row r="461" spans="1:17" x14ac:dyDescent="0.4">
      <c r="A461" s="40">
        <v>22</v>
      </c>
      <c r="B461" s="41" t="s">
        <v>576</v>
      </c>
      <c r="C461" s="61">
        <v>20</v>
      </c>
      <c r="D461" s="61" t="s">
        <v>62</v>
      </c>
      <c r="E461" s="61">
        <v>1</v>
      </c>
      <c r="F461" s="62" t="s">
        <v>80</v>
      </c>
      <c r="G461" s="61" t="s">
        <v>10</v>
      </c>
      <c r="H461" s="61" t="s">
        <v>81</v>
      </c>
      <c r="I461" s="63" t="s">
        <v>82</v>
      </c>
      <c r="J461" s="62" t="s">
        <v>83</v>
      </c>
      <c r="K461" s="40">
        <f t="shared" si="66"/>
        <v>23</v>
      </c>
      <c r="L461" s="40">
        <f t="shared" si="67"/>
        <v>32</v>
      </c>
      <c r="M461" s="40" t="str">
        <f t="shared" si="68"/>
        <v>ADS Purchase_ Contract</v>
      </c>
      <c r="N461" s="40" t="str">
        <f t="shared" si="69"/>
        <v>Defined</v>
      </c>
      <c r="O461" s="40" t="str">
        <f t="shared" si="70"/>
        <v/>
      </c>
      <c r="P461" s="40" t="str">
        <f t="shared" si="71"/>
        <v>ADS Purchase_ Contract Line Item.</v>
      </c>
      <c r="Q461" s="40" t="str">
        <f t="shared" si="72"/>
        <v/>
      </c>
    </row>
    <row r="462" spans="1:17" x14ac:dyDescent="0.4">
      <c r="A462" s="40">
        <v>23</v>
      </c>
      <c r="B462" s="41" t="s">
        <v>576</v>
      </c>
      <c r="C462" s="46">
        <v>0</v>
      </c>
      <c r="D462" s="46" t="s">
        <v>8</v>
      </c>
      <c r="E462" s="46">
        <v>0</v>
      </c>
      <c r="F462" s="48" t="s">
        <v>80</v>
      </c>
      <c r="G462" s="46" t="s">
        <v>10</v>
      </c>
      <c r="H462" s="46" t="s">
        <v>10</v>
      </c>
      <c r="I462" s="48" t="s">
        <v>82</v>
      </c>
      <c r="J462" s="48" t="s">
        <v>84</v>
      </c>
      <c r="K462" s="40">
        <f t="shared" si="66"/>
        <v>33</v>
      </c>
      <c r="L462" s="40" t="e">
        <f t="shared" si="67"/>
        <v>#VALUE!</v>
      </c>
      <c r="M462" s="40" t="str">
        <f t="shared" si="68"/>
        <v>ADS Purchase_ Contract Line Item</v>
      </c>
      <c r="N462" s="40" t="e">
        <f t="shared" si="69"/>
        <v>#VALUE!</v>
      </c>
      <c r="O462" s="40" t="str">
        <f t="shared" si="70"/>
        <v/>
      </c>
      <c r="P462" s="40" t="str">
        <f t="shared" si="71"/>
        <v/>
      </c>
      <c r="Q462" s="40" t="str">
        <f t="shared" si="72"/>
        <v/>
      </c>
    </row>
    <row r="463" spans="1:17" x14ac:dyDescent="0.4">
      <c r="A463" s="40">
        <v>24</v>
      </c>
      <c r="B463" s="41" t="s">
        <v>576</v>
      </c>
      <c r="C463" s="58">
        <v>1</v>
      </c>
      <c r="D463" s="58" t="s">
        <v>28</v>
      </c>
      <c r="E463" s="58">
        <v>1</v>
      </c>
      <c r="F463" s="60" t="s">
        <v>14</v>
      </c>
      <c r="G463" s="58" t="s">
        <v>30</v>
      </c>
      <c r="H463" s="58" t="s">
        <v>16</v>
      </c>
      <c r="I463" s="60" t="s">
        <v>85</v>
      </c>
      <c r="J463" s="60" t="s">
        <v>86</v>
      </c>
      <c r="K463" s="40">
        <f t="shared" si="66"/>
        <v>33</v>
      </c>
      <c r="L463" s="40">
        <f t="shared" si="67"/>
        <v>40</v>
      </c>
      <c r="M463" s="40" t="str">
        <f t="shared" si="68"/>
        <v>ADS Purchase_ Contract Line Item</v>
      </c>
      <c r="N463" s="40" t="str">
        <f t="shared" si="69"/>
        <v>eader</v>
      </c>
      <c r="O463" s="40" t="str">
        <f t="shared" si="70"/>
        <v/>
      </c>
      <c r="P463" s="40" t="str">
        <f t="shared" si="71"/>
        <v/>
      </c>
      <c r="Q463" s="40" t="str">
        <f t="shared" si="72"/>
        <v>ADS Purchase_ Contract</v>
      </c>
    </row>
    <row r="464" spans="1:17" x14ac:dyDescent="0.4">
      <c r="A464" s="40">
        <v>25</v>
      </c>
      <c r="B464" s="41" t="s">
        <v>576</v>
      </c>
      <c r="C464" s="49">
        <v>2</v>
      </c>
      <c r="D464" s="49" t="s">
        <v>13</v>
      </c>
      <c r="E464" s="49">
        <v>1</v>
      </c>
      <c r="F464" s="51" t="s">
        <v>87</v>
      </c>
      <c r="G464" s="49" t="s">
        <v>15</v>
      </c>
      <c r="H464" s="49" t="s">
        <v>16</v>
      </c>
      <c r="I464" s="51" t="s">
        <v>88</v>
      </c>
      <c r="J464" s="51" t="s">
        <v>89</v>
      </c>
      <c r="K464" s="40">
        <f t="shared" si="66"/>
        <v>33</v>
      </c>
      <c r="L464" s="40">
        <f t="shared" si="67"/>
        <v>49</v>
      </c>
      <c r="M464" s="40" t="str">
        <f t="shared" si="68"/>
        <v>ADS Purchase_ Contract Line Item</v>
      </c>
      <c r="N464" s="40" t="str">
        <f t="shared" si="69"/>
        <v>Identification</v>
      </c>
      <c r="O464" s="40" t="str">
        <f t="shared" si="70"/>
        <v>Identifier</v>
      </c>
      <c r="P464" s="40" t="str">
        <f t="shared" si="71"/>
        <v/>
      </c>
      <c r="Q464" s="40" t="str">
        <f t="shared" si="72"/>
        <v/>
      </c>
    </row>
    <row r="465" spans="1:17" x14ac:dyDescent="0.4">
      <c r="A465" s="40">
        <v>26</v>
      </c>
      <c r="B465" s="41" t="s">
        <v>576</v>
      </c>
      <c r="C465" s="52">
        <v>3</v>
      </c>
      <c r="D465" s="53" t="s">
        <v>19</v>
      </c>
      <c r="E465" s="53">
        <v>1</v>
      </c>
      <c r="F465" s="54" t="s">
        <v>90</v>
      </c>
      <c r="G465" s="52" t="s">
        <v>25</v>
      </c>
      <c r="H465" s="52" t="s">
        <v>44</v>
      </c>
      <c r="I465" s="55" t="s">
        <v>91</v>
      </c>
      <c r="J465" s="56" t="s">
        <v>2961</v>
      </c>
      <c r="K465" s="40">
        <f t="shared" si="66"/>
        <v>33</v>
      </c>
      <c r="L465" s="40">
        <f t="shared" si="67"/>
        <v>52</v>
      </c>
      <c r="M465" s="40" t="str">
        <f t="shared" si="68"/>
        <v>ADS Purchase_ Contract Line Item</v>
      </c>
      <c r="N465" s="40" t="str">
        <f t="shared" si="69"/>
        <v>Line Number_ Name</v>
      </c>
      <c r="O465" s="40" t="str">
        <f t="shared" si="70"/>
        <v>Text</v>
      </c>
      <c r="P465" s="40" t="str">
        <f t="shared" si="71"/>
        <v/>
      </c>
      <c r="Q465" s="40" t="str">
        <f t="shared" si="72"/>
        <v/>
      </c>
    </row>
    <row r="466" spans="1:17" ht="16.5" x14ac:dyDescent="0.4">
      <c r="A466" s="40">
        <v>27</v>
      </c>
      <c r="B466" s="41" t="s">
        <v>576</v>
      </c>
      <c r="C466" s="58">
        <v>4</v>
      </c>
      <c r="D466" s="58" t="s">
        <v>28</v>
      </c>
      <c r="E466" s="58">
        <v>1</v>
      </c>
      <c r="F466" s="59" t="s">
        <v>2962</v>
      </c>
      <c r="G466" s="58" t="s">
        <v>30</v>
      </c>
      <c r="H466" s="58" t="s">
        <v>44</v>
      </c>
      <c r="I466" s="60" t="s">
        <v>92</v>
      </c>
      <c r="J466" s="59" t="s">
        <v>93</v>
      </c>
      <c r="K466" s="40">
        <f t="shared" si="66"/>
        <v>33</v>
      </c>
      <c r="L466" s="40">
        <f t="shared" si="67"/>
        <v>45</v>
      </c>
      <c r="M466" s="40" t="str">
        <f t="shared" si="68"/>
        <v>ADS Purchase_ Contract Line Item</v>
      </c>
      <c r="N466" s="40" t="str">
        <f t="shared" si="69"/>
        <v>Settlement</v>
      </c>
      <c r="O466" s="40" t="str">
        <f t="shared" si="70"/>
        <v/>
      </c>
      <c r="P466" s="40" t="str">
        <f t="shared" si="71"/>
        <v/>
      </c>
      <c r="Q466" s="40" t="str">
        <f t="shared" si="72"/>
        <v>Business Segment</v>
      </c>
    </row>
    <row r="467" spans="1:17" ht="16.5" x14ac:dyDescent="0.4">
      <c r="A467" s="40">
        <v>28</v>
      </c>
      <c r="B467" s="41" t="s">
        <v>576</v>
      </c>
      <c r="C467" s="58">
        <v>5</v>
      </c>
      <c r="D467" s="58" t="s">
        <v>28</v>
      </c>
      <c r="E467" s="58">
        <v>1</v>
      </c>
      <c r="F467" s="59" t="s">
        <v>2963</v>
      </c>
      <c r="G467" s="58" t="s">
        <v>30</v>
      </c>
      <c r="H467" s="58" t="s">
        <v>16</v>
      </c>
      <c r="I467" s="60" t="s">
        <v>94</v>
      </c>
      <c r="J467" s="59" t="s">
        <v>95</v>
      </c>
      <c r="K467" s="40">
        <f t="shared" si="66"/>
        <v>33</v>
      </c>
      <c r="L467" s="40">
        <f t="shared" si="67"/>
        <v>42</v>
      </c>
      <c r="M467" s="40" t="str">
        <f t="shared" si="68"/>
        <v>ADS Purchase_ Contract Line Item</v>
      </c>
      <c r="N467" s="40" t="str">
        <f t="shared" si="69"/>
        <v>Receipt</v>
      </c>
      <c r="O467" s="40" t="str">
        <f t="shared" si="70"/>
        <v/>
      </c>
      <c r="P467" s="40" t="str">
        <f t="shared" si="71"/>
        <v/>
      </c>
      <c r="Q467" s="40" t="str">
        <f t="shared" si="72"/>
        <v>Business Segment</v>
      </c>
    </row>
    <row r="468" spans="1:17" x14ac:dyDescent="0.4">
      <c r="A468" s="40">
        <v>29</v>
      </c>
      <c r="B468" s="41" t="s">
        <v>576</v>
      </c>
      <c r="C468" s="58">
        <v>6</v>
      </c>
      <c r="D468" s="58" t="s">
        <v>28</v>
      </c>
      <c r="E468" s="58">
        <v>1</v>
      </c>
      <c r="F468" s="59" t="s">
        <v>96</v>
      </c>
      <c r="G468" s="58" t="s">
        <v>30</v>
      </c>
      <c r="H468" s="58" t="s">
        <v>16</v>
      </c>
      <c r="I468" s="60" t="s">
        <v>97</v>
      </c>
      <c r="J468" s="59" t="s">
        <v>98</v>
      </c>
      <c r="K468" s="40">
        <f t="shared" si="66"/>
        <v>33</v>
      </c>
      <c r="L468" s="40">
        <f t="shared" si="67"/>
        <v>44</v>
      </c>
      <c r="M468" s="40" t="str">
        <f t="shared" si="68"/>
        <v>ADS Purchase_ Contract Line Item</v>
      </c>
      <c r="N468" s="40" t="str">
        <f t="shared" si="69"/>
        <v>Purchased</v>
      </c>
      <c r="O468" s="40" t="str">
        <f t="shared" si="70"/>
        <v/>
      </c>
      <c r="P468" s="40" t="str">
        <f t="shared" si="71"/>
        <v/>
      </c>
      <c r="Q468" s="40" t="str">
        <f t="shared" si="72"/>
        <v>ADS_ Product</v>
      </c>
    </row>
    <row r="469" spans="1:17" x14ac:dyDescent="0.4">
      <c r="A469" s="40">
        <v>30</v>
      </c>
      <c r="B469" s="41" t="s">
        <v>576</v>
      </c>
      <c r="C469" s="52">
        <v>7</v>
      </c>
      <c r="D469" s="53" t="s">
        <v>19</v>
      </c>
      <c r="E469" s="53">
        <v>1</v>
      </c>
      <c r="F469" s="54" t="s">
        <v>99</v>
      </c>
      <c r="G469" s="52" t="s">
        <v>99</v>
      </c>
      <c r="H469" s="52" t="s">
        <v>16</v>
      </c>
      <c r="I469" s="55" t="s">
        <v>100</v>
      </c>
      <c r="J469" s="56" t="s">
        <v>101</v>
      </c>
      <c r="K469" s="40">
        <f t="shared" si="66"/>
        <v>33</v>
      </c>
      <c r="L469" s="40">
        <f t="shared" si="67"/>
        <v>42</v>
      </c>
      <c r="M469" s="40" t="str">
        <f t="shared" si="68"/>
        <v>ADS Purchase_ Contract Line Item</v>
      </c>
      <c r="N469" s="40" t="str">
        <f t="shared" si="69"/>
        <v>Defined</v>
      </c>
      <c r="O469" s="40" t="str">
        <f t="shared" si="70"/>
        <v>Quantity</v>
      </c>
      <c r="P469" s="40" t="str">
        <f t="shared" si="71"/>
        <v/>
      </c>
      <c r="Q469" s="40" t="str">
        <f t="shared" si="72"/>
        <v/>
      </c>
    </row>
    <row r="470" spans="1:17" x14ac:dyDescent="0.4">
      <c r="A470" s="40">
        <v>31</v>
      </c>
      <c r="B470" s="41" t="s">
        <v>576</v>
      </c>
      <c r="C470" s="52">
        <v>8</v>
      </c>
      <c r="D470" s="53" t="s">
        <v>19</v>
      </c>
      <c r="E470" s="53">
        <v>1</v>
      </c>
      <c r="F470" s="54" t="s">
        <v>102</v>
      </c>
      <c r="G470" s="52" t="s">
        <v>103</v>
      </c>
      <c r="H470" s="52" t="s">
        <v>16</v>
      </c>
      <c r="I470" s="55" t="s">
        <v>104</v>
      </c>
      <c r="J470" s="56" t="s">
        <v>2964</v>
      </c>
      <c r="K470" s="40">
        <f t="shared" si="66"/>
        <v>33</v>
      </c>
      <c r="L470" s="40">
        <f t="shared" si="67"/>
        <v>53</v>
      </c>
      <c r="M470" s="40" t="str">
        <f t="shared" si="68"/>
        <v>ADS Purchase_ Contract Line Item</v>
      </c>
      <c r="N470" s="40" t="str">
        <f t="shared" si="69"/>
        <v>Tax Excluded_ Unit</v>
      </c>
      <c r="O470" s="40" t="str">
        <f t="shared" si="70"/>
        <v>Amount</v>
      </c>
      <c r="P470" s="40" t="str">
        <f t="shared" si="71"/>
        <v/>
      </c>
      <c r="Q470" s="40" t="str">
        <f t="shared" si="72"/>
        <v/>
      </c>
    </row>
    <row r="471" spans="1:17" x14ac:dyDescent="0.4">
      <c r="A471" s="40">
        <v>32</v>
      </c>
      <c r="B471" s="41" t="s">
        <v>576</v>
      </c>
      <c r="C471" s="52">
        <v>9</v>
      </c>
      <c r="D471" s="53" t="s">
        <v>19</v>
      </c>
      <c r="E471" s="53">
        <v>1</v>
      </c>
      <c r="F471" s="54" t="s">
        <v>105</v>
      </c>
      <c r="G471" s="52" t="s">
        <v>103</v>
      </c>
      <c r="H471" s="52" t="s">
        <v>16</v>
      </c>
      <c r="I471" s="55" t="s">
        <v>106</v>
      </c>
      <c r="J471" s="56" t="s">
        <v>107</v>
      </c>
      <c r="K471" s="40">
        <f t="shared" si="66"/>
        <v>33</v>
      </c>
      <c r="L471" s="40">
        <f t="shared" si="67"/>
        <v>53</v>
      </c>
      <c r="M471" s="40" t="str">
        <f t="shared" si="68"/>
        <v>ADS Purchase_ Contract Line Item</v>
      </c>
      <c r="N471" s="40" t="str">
        <f t="shared" si="69"/>
        <v>Tax Included_ Unit</v>
      </c>
      <c r="O471" s="40" t="str">
        <f t="shared" si="70"/>
        <v>Amount</v>
      </c>
      <c r="P471" s="40" t="str">
        <f t="shared" si="71"/>
        <v/>
      </c>
      <c r="Q471" s="40" t="str">
        <f t="shared" si="72"/>
        <v/>
      </c>
    </row>
    <row r="472" spans="1:17" x14ac:dyDescent="0.4">
      <c r="A472" s="40">
        <v>33</v>
      </c>
      <c r="B472" s="41" t="s">
        <v>576</v>
      </c>
      <c r="C472" s="52">
        <v>10</v>
      </c>
      <c r="D472" s="53" t="s">
        <v>19</v>
      </c>
      <c r="E472" s="53">
        <v>1</v>
      </c>
      <c r="F472" s="54" t="s">
        <v>108</v>
      </c>
      <c r="G472" s="52" t="s">
        <v>109</v>
      </c>
      <c r="H472" s="52" t="s">
        <v>44</v>
      </c>
      <c r="I472" s="55" t="s">
        <v>110</v>
      </c>
      <c r="J472" s="56" t="s">
        <v>2965</v>
      </c>
      <c r="K472" s="40">
        <f t="shared" si="66"/>
        <v>33</v>
      </c>
      <c r="L472" s="40">
        <f t="shared" si="67"/>
        <v>54</v>
      </c>
      <c r="M472" s="40" t="str">
        <f t="shared" si="68"/>
        <v>ADS Purchase_ Contract Line Item</v>
      </c>
      <c r="N472" s="40" t="str">
        <f t="shared" si="69"/>
        <v>Tax Exclude_ Actual</v>
      </c>
      <c r="O472" s="40" t="str">
        <f t="shared" si="70"/>
        <v>Amount</v>
      </c>
      <c r="P472" s="40" t="str">
        <f t="shared" si="71"/>
        <v/>
      </c>
      <c r="Q472" s="40" t="str">
        <f t="shared" si="72"/>
        <v/>
      </c>
    </row>
    <row r="473" spans="1:17" x14ac:dyDescent="0.4">
      <c r="A473" s="40">
        <v>34</v>
      </c>
      <c r="B473" s="41" t="s">
        <v>576</v>
      </c>
      <c r="C473" s="52">
        <v>11</v>
      </c>
      <c r="D473" s="53" t="s">
        <v>19</v>
      </c>
      <c r="E473" s="53">
        <v>1</v>
      </c>
      <c r="F473" s="54" t="s">
        <v>111</v>
      </c>
      <c r="G473" s="52" t="s">
        <v>109</v>
      </c>
      <c r="H473" s="52" t="s">
        <v>44</v>
      </c>
      <c r="I473" s="55" t="s">
        <v>112</v>
      </c>
      <c r="J473" s="56" t="s">
        <v>2966</v>
      </c>
      <c r="K473" s="40">
        <f t="shared" si="66"/>
        <v>33</v>
      </c>
      <c r="L473" s="40">
        <f t="shared" si="67"/>
        <v>54</v>
      </c>
      <c r="M473" s="40" t="str">
        <f t="shared" si="68"/>
        <v>ADS Purchase_ Contract Line Item</v>
      </c>
      <c r="N473" s="40" t="str">
        <f t="shared" si="69"/>
        <v>Tax Include_ Actual</v>
      </c>
      <c r="O473" s="40" t="str">
        <f t="shared" si="70"/>
        <v>Amount</v>
      </c>
      <c r="P473" s="40" t="str">
        <f t="shared" si="71"/>
        <v/>
      </c>
      <c r="Q473" s="40" t="str">
        <f t="shared" si="72"/>
        <v/>
      </c>
    </row>
    <row r="474" spans="1:17" x14ac:dyDescent="0.4">
      <c r="A474" s="40">
        <v>35</v>
      </c>
      <c r="B474" s="41" t="s">
        <v>576</v>
      </c>
      <c r="C474" s="61">
        <v>12</v>
      </c>
      <c r="D474" s="61" t="s">
        <v>62</v>
      </c>
      <c r="E474" s="61">
        <v>1</v>
      </c>
      <c r="F474" s="62" t="s">
        <v>113</v>
      </c>
      <c r="G474" s="61" t="s">
        <v>10</v>
      </c>
      <c r="H474" s="61" t="s">
        <v>81</v>
      </c>
      <c r="I474" s="63" t="s">
        <v>114</v>
      </c>
      <c r="J474" s="62" t="s">
        <v>115</v>
      </c>
      <c r="K474" s="40">
        <f t="shared" si="66"/>
        <v>33</v>
      </c>
      <c r="L474" s="40">
        <f t="shared" si="67"/>
        <v>42</v>
      </c>
      <c r="M474" s="40" t="str">
        <f t="shared" si="68"/>
        <v>ADS Purchase_ Contract Line Item</v>
      </c>
      <c r="N474" s="40" t="str">
        <f t="shared" si="69"/>
        <v>Charged</v>
      </c>
      <c r="O474" s="40" t="str">
        <f t="shared" si="70"/>
        <v/>
      </c>
      <c r="P474" s="40" t="str">
        <f t="shared" si="71"/>
        <v>ADS_ Tax</v>
      </c>
      <c r="Q474" s="40" t="str">
        <f t="shared" si="72"/>
        <v/>
      </c>
    </row>
    <row r="475" spans="1:17" x14ac:dyDescent="0.4">
      <c r="A475" s="40">
        <v>36</v>
      </c>
      <c r="B475" s="41" t="s">
        <v>576</v>
      </c>
      <c r="C475" s="52">
        <v>13</v>
      </c>
      <c r="D475" s="53" t="s">
        <v>19</v>
      </c>
      <c r="E475" s="53">
        <v>2</v>
      </c>
      <c r="F475" s="54" t="s">
        <v>116</v>
      </c>
      <c r="G475" s="52" t="s">
        <v>25</v>
      </c>
      <c r="H475" s="53" t="s">
        <v>44</v>
      </c>
      <c r="I475" s="57" t="s">
        <v>117</v>
      </c>
      <c r="J475" s="56" t="s">
        <v>118</v>
      </c>
      <c r="K475" s="40">
        <f t="shared" si="66"/>
        <v>9</v>
      </c>
      <c r="L475" s="40">
        <f t="shared" si="67"/>
        <v>15</v>
      </c>
      <c r="M475" s="40" t="str">
        <f t="shared" si="68"/>
        <v>ADS_ Tax</v>
      </c>
      <c r="N475" s="40" t="str">
        <f t="shared" si="69"/>
        <v>Type</v>
      </c>
      <c r="O475" s="40" t="str">
        <f t="shared" si="70"/>
        <v>Code</v>
      </c>
      <c r="P475" s="40" t="str">
        <f t="shared" si="71"/>
        <v/>
      </c>
      <c r="Q475" s="40" t="str">
        <f t="shared" si="72"/>
        <v/>
      </c>
    </row>
    <row r="476" spans="1:17" x14ac:dyDescent="0.4">
      <c r="A476" s="40">
        <v>37</v>
      </c>
      <c r="B476" s="41" t="s">
        <v>576</v>
      </c>
      <c r="C476" s="52">
        <v>14</v>
      </c>
      <c r="D476" s="53" t="s">
        <v>19</v>
      </c>
      <c r="E476" s="53">
        <v>2</v>
      </c>
      <c r="F476" s="54" t="s">
        <v>119</v>
      </c>
      <c r="G476" s="52" t="s">
        <v>109</v>
      </c>
      <c r="H476" s="53" t="s">
        <v>44</v>
      </c>
      <c r="I476" s="57" t="s">
        <v>117</v>
      </c>
      <c r="J476" s="56" t="s">
        <v>120</v>
      </c>
      <c r="K476" s="40">
        <f t="shared" si="66"/>
        <v>9</v>
      </c>
      <c r="L476" s="40">
        <f t="shared" si="67"/>
        <v>21</v>
      </c>
      <c r="M476" s="40" t="str">
        <f t="shared" si="68"/>
        <v>ADS_ Tax</v>
      </c>
      <c r="N476" s="40" t="str">
        <f t="shared" si="69"/>
        <v>Calculated</v>
      </c>
      <c r="O476" s="40" t="str">
        <f t="shared" si="70"/>
        <v>Amount</v>
      </c>
      <c r="P476" s="40" t="str">
        <f t="shared" si="71"/>
        <v/>
      </c>
      <c r="Q476" s="40" t="str">
        <f t="shared" si="72"/>
        <v/>
      </c>
    </row>
    <row r="477" spans="1:17" x14ac:dyDescent="0.4">
      <c r="A477" s="40">
        <v>38</v>
      </c>
      <c r="B477" s="41" t="s">
        <v>576</v>
      </c>
      <c r="C477" s="52">
        <v>15</v>
      </c>
      <c r="D477" s="53" t="s">
        <v>19</v>
      </c>
      <c r="E477" s="53">
        <v>1</v>
      </c>
      <c r="F477" s="57" t="s">
        <v>53</v>
      </c>
      <c r="G477" s="52" t="s">
        <v>21</v>
      </c>
      <c r="H477" s="52" t="s">
        <v>44</v>
      </c>
      <c r="I477" s="55" t="s">
        <v>121</v>
      </c>
      <c r="J477" s="55" t="s">
        <v>2967</v>
      </c>
      <c r="K477" s="40">
        <f t="shared" si="66"/>
        <v>33</v>
      </c>
      <c r="L477" s="40">
        <f t="shared" si="67"/>
        <v>47</v>
      </c>
      <c r="M477" s="40" t="str">
        <f t="shared" si="68"/>
        <v>ADS Purchase_ Contract Line Item</v>
      </c>
      <c r="N477" s="40" t="str">
        <f t="shared" si="69"/>
        <v>Status_ Name</v>
      </c>
      <c r="O477" s="40" t="str">
        <f t="shared" si="70"/>
        <v>Text</v>
      </c>
      <c r="P477" s="40" t="str">
        <f t="shared" si="71"/>
        <v/>
      </c>
      <c r="Q477" s="40" t="str">
        <f t="shared" si="72"/>
        <v/>
      </c>
    </row>
    <row r="478" spans="1:17" ht="16.5" x14ac:dyDescent="0.4">
      <c r="A478" s="40">
        <v>39</v>
      </c>
      <c r="B478" s="41" t="s">
        <v>576</v>
      </c>
      <c r="C478" s="58">
        <v>16</v>
      </c>
      <c r="D478" s="58" t="s">
        <v>28</v>
      </c>
      <c r="E478" s="58">
        <v>1</v>
      </c>
      <c r="F478" s="59" t="s">
        <v>2968</v>
      </c>
      <c r="G478" s="58" t="s">
        <v>30</v>
      </c>
      <c r="H478" s="58" t="s">
        <v>16</v>
      </c>
      <c r="I478" s="60" t="s">
        <v>78</v>
      </c>
      <c r="J478" s="59" t="s">
        <v>122</v>
      </c>
      <c r="K478" s="40">
        <f t="shared" si="66"/>
        <v>33</v>
      </c>
      <c r="L478" s="40">
        <f t="shared" si="67"/>
        <v>38</v>
      </c>
      <c r="M478" s="40" t="str">
        <f t="shared" si="68"/>
        <v>ADS Purchase_ Contract Line Item</v>
      </c>
      <c r="N478" s="40" t="str">
        <f t="shared" si="69"/>
        <v>[X]</v>
      </c>
      <c r="O478" s="40" t="str">
        <f t="shared" si="70"/>
        <v/>
      </c>
      <c r="P478" s="40" t="str">
        <f t="shared" si="71"/>
        <v/>
      </c>
      <c r="Q478" s="40" t="str">
        <f t="shared" si="72"/>
        <v>ADS Business Segment_ Code</v>
      </c>
    </row>
    <row r="479" spans="1:17" x14ac:dyDescent="0.4">
      <c r="A479" s="40">
        <v>40</v>
      </c>
      <c r="B479" s="41" t="s">
        <v>576</v>
      </c>
      <c r="C479" s="46">
        <v>0</v>
      </c>
      <c r="D479" s="46" t="s">
        <v>8</v>
      </c>
      <c r="E479" s="46">
        <v>0</v>
      </c>
      <c r="F479" s="48" t="s">
        <v>123</v>
      </c>
      <c r="G479" s="46" t="s">
        <v>10</v>
      </c>
      <c r="H479" s="46" t="s">
        <v>10</v>
      </c>
      <c r="I479" s="48" t="s">
        <v>124</v>
      </c>
      <c r="J479" s="48" t="s">
        <v>125</v>
      </c>
      <c r="K479" s="40">
        <f t="shared" si="66"/>
        <v>38</v>
      </c>
      <c r="L479" s="40" t="e">
        <f t="shared" si="67"/>
        <v>#VALUE!</v>
      </c>
      <c r="M479" s="40" t="str">
        <f t="shared" si="68"/>
        <v>ADS Purchase Order_ Trade Transaction</v>
      </c>
      <c r="N479" s="40" t="str">
        <f t="shared" si="69"/>
        <v>Details</v>
      </c>
      <c r="O479" s="40" t="str">
        <f t="shared" si="70"/>
        <v/>
      </c>
      <c r="P479" s="40" t="str">
        <f t="shared" si="71"/>
        <v/>
      </c>
      <c r="Q479" s="40" t="str">
        <f t="shared" si="72"/>
        <v/>
      </c>
    </row>
    <row r="480" spans="1:17" x14ac:dyDescent="0.4">
      <c r="A480" s="40">
        <v>41</v>
      </c>
      <c r="B480" s="41" t="s">
        <v>576</v>
      </c>
      <c r="C480" s="49">
        <v>1</v>
      </c>
      <c r="D480" s="49" t="s">
        <v>13</v>
      </c>
      <c r="E480" s="49">
        <v>1</v>
      </c>
      <c r="F480" s="51" t="s">
        <v>126</v>
      </c>
      <c r="G480" s="49" t="s">
        <v>15</v>
      </c>
      <c r="H480" s="49" t="s">
        <v>16</v>
      </c>
      <c r="I480" s="51" t="s">
        <v>127</v>
      </c>
      <c r="J480" s="51" t="s">
        <v>128</v>
      </c>
      <c r="K480" s="40">
        <f t="shared" si="66"/>
        <v>38</v>
      </c>
      <c r="L480" s="40">
        <f t="shared" si="67"/>
        <v>54</v>
      </c>
      <c r="M480" s="40" t="str">
        <f t="shared" si="68"/>
        <v>ADS Purchase Order_ Trade Transaction</v>
      </c>
      <c r="N480" s="40" t="str">
        <f t="shared" si="69"/>
        <v>Identification</v>
      </c>
      <c r="O480" s="40" t="str">
        <f t="shared" si="70"/>
        <v>Identifier</v>
      </c>
      <c r="P480" s="40" t="str">
        <f t="shared" si="71"/>
        <v/>
      </c>
      <c r="Q480" s="40" t="str">
        <f t="shared" si="72"/>
        <v/>
      </c>
    </row>
    <row r="481" spans="1:17" x14ac:dyDescent="0.4">
      <c r="A481" s="40">
        <v>42</v>
      </c>
      <c r="B481" s="41" t="s">
        <v>576</v>
      </c>
      <c r="C481" s="52">
        <v>2</v>
      </c>
      <c r="D481" s="52" t="s">
        <v>19</v>
      </c>
      <c r="E481" s="52">
        <v>1</v>
      </c>
      <c r="F481" s="56" t="s">
        <v>129</v>
      </c>
      <c r="G481" s="52" t="s">
        <v>21</v>
      </c>
      <c r="H481" s="52" t="s">
        <v>16</v>
      </c>
      <c r="I481" s="55" t="s">
        <v>130</v>
      </c>
      <c r="J481" s="56" t="s">
        <v>131</v>
      </c>
      <c r="K481" s="40">
        <f t="shared" si="66"/>
        <v>38</v>
      </c>
      <c r="L481" s="40">
        <f t="shared" si="67"/>
        <v>59</v>
      </c>
      <c r="M481" s="40" t="str">
        <f t="shared" si="68"/>
        <v>ADS Purchase Order_ Trade Transaction</v>
      </c>
      <c r="N481" s="40" t="str">
        <f t="shared" si="69"/>
        <v>Number_ Information</v>
      </c>
      <c r="O481" s="40" t="str">
        <f t="shared" si="70"/>
        <v>Text</v>
      </c>
      <c r="P481" s="40" t="str">
        <f t="shared" si="71"/>
        <v/>
      </c>
      <c r="Q481" s="40" t="str">
        <f t="shared" si="72"/>
        <v/>
      </c>
    </row>
    <row r="482" spans="1:17" x14ac:dyDescent="0.4">
      <c r="A482" s="40">
        <v>43</v>
      </c>
      <c r="B482" s="41" t="s">
        <v>576</v>
      </c>
      <c r="C482" s="61">
        <v>3</v>
      </c>
      <c r="D482" s="61" t="s">
        <v>62</v>
      </c>
      <c r="E482" s="61">
        <v>1</v>
      </c>
      <c r="F482" s="63" t="s">
        <v>132</v>
      </c>
      <c r="G482" s="61" t="s">
        <v>10</v>
      </c>
      <c r="H482" s="61" t="s">
        <v>16</v>
      </c>
      <c r="I482" s="63" t="s">
        <v>133</v>
      </c>
      <c r="J482" s="63" t="s">
        <v>134</v>
      </c>
      <c r="K482" s="40">
        <f t="shared" si="66"/>
        <v>38</v>
      </c>
      <c r="L482" s="40">
        <f t="shared" si="67"/>
        <v>47</v>
      </c>
      <c r="M482" s="40" t="str">
        <f t="shared" si="68"/>
        <v>ADS Purchase Order_ Trade Transaction</v>
      </c>
      <c r="N482" s="40" t="str">
        <f t="shared" si="69"/>
        <v>Defined</v>
      </c>
      <c r="O482" s="40" t="str">
        <f t="shared" si="70"/>
        <v/>
      </c>
      <c r="P482" s="40" t="str">
        <f t="shared" si="71"/>
        <v>ADS_ Fiscal Period</v>
      </c>
      <c r="Q482" s="40" t="str">
        <f t="shared" si="72"/>
        <v/>
      </c>
    </row>
    <row r="483" spans="1:17" x14ac:dyDescent="0.4">
      <c r="A483" s="40">
        <v>44</v>
      </c>
      <c r="B483" s="41" t="s">
        <v>576</v>
      </c>
      <c r="C483" s="52">
        <v>4</v>
      </c>
      <c r="D483" s="52" t="s">
        <v>19</v>
      </c>
      <c r="E483" s="52">
        <v>2</v>
      </c>
      <c r="F483" s="55" t="s">
        <v>135</v>
      </c>
      <c r="G483" s="52" t="s">
        <v>136</v>
      </c>
      <c r="H483" s="52" t="s">
        <v>16</v>
      </c>
      <c r="I483" s="55" t="s">
        <v>137</v>
      </c>
      <c r="J483" s="55" t="s">
        <v>138</v>
      </c>
      <c r="K483" s="40">
        <f t="shared" si="66"/>
        <v>19</v>
      </c>
      <c r="L483" s="40">
        <f t="shared" si="67"/>
        <v>32</v>
      </c>
      <c r="M483" s="40" t="str">
        <f t="shared" si="68"/>
        <v>ADS_ Fiscal Period</v>
      </c>
      <c r="N483" s="40" t="str">
        <f t="shared" si="69"/>
        <v>Fiscal Year</v>
      </c>
      <c r="O483" s="40" t="str">
        <f t="shared" si="70"/>
        <v>Code</v>
      </c>
      <c r="P483" s="40" t="str">
        <f t="shared" si="71"/>
        <v/>
      </c>
      <c r="Q483" s="40" t="str">
        <f t="shared" si="72"/>
        <v/>
      </c>
    </row>
    <row r="484" spans="1:17" x14ac:dyDescent="0.4">
      <c r="A484" s="40">
        <v>45</v>
      </c>
      <c r="B484" s="41" t="s">
        <v>576</v>
      </c>
      <c r="C484" s="52">
        <v>5</v>
      </c>
      <c r="D484" s="52" t="s">
        <v>19</v>
      </c>
      <c r="E484" s="52">
        <v>2</v>
      </c>
      <c r="F484" s="55" t="s">
        <v>139</v>
      </c>
      <c r="G484" s="52" t="s">
        <v>25</v>
      </c>
      <c r="H484" s="52" t="s">
        <v>16</v>
      </c>
      <c r="I484" s="55" t="s">
        <v>140</v>
      </c>
      <c r="J484" s="55" t="s">
        <v>141</v>
      </c>
      <c r="K484" s="40">
        <f t="shared" si="66"/>
        <v>19</v>
      </c>
      <c r="L484" s="40">
        <f t="shared" si="67"/>
        <v>43</v>
      </c>
      <c r="M484" s="40" t="str">
        <f t="shared" si="68"/>
        <v>ADS_ Fiscal Period</v>
      </c>
      <c r="N484" s="40" t="str">
        <f t="shared" si="69"/>
        <v>Accounting ADS_ Period</v>
      </c>
      <c r="O484" s="40" t="str">
        <f t="shared" si="70"/>
        <v>Code</v>
      </c>
      <c r="P484" s="40" t="str">
        <f t="shared" si="71"/>
        <v/>
      </c>
      <c r="Q484" s="40" t="str">
        <f t="shared" si="72"/>
        <v/>
      </c>
    </row>
    <row r="485" spans="1:17" x14ac:dyDescent="0.4">
      <c r="A485" s="40">
        <v>46</v>
      </c>
      <c r="B485" s="41" t="s">
        <v>576</v>
      </c>
      <c r="C485" s="52">
        <v>6</v>
      </c>
      <c r="D485" s="52" t="s">
        <v>19</v>
      </c>
      <c r="E485" s="52">
        <v>1</v>
      </c>
      <c r="F485" s="55" t="s">
        <v>142</v>
      </c>
      <c r="G485" s="52" t="s">
        <v>25</v>
      </c>
      <c r="H485" s="52" t="s">
        <v>16</v>
      </c>
      <c r="I485" s="55" t="s">
        <v>143</v>
      </c>
      <c r="J485" s="55" t="s">
        <v>144</v>
      </c>
      <c r="K485" s="40">
        <f t="shared" si="66"/>
        <v>38</v>
      </c>
      <c r="L485" s="40">
        <f t="shared" si="67"/>
        <v>44</v>
      </c>
      <c r="M485" s="40" t="str">
        <f t="shared" si="68"/>
        <v>ADS Purchase Order_ Trade Transaction</v>
      </c>
      <c r="N485" s="40" t="str">
        <f t="shared" si="69"/>
        <v>Type</v>
      </c>
      <c r="O485" s="40" t="str">
        <f t="shared" si="70"/>
        <v>Code</v>
      </c>
      <c r="P485" s="40" t="str">
        <f t="shared" si="71"/>
        <v/>
      </c>
      <c r="Q485" s="40" t="str">
        <f t="shared" si="72"/>
        <v/>
      </c>
    </row>
    <row r="486" spans="1:17" x14ac:dyDescent="0.4">
      <c r="A486" s="40">
        <v>47</v>
      </c>
      <c r="B486" s="41" t="s">
        <v>576</v>
      </c>
      <c r="C486" s="52">
        <v>7</v>
      </c>
      <c r="D486" s="52" t="s">
        <v>19</v>
      </c>
      <c r="E486" s="52">
        <v>1</v>
      </c>
      <c r="F486" s="56" t="s">
        <v>145</v>
      </c>
      <c r="G486" s="52" t="s">
        <v>37</v>
      </c>
      <c r="H486" s="52" t="s">
        <v>16</v>
      </c>
      <c r="I486" s="55" t="s">
        <v>146</v>
      </c>
      <c r="J486" s="56" t="s">
        <v>147</v>
      </c>
      <c r="K486" s="40">
        <f t="shared" si="66"/>
        <v>38</v>
      </c>
      <c r="L486" s="40">
        <f t="shared" si="67"/>
        <v>45</v>
      </c>
      <c r="M486" s="40" t="str">
        <f t="shared" si="68"/>
        <v>ADS Purchase Order_ Trade Transaction</v>
      </c>
      <c r="N486" s="40" t="str">
        <f t="shared" si="69"/>
        <v>Issue</v>
      </c>
      <c r="O486" s="40" t="str">
        <f t="shared" si="70"/>
        <v>Date Time</v>
      </c>
      <c r="P486" s="40" t="str">
        <f t="shared" si="71"/>
        <v/>
      </c>
      <c r="Q486" s="40" t="str">
        <f t="shared" si="72"/>
        <v/>
      </c>
    </row>
    <row r="487" spans="1:17" x14ac:dyDescent="0.4">
      <c r="A487" s="40">
        <v>48</v>
      </c>
      <c r="B487" s="41" t="s">
        <v>576</v>
      </c>
      <c r="C487" s="58">
        <v>8</v>
      </c>
      <c r="D487" s="58" t="s">
        <v>28</v>
      </c>
      <c r="E487" s="58">
        <v>1</v>
      </c>
      <c r="F487" s="59" t="s">
        <v>148</v>
      </c>
      <c r="G487" s="58" t="s">
        <v>30</v>
      </c>
      <c r="H487" s="58" t="s">
        <v>16</v>
      </c>
      <c r="I487" s="60" t="s">
        <v>149</v>
      </c>
      <c r="J487" s="59" t="s">
        <v>150</v>
      </c>
      <c r="K487" s="40">
        <f t="shared" si="66"/>
        <v>38</v>
      </c>
      <c r="L487" s="40">
        <f t="shared" si="67"/>
        <v>61</v>
      </c>
      <c r="M487" s="40" t="str">
        <f t="shared" si="68"/>
        <v>ADS Purchase Order_ Trade Transaction</v>
      </c>
      <c r="N487" s="40" t="str">
        <f t="shared" si="69"/>
        <v>Purchase Organization</v>
      </c>
      <c r="O487" s="40" t="str">
        <f t="shared" si="70"/>
        <v/>
      </c>
      <c r="P487" s="40" t="str">
        <f t="shared" si="71"/>
        <v/>
      </c>
      <c r="Q487" s="40" t="str">
        <f t="shared" si="72"/>
        <v>ADS_ Business Segment</v>
      </c>
    </row>
    <row r="488" spans="1:17" x14ac:dyDescent="0.4">
      <c r="A488" s="40">
        <v>49</v>
      </c>
      <c r="B488" s="41" t="s">
        <v>576</v>
      </c>
      <c r="C488" s="58">
        <v>9</v>
      </c>
      <c r="D488" s="58" t="s">
        <v>28</v>
      </c>
      <c r="E488" s="58">
        <v>1</v>
      </c>
      <c r="F488" s="59" t="s">
        <v>151</v>
      </c>
      <c r="G488" s="58" t="s">
        <v>30</v>
      </c>
      <c r="H488" s="58" t="s">
        <v>44</v>
      </c>
      <c r="I488" s="60" t="s">
        <v>152</v>
      </c>
      <c r="J488" s="59" t="s">
        <v>153</v>
      </c>
      <c r="K488" s="40">
        <f t="shared" si="66"/>
        <v>38</v>
      </c>
      <c r="L488" s="40">
        <f t="shared" si="67"/>
        <v>49</v>
      </c>
      <c r="M488" s="40" t="str">
        <f t="shared" si="68"/>
        <v>ADS Purchase Order_ Trade Transaction</v>
      </c>
      <c r="N488" s="40" t="str">
        <f t="shared" si="69"/>
        <v>Purchaser</v>
      </c>
      <c r="O488" s="40" t="str">
        <f t="shared" si="70"/>
        <v/>
      </c>
      <c r="P488" s="40" t="str">
        <f t="shared" si="71"/>
        <v/>
      </c>
      <c r="Q488" s="40" t="str">
        <f t="shared" si="72"/>
        <v>ADS_ Employee</v>
      </c>
    </row>
    <row r="489" spans="1:17" x14ac:dyDescent="0.4">
      <c r="A489" s="40">
        <v>50</v>
      </c>
      <c r="B489" s="41" t="s">
        <v>576</v>
      </c>
      <c r="C489" s="58">
        <v>10</v>
      </c>
      <c r="D489" s="58" t="s">
        <v>28</v>
      </c>
      <c r="E489" s="58">
        <v>1</v>
      </c>
      <c r="F489" s="59" t="s">
        <v>154</v>
      </c>
      <c r="G489" s="58" t="s">
        <v>30</v>
      </c>
      <c r="H489" s="58" t="s">
        <v>16</v>
      </c>
      <c r="I489" s="60" t="s">
        <v>155</v>
      </c>
      <c r="J489" s="59" t="s">
        <v>156</v>
      </c>
      <c r="K489" s="40">
        <f t="shared" si="66"/>
        <v>38</v>
      </c>
      <c r="L489" s="40">
        <f t="shared" si="67"/>
        <v>49</v>
      </c>
      <c r="M489" s="40" t="str">
        <f t="shared" si="68"/>
        <v>ADS Purchase Order_ Trade Transaction</v>
      </c>
      <c r="N489" s="40" t="str">
        <f t="shared" si="69"/>
        <v>Specified</v>
      </c>
      <c r="O489" s="40" t="str">
        <f t="shared" si="70"/>
        <v/>
      </c>
      <c r="P489" s="40" t="str">
        <f t="shared" si="71"/>
        <v/>
      </c>
      <c r="Q489" s="40" t="str">
        <f t="shared" si="72"/>
        <v>ADS Supplier_ Party</v>
      </c>
    </row>
    <row r="490" spans="1:17" x14ac:dyDescent="0.4">
      <c r="A490" s="40">
        <v>51</v>
      </c>
      <c r="B490" s="41" t="s">
        <v>576</v>
      </c>
      <c r="C490" s="58">
        <v>11</v>
      </c>
      <c r="D490" s="58" t="s">
        <v>28</v>
      </c>
      <c r="E490" s="58">
        <v>1</v>
      </c>
      <c r="F490" s="59" t="s">
        <v>157</v>
      </c>
      <c r="G490" s="58" t="s">
        <v>30</v>
      </c>
      <c r="H490" s="58" t="s">
        <v>16</v>
      </c>
      <c r="I490" s="60" t="s">
        <v>158</v>
      </c>
      <c r="J490" s="59" t="s">
        <v>159</v>
      </c>
      <c r="K490" s="40">
        <f t="shared" si="66"/>
        <v>38</v>
      </c>
      <c r="L490" s="40">
        <f t="shared" si="67"/>
        <v>49</v>
      </c>
      <c r="M490" s="40" t="str">
        <f t="shared" si="68"/>
        <v>ADS Purchase Order_ Trade Transaction</v>
      </c>
      <c r="N490" s="40" t="str">
        <f t="shared" si="69"/>
        <v>Specified</v>
      </c>
      <c r="O490" s="40" t="str">
        <f t="shared" si="70"/>
        <v/>
      </c>
      <c r="P490" s="40" t="str">
        <f t="shared" si="71"/>
        <v/>
      </c>
      <c r="Q490" s="40" t="str">
        <f t="shared" si="72"/>
        <v>ADS Settlement Method_ Code</v>
      </c>
    </row>
    <row r="491" spans="1:17" x14ac:dyDescent="0.4">
      <c r="A491" s="40">
        <v>52</v>
      </c>
      <c r="B491" s="41" t="s">
        <v>576</v>
      </c>
      <c r="C491" s="58">
        <v>12</v>
      </c>
      <c r="D491" s="58" t="s">
        <v>28</v>
      </c>
      <c r="E491" s="58">
        <v>1</v>
      </c>
      <c r="F491" s="59" t="s">
        <v>160</v>
      </c>
      <c r="G491" s="58" t="s">
        <v>30</v>
      </c>
      <c r="H491" s="58" t="s">
        <v>16</v>
      </c>
      <c r="I491" s="60" t="s">
        <v>161</v>
      </c>
      <c r="J491" s="59" t="s">
        <v>162</v>
      </c>
      <c r="K491" s="40">
        <f t="shared" si="66"/>
        <v>38</v>
      </c>
      <c r="L491" s="40">
        <f t="shared" si="67"/>
        <v>49</v>
      </c>
      <c r="M491" s="40" t="str">
        <f t="shared" si="68"/>
        <v>ADS Purchase Order_ Trade Transaction</v>
      </c>
      <c r="N491" s="40" t="str">
        <f t="shared" si="69"/>
        <v>Specified</v>
      </c>
      <c r="O491" s="40" t="str">
        <f t="shared" si="70"/>
        <v/>
      </c>
      <c r="P491" s="40" t="str">
        <f t="shared" si="71"/>
        <v/>
      </c>
      <c r="Q491" s="40" t="str">
        <f t="shared" si="72"/>
        <v>ADS Payment Term_ Document</v>
      </c>
    </row>
    <row r="492" spans="1:17" x14ac:dyDescent="0.4">
      <c r="A492" s="40">
        <v>53</v>
      </c>
      <c r="B492" s="41" t="s">
        <v>576</v>
      </c>
      <c r="C492" s="52">
        <v>14</v>
      </c>
      <c r="D492" s="52" t="s">
        <v>19</v>
      </c>
      <c r="E492" s="52">
        <v>2</v>
      </c>
      <c r="F492" s="56" t="s">
        <v>163</v>
      </c>
      <c r="G492" s="52" t="s">
        <v>109</v>
      </c>
      <c r="H492" s="52" t="s">
        <v>16</v>
      </c>
      <c r="I492" s="55" t="s">
        <v>164</v>
      </c>
      <c r="J492" s="56" t="s">
        <v>165</v>
      </c>
      <c r="K492" s="40">
        <f t="shared" si="66"/>
        <v>38</v>
      </c>
      <c r="L492" s="40">
        <f t="shared" si="67"/>
        <v>60</v>
      </c>
      <c r="M492" s="40" t="str">
        <f t="shared" si="68"/>
        <v>ADS Purchase Order_ Trade Transaction</v>
      </c>
      <c r="N492" s="40" t="str">
        <f t="shared" si="69"/>
        <v>Transaction Currency</v>
      </c>
      <c r="O492" s="40" t="str">
        <f t="shared" si="70"/>
        <v>Amount</v>
      </c>
      <c r="P492" s="40" t="str">
        <f t="shared" si="71"/>
        <v/>
      </c>
      <c r="Q492" s="40" t="str">
        <f t="shared" si="72"/>
        <v/>
      </c>
    </row>
    <row r="493" spans="1:17" x14ac:dyDescent="0.4">
      <c r="A493" s="40">
        <v>54</v>
      </c>
      <c r="B493" s="41" t="s">
        <v>576</v>
      </c>
      <c r="C493" s="61">
        <v>15</v>
      </c>
      <c r="D493" s="61" t="s">
        <v>62</v>
      </c>
      <c r="E493" s="61">
        <v>1</v>
      </c>
      <c r="F493" s="62" t="s">
        <v>63</v>
      </c>
      <c r="G493" s="61" t="s">
        <v>10</v>
      </c>
      <c r="H493" s="61" t="s">
        <v>16</v>
      </c>
      <c r="I493" s="63" t="s">
        <v>64</v>
      </c>
      <c r="J493" s="62" t="s">
        <v>166</v>
      </c>
      <c r="K493" s="40">
        <f t="shared" si="66"/>
        <v>38</v>
      </c>
      <c r="L493" s="40">
        <f t="shared" si="67"/>
        <v>49</v>
      </c>
      <c r="M493" s="40" t="str">
        <f t="shared" si="68"/>
        <v>ADS Purchase Order_ Trade Transaction</v>
      </c>
      <c r="N493" s="40" t="str">
        <f t="shared" si="69"/>
        <v>Specified</v>
      </c>
      <c r="O493" s="40" t="str">
        <f t="shared" si="70"/>
        <v/>
      </c>
      <c r="P493" s="40" t="str">
        <f t="shared" si="71"/>
        <v>ADS Created_ Activity</v>
      </c>
      <c r="Q493" s="40" t="str">
        <f t="shared" si="72"/>
        <v/>
      </c>
    </row>
    <row r="494" spans="1:17" x14ac:dyDescent="0.4">
      <c r="A494" s="40">
        <v>55</v>
      </c>
      <c r="B494" s="41" t="s">
        <v>576</v>
      </c>
      <c r="C494" s="58">
        <v>16</v>
      </c>
      <c r="D494" s="58" t="s">
        <v>28</v>
      </c>
      <c r="E494" s="58">
        <v>2</v>
      </c>
      <c r="F494" s="60" t="s">
        <v>66</v>
      </c>
      <c r="G494" s="58" t="s">
        <v>30</v>
      </c>
      <c r="H494" s="58" t="s">
        <v>16</v>
      </c>
      <c r="I494" s="64" t="s">
        <v>67</v>
      </c>
      <c r="J494" s="60" t="s">
        <v>167</v>
      </c>
      <c r="K494" s="40">
        <f t="shared" si="66"/>
        <v>23</v>
      </c>
      <c r="L494" s="40">
        <f t="shared" si="67"/>
        <v>37</v>
      </c>
      <c r="M494" s="40" t="str">
        <f t="shared" si="68"/>
        <v>ADS_ Created_ Activity</v>
      </c>
      <c r="N494" s="40" t="str">
        <f t="shared" si="69"/>
        <v>Performed By</v>
      </c>
      <c r="O494" s="40" t="str">
        <f t="shared" si="70"/>
        <v/>
      </c>
      <c r="P494" s="40" t="str">
        <f t="shared" si="71"/>
        <v/>
      </c>
      <c r="Q494" s="40" t="str">
        <f t="shared" si="72"/>
        <v>ADS_ System User</v>
      </c>
    </row>
    <row r="495" spans="1:17" x14ac:dyDescent="0.4">
      <c r="A495" s="40">
        <v>56</v>
      </c>
      <c r="B495" s="41" t="s">
        <v>576</v>
      </c>
      <c r="C495" s="52">
        <v>17</v>
      </c>
      <c r="D495" s="52" t="s">
        <v>19</v>
      </c>
      <c r="E495" s="52">
        <v>2</v>
      </c>
      <c r="F495" s="55" t="s">
        <v>69</v>
      </c>
      <c r="G495" s="52" t="s">
        <v>37</v>
      </c>
      <c r="H495" s="52" t="s">
        <v>16</v>
      </c>
      <c r="I495" s="55" t="s">
        <v>70</v>
      </c>
      <c r="J495" s="55" t="s">
        <v>168</v>
      </c>
      <c r="K495" s="40">
        <f t="shared" si="66"/>
        <v>23</v>
      </c>
      <c r="L495" s="40">
        <f t="shared" si="67"/>
        <v>33</v>
      </c>
      <c r="M495" s="40" t="str">
        <f t="shared" si="68"/>
        <v>ADS_ Created_ Activity</v>
      </c>
      <c r="N495" s="40" t="str">
        <f t="shared" si="69"/>
        <v>Occurred</v>
      </c>
      <c r="O495" s="40" t="str">
        <f t="shared" si="70"/>
        <v>Date</v>
      </c>
      <c r="P495" s="40" t="str">
        <f t="shared" si="71"/>
        <v/>
      </c>
      <c r="Q495" s="40" t="str">
        <f t="shared" si="72"/>
        <v/>
      </c>
    </row>
    <row r="496" spans="1:17" x14ac:dyDescent="0.4">
      <c r="A496" s="40">
        <v>57</v>
      </c>
      <c r="B496" s="41" t="s">
        <v>576</v>
      </c>
      <c r="C496" s="52">
        <v>18</v>
      </c>
      <c r="D496" s="52" t="s">
        <v>19</v>
      </c>
      <c r="E496" s="52">
        <v>2</v>
      </c>
      <c r="F496" s="55" t="s">
        <v>169</v>
      </c>
      <c r="G496" s="52" t="s">
        <v>170</v>
      </c>
      <c r="H496" s="52" t="s">
        <v>44</v>
      </c>
      <c r="I496" s="55" t="s">
        <v>171</v>
      </c>
      <c r="J496" s="55" t="s">
        <v>172</v>
      </c>
      <c r="K496" s="40">
        <f t="shared" si="66"/>
        <v>23</v>
      </c>
      <c r="L496" s="40">
        <f t="shared" si="67"/>
        <v>33</v>
      </c>
      <c r="M496" s="40" t="str">
        <f t="shared" si="68"/>
        <v>ADS_ Created_ Activity</v>
      </c>
      <c r="N496" s="40" t="str">
        <f t="shared" si="69"/>
        <v>Occurred</v>
      </c>
      <c r="O496" s="40" t="str">
        <f t="shared" si="70"/>
        <v>Time</v>
      </c>
      <c r="P496" s="40" t="str">
        <f t="shared" si="71"/>
        <v/>
      </c>
      <c r="Q496" s="40" t="str">
        <f t="shared" si="72"/>
        <v/>
      </c>
    </row>
    <row r="497" spans="1:17" x14ac:dyDescent="0.4">
      <c r="A497" s="40">
        <v>58</v>
      </c>
      <c r="B497" s="41" t="s">
        <v>576</v>
      </c>
      <c r="C497" s="61">
        <v>19</v>
      </c>
      <c r="D497" s="61" t="s">
        <v>62</v>
      </c>
      <c r="E497" s="61">
        <v>1</v>
      </c>
      <c r="F497" s="62" t="s">
        <v>72</v>
      </c>
      <c r="G497" s="61" t="s">
        <v>10</v>
      </c>
      <c r="H497" s="61" t="s">
        <v>44</v>
      </c>
      <c r="I497" s="63" t="s">
        <v>73</v>
      </c>
      <c r="J497" s="62" t="s">
        <v>173</v>
      </c>
      <c r="K497" s="40">
        <f t="shared" si="66"/>
        <v>38</v>
      </c>
      <c r="L497" s="40">
        <f t="shared" si="67"/>
        <v>49</v>
      </c>
      <c r="M497" s="40" t="str">
        <f t="shared" si="68"/>
        <v>ADS Purchase Order_ Trade Transaction</v>
      </c>
      <c r="N497" s="40" t="str">
        <f t="shared" si="69"/>
        <v>Specified</v>
      </c>
      <c r="O497" s="40" t="str">
        <f t="shared" si="70"/>
        <v/>
      </c>
      <c r="P497" s="40" t="str">
        <f t="shared" si="71"/>
        <v>ADS Approved_ Activity</v>
      </c>
      <c r="Q497" s="40" t="str">
        <f t="shared" si="72"/>
        <v/>
      </c>
    </row>
    <row r="498" spans="1:17" x14ac:dyDescent="0.4">
      <c r="A498" s="40">
        <v>59</v>
      </c>
      <c r="B498" s="41" t="s">
        <v>576</v>
      </c>
      <c r="C498" s="58">
        <v>20</v>
      </c>
      <c r="D498" s="58" t="s">
        <v>28</v>
      </c>
      <c r="E498" s="58">
        <v>2</v>
      </c>
      <c r="F498" s="60" t="s">
        <v>75</v>
      </c>
      <c r="G498" s="58" t="s">
        <v>30</v>
      </c>
      <c r="H498" s="58" t="s">
        <v>44</v>
      </c>
      <c r="I498" s="60" t="s">
        <v>76</v>
      </c>
      <c r="J498" s="60" t="s">
        <v>174</v>
      </c>
      <c r="K498" s="40">
        <f t="shared" si="66"/>
        <v>24</v>
      </c>
      <c r="L498" s="40">
        <f t="shared" si="67"/>
        <v>38</v>
      </c>
      <c r="M498" s="40" t="str">
        <f t="shared" si="68"/>
        <v>ADS_ Approved_ Activity</v>
      </c>
      <c r="N498" s="40" t="str">
        <f t="shared" si="69"/>
        <v>Performed By</v>
      </c>
      <c r="O498" s="40" t="str">
        <f t="shared" si="70"/>
        <v/>
      </c>
      <c r="P498" s="40" t="str">
        <f t="shared" si="71"/>
        <v/>
      </c>
      <c r="Q498" s="40" t="str">
        <f t="shared" si="72"/>
        <v>ADS_ System User</v>
      </c>
    </row>
    <row r="499" spans="1:17" x14ac:dyDescent="0.4">
      <c r="A499" s="40">
        <v>60</v>
      </c>
      <c r="B499" s="41" t="s">
        <v>576</v>
      </c>
      <c r="C499" s="52">
        <v>21</v>
      </c>
      <c r="D499" s="52" t="s">
        <v>19</v>
      </c>
      <c r="E499" s="52">
        <v>2</v>
      </c>
      <c r="F499" s="55" t="s">
        <v>175</v>
      </c>
      <c r="G499" s="52" t="s">
        <v>37</v>
      </c>
      <c r="H499" s="52" t="s">
        <v>16</v>
      </c>
      <c r="I499" s="55" t="s">
        <v>176</v>
      </c>
      <c r="J499" s="55" t="s">
        <v>177</v>
      </c>
      <c r="K499" s="40">
        <f t="shared" si="66"/>
        <v>24</v>
      </c>
      <c r="L499" s="40">
        <f t="shared" si="67"/>
        <v>34</v>
      </c>
      <c r="M499" s="40" t="str">
        <f t="shared" si="68"/>
        <v>ADS_ Approved_ Activity</v>
      </c>
      <c r="N499" s="40" t="str">
        <f t="shared" si="69"/>
        <v>Occurred</v>
      </c>
      <c r="O499" s="40" t="str">
        <f t="shared" si="70"/>
        <v>Date</v>
      </c>
      <c r="P499" s="40" t="str">
        <f t="shared" si="71"/>
        <v/>
      </c>
      <c r="Q499" s="40" t="str">
        <f t="shared" si="72"/>
        <v/>
      </c>
    </row>
    <row r="500" spans="1:17" x14ac:dyDescent="0.4">
      <c r="A500" s="40">
        <v>61</v>
      </c>
      <c r="B500" s="41" t="s">
        <v>576</v>
      </c>
      <c r="C500" s="61">
        <v>22</v>
      </c>
      <c r="D500" s="61" t="s">
        <v>62</v>
      </c>
      <c r="E500" s="61">
        <v>1</v>
      </c>
      <c r="F500" s="62" t="s">
        <v>178</v>
      </c>
      <c r="G500" s="61" t="s">
        <v>10</v>
      </c>
      <c r="H500" s="61" t="s">
        <v>44</v>
      </c>
      <c r="I500" s="63" t="s">
        <v>2498</v>
      </c>
      <c r="J500" s="62" t="s">
        <v>180</v>
      </c>
      <c r="K500" s="40">
        <f t="shared" si="66"/>
        <v>38</v>
      </c>
      <c r="L500" s="40">
        <f t="shared" si="67"/>
        <v>49</v>
      </c>
      <c r="M500" s="40" t="str">
        <f t="shared" si="68"/>
        <v>ADS Purchase Order_ Trade Transaction</v>
      </c>
      <c r="N500" s="40" t="str">
        <f t="shared" si="69"/>
        <v>Specified</v>
      </c>
      <c r="O500" s="40" t="str">
        <f t="shared" si="70"/>
        <v/>
      </c>
      <c r="P500" s="40" t="str">
        <f t="shared" si="71"/>
        <v>ADS Last Modified_ Activity</v>
      </c>
      <c r="Q500" s="40" t="str">
        <f t="shared" si="72"/>
        <v/>
      </c>
    </row>
    <row r="501" spans="1:17" x14ac:dyDescent="0.4">
      <c r="A501" s="40">
        <v>62</v>
      </c>
      <c r="B501" s="41" t="s">
        <v>576</v>
      </c>
      <c r="C501" s="58">
        <v>23</v>
      </c>
      <c r="D501" s="58" t="s">
        <v>28</v>
      </c>
      <c r="E501" s="58">
        <v>2</v>
      </c>
      <c r="F501" s="60" t="s">
        <v>181</v>
      </c>
      <c r="G501" s="58" t="s">
        <v>30</v>
      </c>
      <c r="H501" s="58" t="s">
        <v>44</v>
      </c>
      <c r="I501" s="60" t="s">
        <v>182</v>
      </c>
      <c r="J501" s="60" t="s">
        <v>183</v>
      </c>
      <c r="K501" s="40">
        <f t="shared" si="66"/>
        <v>29</v>
      </c>
      <c r="L501" s="40">
        <f t="shared" si="67"/>
        <v>43</v>
      </c>
      <c r="M501" s="40" t="str">
        <f t="shared" si="68"/>
        <v>ADS_ Last Modified_ Activity</v>
      </c>
      <c r="N501" s="40" t="str">
        <f t="shared" si="69"/>
        <v>Performed By</v>
      </c>
      <c r="O501" s="40" t="str">
        <f t="shared" si="70"/>
        <v/>
      </c>
      <c r="P501" s="40" t="str">
        <f t="shared" si="71"/>
        <v/>
      </c>
      <c r="Q501" s="40" t="str">
        <f t="shared" si="72"/>
        <v>ADS_ System User</v>
      </c>
    </row>
    <row r="502" spans="1:17" x14ac:dyDescent="0.4">
      <c r="A502" s="40">
        <v>63</v>
      </c>
      <c r="B502" s="41" t="s">
        <v>576</v>
      </c>
      <c r="C502" s="52">
        <v>24</v>
      </c>
      <c r="D502" s="52" t="s">
        <v>19</v>
      </c>
      <c r="E502" s="52">
        <v>2</v>
      </c>
      <c r="F502" s="55" t="s">
        <v>184</v>
      </c>
      <c r="G502" s="52" t="s">
        <v>37</v>
      </c>
      <c r="H502" s="52" t="s">
        <v>16</v>
      </c>
      <c r="I502" s="55" t="s">
        <v>2969</v>
      </c>
      <c r="J502" s="55" t="s">
        <v>186</v>
      </c>
      <c r="K502" s="40">
        <f t="shared" si="66"/>
        <v>29</v>
      </c>
      <c r="L502" s="40">
        <f t="shared" si="67"/>
        <v>39</v>
      </c>
      <c r="M502" s="40" t="str">
        <f t="shared" si="68"/>
        <v>ADS_ Last Modified_ Activity</v>
      </c>
      <c r="N502" s="40" t="str">
        <f t="shared" si="69"/>
        <v>Occurred</v>
      </c>
      <c r="O502" s="40" t="str">
        <f t="shared" si="70"/>
        <v>Time</v>
      </c>
      <c r="P502" s="40" t="str">
        <f t="shared" si="71"/>
        <v/>
      </c>
      <c r="Q502" s="40" t="str">
        <f t="shared" si="72"/>
        <v/>
      </c>
    </row>
    <row r="503" spans="1:17" x14ac:dyDescent="0.4">
      <c r="A503" s="40">
        <v>64</v>
      </c>
      <c r="B503" s="41" t="s">
        <v>576</v>
      </c>
      <c r="C503" s="52">
        <v>25</v>
      </c>
      <c r="D503" s="52" t="s">
        <v>19</v>
      </c>
      <c r="E503" s="52">
        <v>1</v>
      </c>
      <c r="F503" s="55" t="s">
        <v>53</v>
      </c>
      <c r="G503" s="52" t="s">
        <v>25</v>
      </c>
      <c r="H503" s="52" t="s">
        <v>44</v>
      </c>
      <c r="I503" s="55" t="s">
        <v>187</v>
      </c>
      <c r="J503" s="55" t="s">
        <v>188</v>
      </c>
      <c r="K503" s="40">
        <f t="shared" si="66"/>
        <v>38</v>
      </c>
      <c r="L503" s="40">
        <f t="shared" si="67"/>
        <v>47</v>
      </c>
      <c r="M503" s="40" t="str">
        <f t="shared" si="68"/>
        <v>ADS Purchase Order_ Trade Transaction</v>
      </c>
      <c r="N503" s="40" t="str">
        <f t="shared" si="69"/>
        <v>Stattus</v>
      </c>
      <c r="O503" s="40" t="str">
        <f t="shared" si="70"/>
        <v>Code</v>
      </c>
      <c r="P503" s="40" t="str">
        <f t="shared" si="71"/>
        <v/>
      </c>
      <c r="Q503" s="40" t="str">
        <f t="shared" si="72"/>
        <v/>
      </c>
    </row>
    <row r="504" spans="1:17" x14ac:dyDescent="0.4">
      <c r="A504" s="40">
        <v>65</v>
      </c>
      <c r="B504" s="41" t="s">
        <v>576</v>
      </c>
      <c r="C504" s="52">
        <v>26</v>
      </c>
      <c r="D504" s="52" t="s">
        <v>19</v>
      </c>
      <c r="E504" s="52">
        <v>1</v>
      </c>
      <c r="F504" s="56" t="s">
        <v>56</v>
      </c>
      <c r="G504" s="52" t="s">
        <v>21</v>
      </c>
      <c r="H504" s="52" t="s">
        <v>16</v>
      </c>
      <c r="I504" s="55" t="s">
        <v>189</v>
      </c>
      <c r="J504" s="56" t="s">
        <v>190</v>
      </c>
      <c r="K504" s="40">
        <f t="shared" si="66"/>
        <v>38</v>
      </c>
      <c r="L504" s="40">
        <f t="shared" si="67"/>
        <v>46</v>
      </c>
      <c r="M504" s="40" t="str">
        <f t="shared" si="68"/>
        <v>ADS Purchase Order_ Trade Transaction</v>
      </c>
      <c r="N504" s="40" t="str">
        <f t="shared" si="69"/>
        <v>Remark</v>
      </c>
      <c r="O504" s="40" t="str">
        <f t="shared" si="70"/>
        <v>Text</v>
      </c>
      <c r="P504" s="40" t="str">
        <f t="shared" si="71"/>
        <v/>
      </c>
      <c r="Q504" s="40" t="str">
        <f t="shared" si="72"/>
        <v/>
      </c>
    </row>
    <row r="505" spans="1:17" ht="16.5" x14ac:dyDescent="0.4">
      <c r="A505" s="40">
        <v>66</v>
      </c>
      <c r="B505" s="41" t="s">
        <v>576</v>
      </c>
      <c r="C505" s="58">
        <v>27</v>
      </c>
      <c r="D505" s="58" t="s">
        <v>28</v>
      </c>
      <c r="E505" s="58">
        <v>1</v>
      </c>
      <c r="F505" s="60" t="s">
        <v>2960</v>
      </c>
      <c r="G505" s="58" t="s">
        <v>30</v>
      </c>
      <c r="H505" s="58" t="s">
        <v>16</v>
      </c>
      <c r="I505" s="60" t="s">
        <v>78</v>
      </c>
      <c r="J505" s="60" t="s">
        <v>191</v>
      </c>
      <c r="K505" s="40">
        <f t="shared" si="66"/>
        <v>38</v>
      </c>
      <c r="L505" s="40">
        <f t="shared" si="67"/>
        <v>43</v>
      </c>
      <c r="M505" s="40" t="str">
        <f t="shared" si="68"/>
        <v>ADS Purchase Order_ Trade Transaction</v>
      </c>
      <c r="N505" s="40" t="str">
        <f t="shared" si="69"/>
        <v>[X]</v>
      </c>
      <c r="O505" s="40" t="str">
        <f t="shared" si="70"/>
        <v/>
      </c>
      <c r="P505" s="40" t="str">
        <f t="shared" si="71"/>
        <v/>
      </c>
      <c r="Q505" s="40" t="str">
        <f t="shared" si="72"/>
        <v>ADS Business Segment_ Code</v>
      </c>
    </row>
    <row r="506" spans="1:17" x14ac:dyDescent="0.4">
      <c r="A506" s="40">
        <v>67</v>
      </c>
      <c r="B506" s="41" t="s">
        <v>576</v>
      </c>
      <c r="C506" s="61">
        <v>28</v>
      </c>
      <c r="D506" s="61" t="s">
        <v>62</v>
      </c>
      <c r="E506" s="61">
        <v>1</v>
      </c>
      <c r="F506" s="62" t="s">
        <v>192</v>
      </c>
      <c r="G506" s="61" t="s">
        <v>10</v>
      </c>
      <c r="H506" s="61" t="s">
        <v>81</v>
      </c>
      <c r="I506" s="63" t="s">
        <v>193</v>
      </c>
      <c r="J506" s="62" t="s">
        <v>194</v>
      </c>
      <c r="K506" s="40">
        <f t="shared" ref="K506:K569" si="73">FIND(".",J506)</f>
        <v>38</v>
      </c>
      <c r="L506" s="40">
        <f t="shared" ref="L506:L569" si="74">FIND(".",J506,K506+1)</f>
        <v>47</v>
      </c>
      <c r="M506" s="40" t="str">
        <f t="shared" ref="M506:M569" si="75">MID(J506,1,K506-1)</f>
        <v>ADS Purchase Order_ Trade Transaction</v>
      </c>
      <c r="N506" s="40" t="str">
        <f t="shared" ref="N506:N569" si="76">IF(ISNUMBER(L506),
  MID(J506,K506+2,L506-K506-2),
  MID(J506,K506+2,LEN(J506)-K506-1))</f>
        <v>Defined</v>
      </c>
      <c r="O506" s="40" t="str">
        <f t="shared" ref="O506:O569" si="77">IF(OR("BBIE"=D506,"IDBIE"=D506),IF(ISNUMBER(L506),MID(J506,L506+2,LEN(J506)-L506-1),""),"")</f>
        <v/>
      </c>
      <c r="P506" s="40" t="str">
        <f t="shared" ref="P506:P569" si="78">IF("ASBIE"=D506,IF(ISNUMBER(L506),MID(J506,L506+2,LEN(J506)-L506-1),""),"")</f>
        <v>ADS Purchase Order_ Trade Line Item. Detail</v>
      </c>
      <c r="Q506" s="40" t="str">
        <f t="shared" ref="Q506:Q569" si="79">IF("RLBIE"=D506,IF(ISNUMBER(L506),MID(J506,L506+2,LEN(J506)-L506-1),""),"")</f>
        <v/>
      </c>
    </row>
    <row r="507" spans="1:17" x14ac:dyDescent="0.4">
      <c r="A507" s="40">
        <v>68</v>
      </c>
      <c r="B507" s="41" t="s">
        <v>576</v>
      </c>
      <c r="C507" s="65">
        <v>0</v>
      </c>
      <c r="D507" s="65" t="s">
        <v>8</v>
      </c>
      <c r="E507" s="65">
        <v>0</v>
      </c>
      <c r="F507" s="66" t="s">
        <v>192</v>
      </c>
      <c r="G507" s="46" t="s">
        <v>10</v>
      </c>
      <c r="H507" s="65" t="s">
        <v>10</v>
      </c>
      <c r="I507" s="48" t="s">
        <v>193</v>
      </c>
      <c r="J507" s="66" t="s">
        <v>195</v>
      </c>
      <c r="K507" s="40">
        <f t="shared" si="73"/>
        <v>36</v>
      </c>
      <c r="L507" s="40" t="e">
        <f t="shared" si="74"/>
        <v>#VALUE!</v>
      </c>
      <c r="M507" s="40" t="str">
        <f t="shared" si="75"/>
        <v>ADS Purchase Order_ Trade Line Item</v>
      </c>
      <c r="N507" s="40" t="str">
        <f t="shared" si="76"/>
        <v>Detail</v>
      </c>
      <c r="O507" s="40" t="str">
        <f t="shared" si="77"/>
        <v/>
      </c>
      <c r="P507" s="40" t="str">
        <f t="shared" si="78"/>
        <v/>
      </c>
      <c r="Q507" s="40" t="str">
        <f t="shared" si="79"/>
        <v/>
      </c>
    </row>
    <row r="508" spans="1:17" x14ac:dyDescent="0.4">
      <c r="A508" s="40">
        <v>69</v>
      </c>
      <c r="B508" s="41" t="s">
        <v>576</v>
      </c>
      <c r="C508" s="67">
        <v>1</v>
      </c>
      <c r="D508" s="67" t="s">
        <v>28</v>
      </c>
      <c r="E508" s="67">
        <v>1</v>
      </c>
      <c r="F508" s="68" t="s">
        <v>126</v>
      </c>
      <c r="G508" s="58" t="s">
        <v>30</v>
      </c>
      <c r="H508" s="67" t="s">
        <v>16</v>
      </c>
      <c r="I508" s="60" t="s">
        <v>196</v>
      </c>
      <c r="J508" s="69" t="s">
        <v>197</v>
      </c>
      <c r="K508" s="40">
        <f t="shared" si="73"/>
        <v>36</v>
      </c>
      <c r="L508" s="40">
        <f t="shared" si="74"/>
        <v>44</v>
      </c>
      <c r="M508" s="40" t="str">
        <f t="shared" si="75"/>
        <v>ADS Purchase Order_ Trade Line Item</v>
      </c>
      <c r="N508" s="40" t="str">
        <f t="shared" si="76"/>
        <v>Header</v>
      </c>
      <c r="O508" s="40" t="str">
        <f t="shared" si="77"/>
        <v/>
      </c>
      <c r="P508" s="40" t="str">
        <f t="shared" si="78"/>
        <v/>
      </c>
      <c r="Q508" s="40" t="str">
        <f t="shared" si="79"/>
        <v>ADS Purchase Order_ Trade Transaction</v>
      </c>
    </row>
    <row r="509" spans="1:17" x14ac:dyDescent="0.4">
      <c r="A509" s="40">
        <v>70</v>
      </c>
      <c r="B509" s="41" t="s">
        <v>576</v>
      </c>
      <c r="C509" s="70">
        <v>2</v>
      </c>
      <c r="D509" s="70" t="s">
        <v>13</v>
      </c>
      <c r="E509" s="70">
        <v>1</v>
      </c>
      <c r="F509" s="71" t="s">
        <v>198</v>
      </c>
      <c r="G509" s="49" t="s">
        <v>15</v>
      </c>
      <c r="H509" s="70" t="s">
        <v>16</v>
      </c>
      <c r="I509" s="51" t="s">
        <v>199</v>
      </c>
      <c r="J509" s="71" t="s">
        <v>200</v>
      </c>
      <c r="K509" s="40">
        <f t="shared" si="73"/>
        <v>36</v>
      </c>
      <c r="L509" s="40">
        <f t="shared" si="74"/>
        <v>52</v>
      </c>
      <c r="M509" s="40" t="str">
        <f t="shared" si="75"/>
        <v>ADS Purchase Order_ Trade Line Item</v>
      </c>
      <c r="N509" s="40" t="str">
        <f t="shared" si="76"/>
        <v>Identification</v>
      </c>
      <c r="O509" s="40" t="str">
        <f t="shared" si="77"/>
        <v>Identifier</v>
      </c>
      <c r="P509" s="40" t="str">
        <f t="shared" si="78"/>
        <v/>
      </c>
      <c r="Q509" s="40" t="str">
        <f t="shared" si="79"/>
        <v/>
      </c>
    </row>
    <row r="510" spans="1:17" x14ac:dyDescent="0.4">
      <c r="A510" s="40">
        <v>71</v>
      </c>
      <c r="B510" s="41" t="s">
        <v>576</v>
      </c>
      <c r="C510" s="72">
        <v>3</v>
      </c>
      <c r="D510" s="72" t="s">
        <v>19</v>
      </c>
      <c r="E510" s="72">
        <v>1</v>
      </c>
      <c r="F510" s="73" t="s">
        <v>201</v>
      </c>
      <c r="G510" s="52" t="s">
        <v>136</v>
      </c>
      <c r="H510" s="72" t="s">
        <v>44</v>
      </c>
      <c r="I510" s="55" t="s">
        <v>202</v>
      </c>
      <c r="J510" s="73" t="s">
        <v>203</v>
      </c>
      <c r="K510" s="40">
        <f t="shared" si="73"/>
        <v>36</v>
      </c>
      <c r="L510" s="40">
        <f t="shared" si="74"/>
        <v>46</v>
      </c>
      <c r="M510" s="40" t="str">
        <f t="shared" si="75"/>
        <v>ADS Purchase Order_ Trade Line Item</v>
      </c>
      <c r="N510" s="40" t="str">
        <f t="shared" si="76"/>
        <v>Sequence</v>
      </c>
      <c r="O510" s="40" t="str">
        <f t="shared" si="77"/>
        <v>Numeric</v>
      </c>
      <c r="P510" s="40" t="str">
        <f t="shared" si="78"/>
        <v/>
      </c>
      <c r="Q510" s="40" t="str">
        <f t="shared" si="79"/>
        <v/>
      </c>
    </row>
    <row r="511" spans="1:17" x14ac:dyDescent="0.4">
      <c r="A511" s="40">
        <v>72</v>
      </c>
      <c r="B511" s="41" t="s">
        <v>576</v>
      </c>
      <c r="C511" s="67">
        <v>4</v>
      </c>
      <c r="D511" s="67" t="s">
        <v>28</v>
      </c>
      <c r="E511" s="67">
        <v>1</v>
      </c>
      <c r="F511" s="68" t="s">
        <v>14</v>
      </c>
      <c r="G511" s="58" t="s">
        <v>30</v>
      </c>
      <c r="H511" s="67" t="s">
        <v>44</v>
      </c>
      <c r="I511" s="60" t="s">
        <v>204</v>
      </c>
      <c r="J511" s="68" t="s">
        <v>205</v>
      </c>
      <c r="K511" s="40">
        <f t="shared" si="73"/>
        <v>36</v>
      </c>
      <c r="L511" s="40">
        <f t="shared" si="74"/>
        <v>45</v>
      </c>
      <c r="M511" s="40" t="str">
        <f t="shared" si="75"/>
        <v>ADS Purchase Order_ Trade Line Item</v>
      </c>
      <c r="N511" s="40" t="str">
        <f t="shared" si="76"/>
        <v>Defined</v>
      </c>
      <c r="O511" s="40" t="str">
        <f t="shared" si="77"/>
        <v/>
      </c>
      <c r="P511" s="40" t="str">
        <f t="shared" si="78"/>
        <v/>
      </c>
      <c r="Q511" s="40" t="str">
        <f t="shared" si="79"/>
        <v>ADS Purchase_ Contract</v>
      </c>
    </row>
    <row r="512" spans="1:17" x14ac:dyDescent="0.4">
      <c r="A512" s="40">
        <v>73</v>
      </c>
      <c r="B512" s="41" t="s">
        <v>576</v>
      </c>
      <c r="C512" s="67">
        <v>5</v>
      </c>
      <c r="D512" s="67" t="s">
        <v>28</v>
      </c>
      <c r="E512" s="67">
        <v>1</v>
      </c>
      <c r="F512" s="68" t="s">
        <v>87</v>
      </c>
      <c r="G512" s="58" t="s">
        <v>30</v>
      </c>
      <c r="H512" s="67" t="s">
        <v>44</v>
      </c>
      <c r="I512" s="60" t="s">
        <v>206</v>
      </c>
      <c r="J512" s="68" t="s">
        <v>207</v>
      </c>
      <c r="K512" s="40">
        <f t="shared" si="73"/>
        <v>36</v>
      </c>
      <c r="L512" s="40">
        <f t="shared" si="74"/>
        <v>45</v>
      </c>
      <c r="M512" s="40" t="str">
        <f t="shared" si="75"/>
        <v>ADS Purchase Order_ Trade Line Item</v>
      </c>
      <c r="N512" s="40" t="str">
        <f t="shared" si="76"/>
        <v>Defined</v>
      </c>
      <c r="O512" s="40" t="str">
        <f t="shared" si="77"/>
        <v/>
      </c>
      <c r="P512" s="40" t="str">
        <f t="shared" si="78"/>
        <v/>
      </c>
      <c r="Q512" s="40" t="str">
        <f t="shared" si="79"/>
        <v>ADS Purchase_ Contract Line Item</v>
      </c>
    </row>
    <row r="513" spans="1:17" x14ac:dyDescent="0.4">
      <c r="A513" s="40">
        <v>74</v>
      </c>
      <c r="B513" s="41" t="s">
        <v>576</v>
      </c>
      <c r="C513" s="67">
        <v>6</v>
      </c>
      <c r="D513" s="67" t="s">
        <v>28</v>
      </c>
      <c r="E513" s="67">
        <v>1</v>
      </c>
      <c r="F513" s="68" t="s">
        <v>208</v>
      </c>
      <c r="G513" s="58" t="s">
        <v>30</v>
      </c>
      <c r="H513" s="67" t="s">
        <v>44</v>
      </c>
      <c r="I513" s="60" t="s">
        <v>209</v>
      </c>
      <c r="J513" s="68" t="s">
        <v>210</v>
      </c>
      <c r="K513" s="40">
        <f t="shared" si="73"/>
        <v>36</v>
      </c>
      <c r="L513" s="40">
        <f t="shared" si="74"/>
        <v>45</v>
      </c>
      <c r="M513" s="40" t="str">
        <f t="shared" si="75"/>
        <v>ADS Purchase Order_ Trade Line Item</v>
      </c>
      <c r="N513" s="40" t="str">
        <f t="shared" si="76"/>
        <v>Defined</v>
      </c>
      <c r="O513" s="40" t="str">
        <f t="shared" si="77"/>
        <v/>
      </c>
      <c r="P513" s="40" t="str">
        <f t="shared" si="78"/>
        <v/>
      </c>
      <c r="Q513" s="40" t="str">
        <f t="shared" si="79"/>
        <v>ADS Purchase Requisition_ Trade Transaction</v>
      </c>
    </row>
    <row r="514" spans="1:17" x14ac:dyDescent="0.4">
      <c r="A514" s="40">
        <v>75</v>
      </c>
      <c r="B514" s="41" t="s">
        <v>576</v>
      </c>
      <c r="C514" s="67">
        <v>7</v>
      </c>
      <c r="D514" s="67" t="s">
        <v>28</v>
      </c>
      <c r="E514" s="67">
        <v>1</v>
      </c>
      <c r="F514" s="68" t="s">
        <v>211</v>
      </c>
      <c r="G514" s="58" t="s">
        <v>30</v>
      </c>
      <c r="H514" s="67" t="s">
        <v>44</v>
      </c>
      <c r="I514" s="60" t="s">
        <v>212</v>
      </c>
      <c r="J514" s="68" t="s">
        <v>213</v>
      </c>
      <c r="K514" s="40">
        <f t="shared" si="73"/>
        <v>36</v>
      </c>
      <c r="L514" s="40">
        <f t="shared" si="74"/>
        <v>45</v>
      </c>
      <c r="M514" s="40" t="str">
        <f t="shared" si="75"/>
        <v>ADS Purchase Order_ Trade Line Item</v>
      </c>
      <c r="N514" s="40" t="str">
        <f t="shared" si="76"/>
        <v>Defined</v>
      </c>
      <c r="O514" s="40" t="str">
        <f t="shared" si="77"/>
        <v/>
      </c>
      <c r="P514" s="40" t="str">
        <f t="shared" si="78"/>
        <v/>
      </c>
      <c r="Q514" s="40" t="str">
        <f t="shared" si="79"/>
        <v>ADS Purchase Requisition_ Trade Line Item</v>
      </c>
    </row>
    <row r="515" spans="1:17" ht="16.5" x14ac:dyDescent="0.4">
      <c r="A515" s="40">
        <v>76</v>
      </c>
      <c r="B515" s="41" t="s">
        <v>576</v>
      </c>
      <c r="C515" s="67">
        <v>8</v>
      </c>
      <c r="D515" s="67" t="s">
        <v>28</v>
      </c>
      <c r="E515" s="67">
        <v>1</v>
      </c>
      <c r="F515" s="68" t="s">
        <v>2970</v>
      </c>
      <c r="G515" s="58" t="s">
        <v>30</v>
      </c>
      <c r="H515" s="67" t="s">
        <v>44</v>
      </c>
      <c r="I515" s="60" t="s">
        <v>214</v>
      </c>
      <c r="J515" s="68" t="s">
        <v>215</v>
      </c>
      <c r="K515" s="40">
        <f t="shared" si="73"/>
        <v>36</v>
      </c>
      <c r="L515" s="40">
        <f t="shared" si="74"/>
        <v>61</v>
      </c>
      <c r="M515" s="40" t="str">
        <f t="shared" si="75"/>
        <v>ADS Purchase Order_ Trade Line Item</v>
      </c>
      <c r="N515" s="40" t="str">
        <f t="shared" si="76"/>
        <v>Settlement Organization</v>
      </c>
      <c r="O515" s="40" t="str">
        <f t="shared" si="77"/>
        <v/>
      </c>
      <c r="P515" s="40" t="str">
        <f t="shared" si="78"/>
        <v/>
      </c>
      <c r="Q515" s="40" t="str">
        <f t="shared" si="79"/>
        <v>ADS_ Business Segment</v>
      </c>
    </row>
    <row r="516" spans="1:17" ht="16.5" x14ac:dyDescent="0.4">
      <c r="A516" s="40">
        <v>77</v>
      </c>
      <c r="B516" s="41" t="s">
        <v>576</v>
      </c>
      <c r="C516" s="67">
        <v>9</v>
      </c>
      <c r="D516" s="67" t="s">
        <v>28</v>
      </c>
      <c r="E516" s="67">
        <v>1</v>
      </c>
      <c r="F516" s="68" t="s">
        <v>2971</v>
      </c>
      <c r="G516" s="58" t="s">
        <v>30</v>
      </c>
      <c r="H516" s="67" t="s">
        <v>16</v>
      </c>
      <c r="I516" s="60" t="s">
        <v>216</v>
      </c>
      <c r="J516" s="68" t="s">
        <v>217</v>
      </c>
      <c r="K516" s="40">
        <f t="shared" si="73"/>
        <v>36</v>
      </c>
      <c r="L516" s="40">
        <f t="shared" si="74"/>
        <v>58</v>
      </c>
      <c r="M516" s="40" t="str">
        <f t="shared" si="75"/>
        <v>ADS Purchase Order_ Trade Line Item</v>
      </c>
      <c r="N516" s="40" t="str">
        <f t="shared" si="76"/>
        <v>Receipt Organization</v>
      </c>
      <c r="O516" s="40" t="str">
        <f t="shared" si="77"/>
        <v/>
      </c>
      <c r="P516" s="40" t="str">
        <f t="shared" si="78"/>
        <v/>
      </c>
      <c r="Q516" s="40" t="str">
        <f t="shared" si="79"/>
        <v>ADS_ Business Segment</v>
      </c>
    </row>
    <row r="517" spans="1:17" x14ac:dyDescent="0.4">
      <c r="A517" s="40">
        <v>78</v>
      </c>
      <c r="B517" s="41" t="s">
        <v>576</v>
      </c>
      <c r="C517" s="67">
        <v>10</v>
      </c>
      <c r="D517" s="67" t="s">
        <v>28</v>
      </c>
      <c r="E517" s="67">
        <v>1</v>
      </c>
      <c r="F517" s="68" t="s">
        <v>218</v>
      </c>
      <c r="G517" s="58" t="s">
        <v>30</v>
      </c>
      <c r="H517" s="67" t="s">
        <v>44</v>
      </c>
      <c r="I517" s="60" t="s">
        <v>219</v>
      </c>
      <c r="J517" s="68" t="s">
        <v>220</v>
      </c>
      <c r="K517" s="40">
        <f t="shared" si="73"/>
        <v>36</v>
      </c>
      <c r="L517" s="40">
        <f t="shared" si="74"/>
        <v>45</v>
      </c>
      <c r="M517" s="40" t="str">
        <f t="shared" si="75"/>
        <v>ADS Purchase Order_ Trade Line Item</v>
      </c>
      <c r="N517" s="40" t="str">
        <f t="shared" si="76"/>
        <v>Defined</v>
      </c>
      <c r="O517" s="40" t="str">
        <f t="shared" si="77"/>
        <v/>
      </c>
      <c r="P517" s="40" t="str">
        <f t="shared" si="78"/>
        <v/>
      </c>
      <c r="Q517" s="40" t="str">
        <f t="shared" si="79"/>
        <v>ADS Project_ List</v>
      </c>
    </row>
    <row r="518" spans="1:17" x14ac:dyDescent="0.4">
      <c r="A518" s="40">
        <v>79</v>
      </c>
      <c r="B518" s="41" t="s">
        <v>576</v>
      </c>
      <c r="C518" s="67">
        <v>11</v>
      </c>
      <c r="D518" s="67" t="s">
        <v>28</v>
      </c>
      <c r="E518" s="67">
        <v>2</v>
      </c>
      <c r="F518" s="68" t="s">
        <v>96</v>
      </c>
      <c r="G518" s="58" t="s">
        <v>30</v>
      </c>
      <c r="H518" s="67" t="s">
        <v>16</v>
      </c>
      <c r="I518" s="60" t="s">
        <v>221</v>
      </c>
      <c r="J518" s="68" t="s">
        <v>222</v>
      </c>
      <c r="K518" s="40">
        <f t="shared" si="73"/>
        <v>36</v>
      </c>
      <c r="L518" s="40">
        <f t="shared" si="74"/>
        <v>45</v>
      </c>
      <c r="M518" s="40" t="str">
        <f t="shared" si="75"/>
        <v>ADS Purchase Order_ Trade Line Item</v>
      </c>
      <c r="N518" s="40" t="str">
        <f t="shared" si="76"/>
        <v>Defined</v>
      </c>
      <c r="O518" s="40" t="str">
        <f t="shared" si="77"/>
        <v/>
      </c>
      <c r="P518" s="40" t="str">
        <f t="shared" si="78"/>
        <v/>
      </c>
      <c r="Q518" s="40" t="str">
        <f t="shared" si="79"/>
        <v>ADS_ Product</v>
      </c>
    </row>
    <row r="519" spans="1:17" x14ac:dyDescent="0.4">
      <c r="A519" s="40">
        <v>80</v>
      </c>
      <c r="B519" s="41" t="s">
        <v>576</v>
      </c>
      <c r="C519" s="72">
        <v>12</v>
      </c>
      <c r="D519" s="72" t="s">
        <v>19</v>
      </c>
      <c r="E519" s="72">
        <v>1</v>
      </c>
      <c r="F519" s="73" t="s">
        <v>223</v>
      </c>
      <c r="G519" s="52" t="s">
        <v>37</v>
      </c>
      <c r="H519" s="72" t="s">
        <v>16</v>
      </c>
      <c r="I519" s="55" t="s">
        <v>224</v>
      </c>
      <c r="J519" s="73" t="s">
        <v>225</v>
      </c>
      <c r="K519" s="40">
        <f t="shared" si="73"/>
        <v>36</v>
      </c>
      <c r="L519" s="40">
        <f t="shared" si="74"/>
        <v>41</v>
      </c>
      <c r="M519" s="40" t="str">
        <f t="shared" si="75"/>
        <v>ADS Purchase Order_ Trade Line Item</v>
      </c>
      <c r="N519" s="40" t="str">
        <f t="shared" si="76"/>
        <v>Due</v>
      </c>
      <c r="O519" s="40" t="str">
        <f t="shared" si="77"/>
        <v>Date</v>
      </c>
      <c r="P519" s="40" t="str">
        <f t="shared" si="78"/>
        <v/>
      </c>
      <c r="Q519" s="40" t="str">
        <f t="shared" si="79"/>
        <v/>
      </c>
    </row>
    <row r="520" spans="1:17" x14ac:dyDescent="0.4">
      <c r="A520" s="40">
        <v>81</v>
      </c>
      <c r="B520" s="41" t="s">
        <v>576</v>
      </c>
      <c r="C520" s="72">
        <v>13</v>
      </c>
      <c r="D520" s="72" t="s">
        <v>19</v>
      </c>
      <c r="E520" s="72">
        <v>1</v>
      </c>
      <c r="F520" s="73" t="s">
        <v>226</v>
      </c>
      <c r="G520" s="52" t="s">
        <v>99</v>
      </c>
      <c r="H520" s="72" t="s">
        <v>16</v>
      </c>
      <c r="I520" s="55" t="s">
        <v>227</v>
      </c>
      <c r="J520" s="73" t="s">
        <v>228</v>
      </c>
      <c r="K520" s="40">
        <f t="shared" si="73"/>
        <v>36</v>
      </c>
      <c r="L520" s="40">
        <f t="shared" si="74"/>
        <v>47</v>
      </c>
      <c r="M520" s="40" t="str">
        <f t="shared" si="75"/>
        <v>ADS Purchase Order_ Trade Line Item</v>
      </c>
      <c r="N520" s="40" t="str">
        <f t="shared" si="76"/>
        <v>Basic UOM</v>
      </c>
      <c r="O520" s="40" t="str">
        <f t="shared" si="77"/>
        <v>Quantity</v>
      </c>
      <c r="P520" s="40" t="str">
        <f t="shared" si="78"/>
        <v/>
      </c>
      <c r="Q520" s="40" t="str">
        <f t="shared" si="79"/>
        <v/>
      </c>
    </row>
    <row r="521" spans="1:17" x14ac:dyDescent="0.4">
      <c r="A521" s="40">
        <v>82</v>
      </c>
      <c r="B521" s="41" t="s">
        <v>576</v>
      </c>
      <c r="C521" s="72">
        <v>14</v>
      </c>
      <c r="D521" s="72" t="s">
        <v>19</v>
      </c>
      <c r="E521" s="72">
        <v>1</v>
      </c>
      <c r="F521" s="73" t="s">
        <v>229</v>
      </c>
      <c r="G521" s="52" t="s">
        <v>99</v>
      </c>
      <c r="H521" s="72" t="s">
        <v>16</v>
      </c>
      <c r="I521" s="55" t="s">
        <v>230</v>
      </c>
      <c r="J521" s="73" t="s">
        <v>231</v>
      </c>
      <c r="K521" s="40">
        <f t="shared" si="73"/>
        <v>36</v>
      </c>
      <c r="L521" s="40">
        <f t="shared" si="74"/>
        <v>45</v>
      </c>
      <c r="M521" s="40" t="str">
        <f t="shared" si="75"/>
        <v>ADS Purchase Order_ Trade Line Item</v>
      </c>
      <c r="N521" s="40" t="str">
        <f t="shared" si="76"/>
        <v>Defined</v>
      </c>
      <c r="O521" s="40" t="str">
        <f t="shared" si="77"/>
        <v>Quantity</v>
      </c>
      <c r="P521" s="40" t="str">
        <f t="shared" si="78"/>
        <v/>
      </c>
      <c r="Q521" s="40" t="str">
        <f t="shared" si="79"/>
        <v/>
      </c>
    </row>
    <row r="522" spans="1:17" x14ac:dyDescent="0.4">
      <c r="A522" s="40">
        <v>83</v>
      </c>
      <c r="B522" s="41" t="s">
        <v>576</v>
      </c>
      <c r="C522" s="72">
        <v>15</v>
      </c>
      <c r="D522" s="72" t="s">
        <v>19</v>
      </c>
      <c r="E522" s="72">
        <v>1</v>
      </c>
      <c r="F522" s="73" t="s">
        <v>232</v>
      </c>
      <c r="G522" s="52" t="s">
        <v>103</v>
      </c>
      <c r="H522" s="72" t="s">
        <v>16</v>
      </c>
      <c r="I522" s="55" t="s">
        <v>233</v>
      </c>
      <c r="J522" s="73" t="s">
        <v>234</v>
      </c>
      <c r="K522" s="40">
        <f t="shared" si="73"/>
        <v>36</v>
      </c>
      <c r="L522" s="40">
        <f t="shared" si="74"/>
        <v>50</v>
      </c>
      <c r="M522" s="40" t="str">
        <f t="shared" si="75"/>
        <v>ADS Purchase Order_ Trade Line Item</v>
      </c>
      <c r="N522" s="40" t="str">
        <f t="shared" si="76"/>
        <v>Tax Excluded</v>
      </c>
      <c r="O522" s="40" t="str">
        <f t="shared" si="77"/>
        <v>Unit Price</v>
      </c>
      <c r="P522" s="40" t="str">
        <f t="shared" si="78"/>
        <v/>
      </c>
      <c r="Q522" s="40" t="str">
        <f t="shared" si="79"/>
        <v/>
      </c>
    </row>
    <row r="523" spans="1:17" x14ac:dyDescent="0.4">
      <c r="A523" s="40">
        <v>84</v>
      </c>
      <c r="B523" s="41" t="s">
        <v>576</v>
      </c>
      <c r="C523" s="72">
        <v>16</v>
      </c>
      <c r="D523" s="72" t="s">
        <v>19</v>
      </c>
      <c r="E523" s="72">
        <v>1</v>
      </c>
      <c r="F523" s="73" t="s">
        <v>232</v>
      </c>
      <c r="G523" s="52" t="s">
        <v>103</v>
      </c>
      <c r="H523" s="72" t="s">
        <v>16</v>
      </c>
      <c r="I523" s="55" t="s">
        <v>235</v>
      </c>
      <c r="J523" s="73" t="s">
        <v>236</v>
      </c>
      <c r="K523" s="40">
        <f t="shared" si="73"/>
        <v>36</v>
      </c>
      <c r="L523" s="40">
        <f t="shared" si="74"/>
        <v>50</v>
      </c>
      <c r="M523" s="40" t="str">
        <f t="shared" si="75"/>
        <v>ADS Purchase Order_ Trade Line Item</v>
      </c>
      <c r="N523" s="40" t="str">
        <f t="shared" si="76"/>
        <v>Tax Included</v>
      </c>
      <c r="O523" s="40" t="str">
        <f t="shared" si="77"/>
        <v>Unit Price</v>
      </c>
      <c r="P523" s="40" t="str">
        <f t="shared" si="78"/>
        <v/>
      </c>
      <c r="Q523" s="40" t="str">
        <f t="shared" si="79"/>
        <v/>
      </c>
    </row>
    <row r="524" spans="1:17" x14ac:dyDescent="0.4">
      <c r="A524" s="40">
        <v>85</v>
      </c>
      <c r="B524" s="41" t="s">
        <v>576</v>
      </c>
      <c r="C524" s="72">
        <v>17</v>
      </c>
      <c r="D524" s="72" t="s">
        <v>19</v>
      </c>
      <c r="E524" s="72">
        <v>1</v>
      </c>
      <c r="F524" s="73" t="s">
        <v>108</v>
      </c>
      <c r="G524" s="52" t="s">
        <v>109</v>
      </c>
      <c r="H524" s="72" t="s">
        <v>16</v>
      </c>
      <c r="I524" s="55" t="s">
        <v>237</v>
      </c>
      <c r="J524" s="73" t="s">
        <v>238</v>
      </c>
      <c r="K524" s="40">
        <f t="shared" si="73"/>
        <v>36</v>
      </c>
      <c r="L524" s="40">
        <f t="shared" si="74"/>
        <v>50</v>
      </c>
      <c r="M524" s="40" t="str">
        <f t="shared" si="75"/>
        <v>ADS Purchase Order_ Trade Line Item</v>
      </c>
      <c r="N524" s="40" t="str">
        <f t="shared" si="76"/>
        <v>Tax Excluded</v>
      </c>
      <c r="O524" s="40" t="str">
        <f t="shared" si="77"/>
        <v>Amount</v>
      </c>
      <c r="P524" s="40" t="str">
        <f t="shared" si="78"/>
        <v/>
      </c>
      <c r="Q524" s="40" t="str">
        <f t="shared" si="79"/>
        <v/>
      </c>
    </row>
    <row r="525" spans="1:17" x14ac:dyDescent="0.4">
      <c r="A525" s="40">
        <v>86</v>
      </c>
      <c r="B525" s="41" t="s">
        <v>576</v>
      </c>
      <c r="C525" s="72">
        <v>18</v>
      </c>
      <c r="D525" s="72" t="s">
        <v>19</v>
      </c>
      <c r="E525" s="72">
        <v>1</v>
      </c>
      <c r="F525" s="73" t="s">
        <v>108</v>
      </c>
      <c r="G525" s="52" t="s">
        <v>109</v>
      </c>
      <c r="H525" s="72" t="s">
        <v>16</v>
      </c>
      <c r="I525" s="55" t="s">
        <v>239</v>
      </c>
      <c r="J525" s="73" t="s">
        <v>240</v>
      </c>
      <c r="K525" s="40">
        <f t="shared" si="73"/>
        <v>36</v>
      </c>
      <c r="L525" s="40">
        <f t="shared" si="74"/>
        <v>50</v>
      </c>
      <c r="M525" s="40" t="str">
        <f t="shared" si="75"/>
        <v>ADS Purchase Order_ Trade Line Item</v>
      </c>
      <c r="N525" s="40" t="str">
        <f t="shared" si="76"/>
        <v>Tax Included</v>
      </c>
      <c r="O525" s="40" t="str">
        <f t="shared" si="77"/>
        <v>Amount</v>
      </c>
      <c r="P525" s="40" t="str">
        <f t="shared" si="78"/>
        <v/>
      </c>
      <c r="Q525" s="40" t="str">
        <f t="shared" si="79"/>
        <v/>
      </c>
    </row>
    <row r="526" spans="1:17" x14ac:dyDescent="0.4">
      <c r="A526" s="40">
        <v>87</v>
      </c>
      <c r="B526" s="41" t="s">
        <v>576</v>
      </c>
      <c r="C526" s="74">
        <v>19</v>
      </c>
      <c r="D526" s="74" t="s">
        <v>62</v>
      </c>
      <c r="E526" s="74">
        <v>1</v>
      </c>
      <c r="F526" s="75" t="s">
        <v>113</v>
      </c>
      <c r="G526" s="61" t="s">
        <v>10</v>
      </c>
      <c r="H526" s="74" t="s">
        <v>241</v>
      </c>
      <c r="I526" s="63" t="s">
        <v>242</v>
      </c>
      <c r="J526" s="75" t="s">
        <v>244</v>
      </c>
      <c r="K526" s="40">
        <f t="shared" si="73"/>
        <v>36</v>
      </c>
      <c r="L526" s="40">
        <f t="shared" si="74"/>
        <v>45</v>
      </c>
      <c r="M526" s="40" t="str">
        <f t="shared" si="75"/>
        <v>ADS Purchase Order_ Trade Line Item</v>
      </c>
      <c r="N526" s="40" t="str">
        <f t="shared" si="76"/>
        <v>Charged</v>
      </c>
      <c r="O526" s="40" t="str">
        <f t="shared" si="77"/>
        <v/>
      </c>
      <c r="P526" s="40" t="str">
        <f t="shared" si="78"/>
        <v>ADS_ Tax</v>
      </c>
      <c r="Q526" s="40" t="str">
        <f t="shared" si="79"/>
        <v/>
      </c>
    </row>
    <row r="527" spans="1:17" x14ac:dyDescent="0.4">
      <c r="A527" s="40">
        <v>88</v>
      </c>
      <c r="B527" s="41" t="s">
        <v>576</v>
      </c>
      <c r="C527" s="72">
        <v>20</v>
      </c>
      <c r="D527" s="72" t="s">
        <v>19</v>
      </c>
      <c r="E527" s="72">
        <v>2</v>
      </c>
      <c r="F527" s="73" t="s">
        <v>116</v>
      </c>
      <c r="G527" s="52" t="s">
        <v>25</v>
      </c>
      <c r="H527" s="72" t="s">
        <v>16</v>
      </c>
      <c r="I527" s="55" t="s">
        <v>245</v>
      </c>
      <c r="J527" s="73" t="s">
        <v>118</v>
      </c>
      <c r="K527" s="40">
        <f t="shared" si="73"/>
        <v>9</v>
      </c>
      <c r="L527" s="40">
        <f t="shared" si="74"/>
        <v>15</v>
      </c>
      <c r="M527" s="40" t="str">
        <f t="shared" si="75"/>
        <v>ADS_ Tax</v>
      </c>
      <c r="N527" s="40" t="str">
        <f t="shared" si="76"/>
        <v>Type</v>
      </c>
      <c r="O527" s="40" t="str">
        <f t="shared" si="77"/>
        <v>Code</v>
      </c>
      <c r="P527" s="40" t="str">
        <f t="shared" si="78"/>
        <v/>
      </c>
      <c r="Q527" s="40" t="str">
        <f t="shared" si="79"/>
        <v/>
      </c>
    </row>
    <row r="528" spans="1:17" x14ac:dyDescent="0.4">
      <c r="A528" s="40">
        <v>89</v>
      </c>
      <c r="B528" s="41" t="s">
        <v>576</v>
      </c>
      <c r="C528" s="72">
        <v>21</v>
      </c>
      <c r="D528" s="72" t="s">
        <v>19</v>
      </c>
      <c r="E528" s="72">
        <v>2</v>
      </c>
      <c r="F528" s="73" t="s">
        <v>119</v>
      </c>
      <c r="G528" s="52" t="s">
        <v>109</v>
      </c>
      <c r="H528" s="72" t="s">
        <v>16</v>
      </c>
      <c r="I528" s="55" t="s">
        <v>246</v>
      </c>
      <c r="J528" s="73" t="s">
        <v>120</v>
      </c>
      <c r="K528" s="40">
        <f t="shared" si="73"/>
        <v>9</v>
      </c>
      <c r="L528" s="40">
        <f t="shared" si="74"/>
        <v>21</v>
      </c>
      <c r="M528" s="40" t="str">
        <f t="shared" si="75"/>
        <v>ADS_ Tax</v>
      </c>
      <c r="N528" s="40" t="str">
        <f t="shared" si="76"/>
        <v>Calculated</v>
      </c>
      <c r="O528" s="40" t="str">
        <f t="shared" si="77"/>
        <v>Amount</v>
      </c>
      <c r="P528" s="40" t="str">
        <f t="shared" si="78"/>
        <v/>
      </c>
      <c r="Q528" s="40" t="str">
        <f t="shared" si="79"/>
        <v/>
      </c>
    </row>
    <row r="529" spans="1:17" x14ac:dyDescent="0.4">
      <c r="A529" s="40">
        <v>90</v>
      </c>
      <c r="B529" s="41" t="s">
        <v>576</v>
      </c>
      <c r="C529" s="72">
        <v>22</v>
      </c>
      <c r="D529" s="72" t="s">
        <v>19</v>
      </c>
      <c r="E529" s="72">
        <v>1</v>
      </c>
      <c r="F529" s="73" t="s">
        <v>53</v>
      </c>
      <c r="G529" s="52" t="s">
        <v>247</v>
      </c>
      <c r="H529" s="72" t="s">
        <v>44</v>
      </c>
      <c r="I529" s="55" t="s">
        <v>248</v>
      </c>
      <c r="J529" s="73" t="s">
        <v>249</v>
      </c>
      <c r="K529" s="40">
        <f t="shared" si="73"/>
        <v>36</v>
      </c>
      <c r="L529" s="40">
        <f t="shared" si="74"/>
        <v>44</v>
      </c>
      <c r="M529" s="40" t="str">
        <f t="shared" si="75"/>
        <v>ADS Purchase Order_ Trade Line Item</v>
      </c>
      <c r="N529" s="40" t="str">
        <f t="shared" si="76"/>
        <v>Status</v>
      </c>
      <c r="O529" s="40" t="str">
        <f t="shared" si="77"/>
        <v>Code</v>
      </c>
      <c r="P529" s="40" t="str">
        <f t="shared" si="78"/>
        <v/>
      </c>
      <c r="Q529" s="40" t="str">
        <f t="shared" si="79"/>
        <v/>
      </c>
    </row>
    <row r="530" spans="1:17" ht="16.5" x14ac:dyDescent="0.4">
      <c r="A530" s="40">
        <v>91</v>
      </c>
      <c r="B530" s="41" t="s">
        <v>576</v>
      </c>
      <c r="C530" s="67">
        <v>23</v>
      </c>
      <c r="D530" s="67" t="s">
        <v>28</v>
      </c>
      <c r="E530" s="67">
        <v>1</v>
      </c>
      <c r="F530" s="68" t="s">
        <v>2968</v>
      </c>
      <c r="G530" s="58" t="s">
        <v>30</v>
      </c>
      <c r="H530" s="67" t="s">
        <v>16</v>
      </c>
      <c r="I530" s="60" t="s">
        <v>78</v>
      </c>
      <c r="J530" s="68" t="s">
        <v>250</v>
      </c>
      <c r="K530" s="40">
        <f t="shared" si="73"/>
        <v>36</v>
      </c>
      <c r="L530" s="40">
        <f t="shared" si="74"/>
        <v>41</v>
      </c>
      <c r="M530" s="40" t="str">
        <f t="shared" si="75"/>
        <v>ADS Purchase Order_ Trade Line Item</v>
      </c>
      <c r="N530" s="40" t="str">
        <f t="shared" si="76"/>
        <v>[X]</v>
      </c>
      <c r="O530" s="40" t="str">
        <f t="shared" si="77"/>
        <v/>
      </c>
      <c r="P530" s="40" t="str">
        <f t="shared" si="78"/>
        <v/>
      </c>
      <c r="Q530" s="40" t="str">
        <f t="shared" si="79"/>
        <v>ADS Business Segment_ Code</v>
      </c>
    </row>
    <row r="531" spans="1:17" x14ac:dyDescent="0.4">
      <c r="A531" s="40">
        <v>92</v>
      </c>
      <c r="B531" s="41" t="s">
        <v>576</v>
      </c>
      <c r="C531" s="1">
        <v>0</v>
      </c>
      <c r="D531" s="1" t="s">
        <v>8</v>
      </c>
      <c r="E531" s="1">
        <v>0</v>
      </c>
      <c r="F531" s="10" t="s">
        <v>251</v>
      </c>
      <c r="G531" s="1" t="s">
        <v>252</v>
      </c>
      <c r="H531" s="1" t="s">
        <v>252</v>
      </c>
      <c r="I531" s="10" t="s">
        <v>253</v>
      </c>
      <c r="J531" s="10" t="s">
        <v>254</v>
      </c>
      <c r="K531" s="40">
        <f t="shared" si="73"/>
        <v>41</v>
      </c>
      <c r="L531" s="40" t="e">
        <f t="shared" si="74"/>
        <v>#VALUE!</v>
      </c>
      <c r="M531" s="40" t="str">
        <f t="shared" si="75"/>
        <v>ADS Material Received_ Trade Transaction</v>
      </c>
      <c r="N531" s="40" t="str">
        <f t="shared" si="76"/>
        <v>Detail</v>
      </c>
      <c r="O531" s="40" t="str">
        <f t="shared" si="77"/>
        <v/>
      </c>
      <c r="P531" s="40" t="str">
        <f t="shared" si="78"/>
        <v/>
      </c>
      <c r="Q531" s="40" t="str">
        <f t="shared" si="79"/>
        <v/>
      </c>
    </row>
    <row r="532" spans="1:17" x14ac:dyDescent="0.4">
      <c r="A532" s="40">
        <v>93</v>
      </c>
      <c r="B532" s="41" t="s">
        <v>576</v>
      </c>
      <c r="C532" s="2">
        <v>1</v>
      </c>
      <c r="D532" s="2" t="s">
        <v>13</v>
      </c>
      <c r="E532" s="2">
        <v>1</v>
      </c>
      <c r="F532" s="11" t="s">
        <v>255</v>
      </c>
      <c r="G532" s="2" t="s">
        <v>15</v>
      </c>
      <c r="H532" s="2" t="s">
        <v>16</v>
      </c>
      <c r="I532" s="11" t="s">
        <v>256</v>
      </c>
      <c r="J532" s="11" t="s">
        <v>257</v>
      </c>
      <c r="K532" s="40">
        <f t="shared" si="73"/>
        <v>41</v>
      </c>
      <c r="L532" s="40">
        <f t="shared" si="74"/>
        <v>57</v>
      </c>
      <c r="M532" s="40" t="str">
        <f t="shared" si="75"/>
        <v>ADS Material Received_ Trade Transaction</v>
      </c>
      <c r="N532" s="40" t="str">
        <f t="shared" si="76"/>
        <v>Identification</v>
      </c>
      <c r="O532" s="40" t="str">
        <f t="shared" si="77"/>
        <v>Identifier</v>
      </c>
      <c r="P532" s="40" t="str">
        <f t="shared" si="78"/>
        <v/>
      </c>
      <c r="Q532" s="40" t="str">
        <f t="shared" si="79"/>
        <v/>
      </c>
    </row>
    <row r="533" spans="1:17" x14ac:dyDescent="0.4">
      <c r="A533" s="40">
        <v>94</v>
      </c>
      <c r="B533" s="41" t="s">
        <v>576</v>
      </c>
      <c r="C533" s="3">
        <v>2</v>
      </c>
      <c r="D533" s="3" t="s">
        <v>19</v>
      </c>
      <c r="E533" s="3">
        <v>1</v>
      </c>
      <c r="F533" s="9" t="s">
        <v>258</v>
      </c>
      <c r="G533" s="3" t="s">
        <v>136</v>
      </c>
      <c r="H533" s="3" t="s">
        <v>16</v>
      </c>
      <c r="I533" s="9" t="s">
        <v>259</v>
      </c>
      <c r="J533" s="9" t="s">
        <v>260</v>
      </c>
      <c r="K533" s="40">
        <f t="shared" si="73"/>
        <v>41</v>
      </c>
      <c r="L533" s="40">
        <f t="shared" si="74"/>
        <v>50</v>
      </c>
      <c r="M533" s="40" t="str">
        <f t="shared" si="75"/>
        <v>ADS Material Received_ Trade Transaction</v>
      </c>
      <c r="N533" s="40" t="str">
        <f t="shared" si="76"/>
        <v>Receipt</v>
      </c>
      <c r="O533" s="40" t="str">
        <f t="shared" si="77"/>
        <v>Numeric</v>
      </c>
      <c r="P533" s="40" t="str">
        <f t="shared" si="78"/>
        <v/>
      </c>
      <c r="Q533" s="40" t="str">
        <f t="shared" si="79"/>
        <v/>
      </c>
    </row>
    <row r="534" spans="1:17" x14ac:dyDescent="0.4">
      <c r="A534" s="40">
        <v>95</v>
      </c>
      <c r="B534" s="41" t="s">
        <v>576</v>
      </c>
      <c r="C534" s="76">
        <v>3</v>
      </c>
      <c r="D534" s="76" t="s">
        <v>62</v>
      </c>
      <c r="E534" s="76">
        <v>1</v>
      </c>
      <c r="F534" s="77" t="s">
        <v>132</v>
      </c>
      <c r="G534" s="7" t="s">
        <v>10</v>
      </c>
      <c r="H534" s="76" t="s">
        <v>16</v>
      </c>
      <c r="I534" s="12" t="s">
        <v>261</v>
      </c>
      <c r="J534" s="77" t="s">
        <v>262</v>
      </c>
      <c r="K534" s="40">
        <f t="shared" si="73"/>
        <v>41</v>
      </c>
      <c r="L534" s="40">
        <f t="shared" si="74"/>
        <v>50</v>
      </c>
      <c r="M534" s="40" t="str">
        <f t="shared" si="75"/>
        <v>ADS Invoices Received_ Trade Transaction</v>
      </c>
      <c r="N534" s="40" t="str">
        <f t="shared" si="76"/>
        <v>Defined</v>
      </c>
      <c r="O534" s="40" t="str">
        <f t="shared" si="77"/>
        <v/>
      </c>
      <c r="P534" s="40" t="str">
        <f t="shared" si="78"/>
        <v>ADS_ Fiscal Period</v>
      </c>
      <c r="Q534" s="40" t="str">
        <f t="shared" si="79"/>
        <v/>
      </c>
    </row>
    <row r="535" spans="1:17" x14ac:dyDescent="0.4">
      <c r="A535" s="40">
        <v>96</v>
      </c>
      <c r="B535" s="41" t="s">
        <v>576</v>
      </c>
      <c r="C535" s="16">
        <v>4</v>
      </c>
      <c r="D535" s="16" t="s">
        <v>19</v>
      </c>
      <c r="E535" s="16">
        <v>2</v>
      </c>
      <c r="F535" s="13" t="s">
        <v>135</v>
      </c>
      <c r="G535" s="3" t="s">
        <v>136</v>
      </c>
      <c r="H535" s="16" t="s">
        <v>16</v>
      </c>
      <c r="I535" s="9" t="s">
        <v>137</v>
      </c>
      <c r="J535" s="13" t="s">
        <v>138</v>
      </c>
      <c r="K535" s="40">
        <f t="shared" si="73"/>
        <v>19</v>
      </c>
      <c r="L535" s="40">
        <f t="shared" si="74"/>
        <v>32</v>
      </c>
      <c r="M535" s="40" t="str">
        <f t="shared" si="75"/>
        <v>ADS_ Fiscal Period</v>
      </c>
      <c r="N535" s="40" t="str">
        <f t="shared" si="76"/>
        <v>Fiscal Year</v>
      </c>
      <c r="O535" s="40" t="str">
        <f t="shared" si="77"/>
        <v>Code</v>
      </c>
      <c r="P535" s="40" t="str">
        <f t="shared" si="78"/>
        <v/>
      </c>
      <c r="Q535" s="40" t="str">
        <f t="shared" si="79"/>
        <v/>
      </c>
    </row>
    <row r="536" spans="1:17" x14ac:dyDescent="0.4">
      <c r="A536" s="40">
        <v>97</v>
      </c>
      <c r="B536" s="41" t="s">
        <v>576</v>
      </c>
      <c r="C536" s="16">
        <v>5</v>
      </c>
      <c r="D536" s="16" t="s">
        <v>19</v>
      </c>
      <c r="E536" s="16">
        <v>2</v>
      </c>
      <c r="F536" s="13" t="s">
        <v>139</v>
      </c>
      <c r="G536" s="3" t="s">
        <v>25</v>
      </c>
      <c r="H536" s="16" t="s">
        <v>16</v>
      </c>
      <c r="I536" s="9" t="s">
        <v>140</v>
      </c>
      <c r="J536" s="13" t="s">
        <v>141</v>
      </c>
      <c r="K536" s="40">
        <f t="shared" si="73"/>
        <v>19</v>
      </c>
      <c r="L536" s="40">
        <f t="shared" si="74"/>
        <v>43</v>
      </c>
      <c r="M536" s="40" t="str">
        <f t="shared" si="75"/>
        <v>ADS_ Fiscal Period</v>
      </c>
      <c r="N536" s="40" t="str">
        <f t="shared" si="76"/>
        <v>Accounting ADS_ Period</v>
      </c>
      <c r="O536" s="40" t="str">
        <f t="shared" si="77"/>
        <v>Code</v>
      </c>
      <c r="P536" s="40" t="str">
        <f t="shared" si="78"/>
        <v/>
      </c>
      <c r="Q536" s="40" t="str">
        <f t="shared" si="79"/>
        <v/>
      </c>
    </row>
    <row r="537" spans="1:17" ht="15" x14ac:dyDescent="0.4">
      <c r="A537" s="40">
        <v>98</v>
      </c>
      <c r="B537" s="41" t="s">
        <v>576</v>
      </c>
      <c r="C537" s="5">
        <v>5</v>
      </c>
      <c r="D537" s="5" t="s">
        <v>28</v>
      </c>
      <c r="E537" s="5">
        <v>1</v>
      </c>
      <c r="F537" s="6" t="s">
        <v>2972</v>
      </c>
      <c r="G537" s="5" t="s">
        <v>30</v>
      </c>
      <c r="H537" s="5" t="s">
        <v>16</v>
      </c>
      <c r="I537" s="8" t="s">
        <v>263</v>
      </c>
      <c r="J537" s="6" t="s">
        <v>264</v>
      </c>
      <c r="K537" s="40">
        <f t="shared" si="73"/>
        <v>41</v>
      </c>
      <c r="L537" s="40">
        <f t="shared" si="74"/>
        <v>50</v>
      </c>
      <c r="M537" s="40" t="str">
        <f t="shared" si="75"/>
        <v>ADS Material Received_ Trade Transaction</v>
      </c>
      <c r="N537" s="40" t="str">
        <f t="shared" si="76"/>
        <v>Receipt</v>
      </c>
      <c r="O537" s="40" t="str">
        <f t="shared" si="77"/>
        <v/>
      </c>
      <c r="P537" s="40" t="str">
        <f t="shared" si="78"/>
        <v/>
      </c>
      <c r="Q537" s="40" t="str">
        <f t="shared" si="79"/>
        <v>ADS Business Segment_ Code</v>
      </c>
    </row>
    <row r="538" spans="1:17" x14ac:dyDescent="0.4">
      <c r="A538" s="40">
        <v>99</v>
      </c>
      <c r="B538" s="41" t="s">
        <v>576</v>
      </c>
      <c r="C538" s="3">
        <v>6</v>
      </c>
      <c r="D538" s="3" t="s">
        <v>19</v>
      </c>
      <c r="E538" s="3">
        <v>1</v>
      </c>
      <c r="F538" s="4" t="s">
        <v>265</v>
      </c>
      <c r="G538" s="3" t="s">
        <v>37</v>
      </c>
      <c r="H538" s="3" t="s">
        <v>16</v>
      </c>
      <c r="I538" s="9" t="s">
        <v>266</v>
      </c>
      <c r="J538" s="4" t="s">
        <v>267</v>
      </c>
      <c r="K538" s="40">
        <f t="shared" si="73"/>
        <v>41</v>
      </c>
      <c r="L538" s="40">
        <f t="shared" si="74"/>
        <v>50</v>
      </c>
      <c r="M538" s="40" t="str">
        <f t="shared" si="75"/>
        <v>ADS Material Received_ Trade Transaction</v>
      </c>
      <c r="N538" s="40" t="str">
        <f t="shared" si="76"/>
        <v>Receipt</v>
      </c>
      <c r="O538" s="40" t="str">
        <f t="shared" si="77"/>
        <v>Date</v>
      </c>
      <c r="P538" s="40" t="str">
        <f t="shared" si="78"/>
        <v/>
      </c>
      <c r="Q538" s="40" t="str">
        <f t="shared" si="79"/>
        <v/>
      </c>
    </row>
    <row r="539" spans="1:17" x14ac:dyDescent="0.4">
      <c r="A539" s="40">
        <v>100</v>
      </c>
      <c r="B539" s="41" t="s">
        <v>576</v>
      </c>
      <c r="C539" s="3">
        <v>7</v>
      </c>
      <c r="D539" s="3" t="s">
        <v>19</v>
      </c>
      <c r="E539" s="3">
        <v>1</v>
      </c>
      <c r="F539" s="4" t="s">
        <v>268</v>
      </c>
      <c r="G539" s="3" t="s">
        <v>21</v>
      </c>
      <c r="H539" s="3" t="s">
        <v>16</v>
      </c>
      <c r="I539" s="9" t="s">
        <v>269</v>
      </c>
      <c r="J539" s="4" t="s">
        <v>270</v>
      </c>
      <c r="K539" s="40">
        <f t="shared" si="73"/>
        <v>41</v>
      </c>
      <c r="L539" s="40">
        <f t="shared" si="74"/>
        <v>60</v>
      </c>
      <c r="M539" s="40" t="str">
        <f t="shared" si="75"/>
        <v>ADS Material Received_ Trade Transaction</v>
      </c>
      <c r="N539" s="40" t="str">
        <f t="shared" si="76"/>
        <v>Receipt Reference</v>
      </c>
      <c r="O539" s="40" t="str">
        <f t="shared" si="77"/>
        <v>Numeric</v>
      </c>
      <c r="P539" s="40" t="str">
        <f t="shared" si="78"/>
        <v/>
      </c>
      <c r="Q539" s="40" t="str">
        <f t="shared" si="79"/>
        <v/>
      </c>
    </row>
    <row r="540" spans="1:17" x14ac:dyDescent="0.4">
      <c r="A540" s="40">
        <v>101</v>
      </c>
      <c r="B540" s="41" t="s">
        <v>576</v>
      </c>
      <c r="C540" s="3">
        <v>9</v>
      </c>
      <c r="D540" s="3" t="s">
        <v>19</v>
      </c>
      <c r="E540" s="3">
        <v>1</v>
      </c>
      <c r="F540" s="4" t="s">
        <v>163</v>
      </c>
      <c r="G540" s="3" t="s">
        <v>109</v>
      </c>
      <c r="H540" s="3" t="s">
        <v>16</v>
      </c>
      <c r="I540" s="9" t="s">
        <v>271</v>
      </c>
      <c r="J540" s="4" t="s">
        <v>272</v>
      </c>
      <c r="K540" s="40">
        <f t="shared" si="73"/>
        <v>41</v>
      </c>
      <c r="L540" s="40">
        <f t="shared" si="74"/>
        <v>63</v>
      </c>
      <c r="M540" s="40" t="str">
        <f t="shared" si="75"/>
        <v>ADS Material Received_ Trade Transaction</v>
      </c>
      <c r="N540" s="40" t="str">
        <f t="shared" si="76"/>
        <v>Transaction Currency</v>
      </c>
      <c r="O540" s="40" t="str">
        <f t="shared" si="77"/>
        <v>Amount</v>
      </c>
      <c r="P540" s="40" t="str">
        <f t="shared" si="78"/>
        <v/>
      </c>
      <c r="Q540" s="40" t="str">
        <f t="shared" si="79"/>
        <v/>
      </c>
    </row>
    <row r="541" spans="1:17" x14ac:dyDescent="0.4">
      <c r="A541" s="40">
        <v>102</v>
      </c>
      <c r="B541" s="41" t="s">
        <v>576</v>
      </c>
      <c r="C541" s="3">
        <v>10</v>
      </c>
      <c r="D541" s="3" t="s">
        <v>19</v>
      </c>
      <c r="E541" s="3">
        <v>1</v>
      </c>
      <c r="F541" s="4" t="s">
        <v>273</v>
      </c>
      <c r="G541" s="3" t="s">
        <v>21</v>
      </c>
      <c r="H541" s="3" t="s">
        <v>16</v>
      </c>
      <c r="I541" s="9" t="s">
        <v>274</v>
      </c>
      <c r="J541" s="4" t="s">
        <v>275</v>
      </c>
      <c r="K541" s="40">
        <f t="shared" si="73"/>
        <v>41</v>
      </c>
      <c r="L541" s="40">
        <f t="shared" si="74"/>
        <v>58</v>
      </c>
      <c r="M541" s="40" t="str">
        <f t="shared" si="75"/>
        <v>ADS Material Received_ Trade Transaction</v>
      </c>
      <c r="N541" s="40" t="str">
        <f t="shared" si="76"/>
        <v>Shipping Method</v>
      </c>
      <c r="O541" s="40" t="str">
        <f t="shared" si="77"/>
        <v>Text</v>
      </c>
      <c r="P541" s="40" t="str">
        <f t="shared" si="78"/>
        <v/>
      </c>
      <c r="Q541" s="40" t="str">
        <f t="shared" si="79"/>
        <v/>
      </c>
    </row>
    <row r="542" spans="1:17" x14ac:dyDescent="0.4">
      <c r="A542" s="40">
        <v>103</v>
      </c>
      <c r="B542" s="41" t="s">
        <v>576</v>
      </c>
      <c r="C542" s="3">
        <v>11</v>
      </c>
      <c r="D542" s="3" t="s">
        <v>19</v>
      </c>
      <c r="E542" s="3">
        <v>1</v>
      </c>
      <c r="F542" s="4" t="s">
        <v>276</v>
      </c>
      <c r="G542" s="3" t="s">
        <v>21</v>
      </c>
      <c r="H542" s="3" t="s">
        <v>16</v>
      </c>
      <c r="I542" s="9" t="s">
        <v>277</v>
      </c>
      <c r="J542" s="4" t="s">
        <v>278</v>
      </c>
      <c r="K542" s="40">
        <f t="shared" si="73"/>
        <v>41</v>
      </c>
      <c r="L542" s="40">
        <f t="shared" si="74"/>
        <v>50</v>
      </c>
      <c r="M542" s="40" t="str">
        <f t="shared" si="75"/>
        <v>ADS Material Received_ Trade Transaction</v>
      </c>
      <c r="N542" s="40" t="str">
        <f t="shared" si="76"/>
        <v>Shipper</v>
      </c>
      <c r="O542" s="40" t="str">
        <f t="shared" si="77"/>
        <v>Text</v>
      </c>
      <c r="P542" s="40" t="str">
        <f t="shared" si="78"/>
        <v/>
      </c>
      <c r="Q542" s="40" t="str">
        <f t="shared" si="79"/>
        <v/>
      </c>
    </row>
    <row r="543" spans="1:17" x14ac:dyDescent="0.4">
      <c r="A543" s="40">
        <v>104</v>
      </c>
      <c r="B543" s="41" t="s">
        <v>576</v>
      </c>
      <c r="C543" s="3">
        <v>12</v>
      </c>
      <c r="D543" s="3" t="s">
        <v>19</v>
      </c>
      <c r="E543" s="3">
        <v>1</v>
      </c>
      <c r="F543" s="4" t="s">
        <v>279</v>
      </c>
      <c r="G543" s="3" t="s">
        <v>280</v>
      </c>
      <c r="H543" s="3" t="s">
        <v>16</v>
      </c>
      <c r="I543" s="9" t="s">
        <v>281</v>
      </c>
      <c r="J543" s="4" t="s">
        <v>282</v>
      </c>
      <c r="K543" s="40">
        <f t="shared" si="73"/>
        <v>41</v>
      </c>
      <c r="L543" s="40">
        <f t="shared" si="74"/>
        <v>53</v>
      </c>
      <c r="M543" s="40" t="str">
        <f t="shared" si="75"/>
        <v>ADS Material Received_ Trade Transaction</v>
      </c>
      <c r="N543" s="40" t="str">
        <f t="shared" si="76"/>
        <v>Adjustment</v>
      </c>
      <c r="O543" s="40" t="str">
        <f t="shared" si="77"/>
        <v>Indicator</v>
      </c>
      <c r="P543" s="40" t="str">
        <f t="shared" si="78"/>
        <v/>
      </c>
      <c r="Q543" s="40" t="str">
        <f t="shared" si="79"/>
        <v/>
      </c>
    </row>
    <row r="544" spans="1:17" x14ac:dyDescent="0.4">
      <c r="A544" s="40">
        <v>105</v>
      </c>
      <c r="B544" s="41" t="s">
        <v>576</v>
      </c>
      <c r="C544" s="3">
        <v>13</v>
      </c>
      <c r="D544" s="3" t="s">
        <v>19</v>
      </c>
      <c r="E544" s="3">
        <v>1</v>
      </c>
      <c r="F544" s="4" t="s">
        <v>283</v>
      </c>
      <c r="G544" s="3" t="s">
        <v>21</v>
      </c>
      <c r="H544" s="3" t="s">
        <v>16</v>
      </c>
      <c r="I544" s="9" t="s">
        <v>284</v>
      </c>
      <c r="J544" s="4" t="s">
        <v>285</v>
      </c>
      <c r="K544" s="40">
        <f t="shared" si="73"/>
        <v>41</v>
      </c>
      <c r="L544" s="40">
        <f t="shared" si="74"/>
        <v>53</v>
      </c>
      <c r="M544" s="40" t="str">
        <f t="shared" si="75"/>
        <v>ADS Material Received_ Trade Transaction</v>
      </c>
      <c r="N544" s="40" t="str">
        <f t="shared" si="76"/>
        <v>Adjustment</v>
      </c>
      <c r="O544" s="40" t="str">
        <f t="shared" si="77"/>
        <v>Text</v>
      </c>
      <c r="P544" s="40" t="str">
        <f t="shared" si="78"/>
        <v/>
      </c>
      <c r="Q544" s="40" t="str">
        <f t="shared" si="79"/>
        <v/>
      </c>
    </row>
    <row r="545" spans="1:17" x14ac:dyDescent="0.4">
      <c r="A545" s="40">
        <v>106</v>
      </c>
      <c r="B545" s="41" t="s">
        <v>576</v>
      </c>
      <c r="C545" s="5">
        <v>14</v>
      </c>
      <c r="D545" s="5" t="s">
        <v>28</v>
      </c>
      <c r="E545" s="5">
        <v>1</v>
      </c>
      <c r="F545" s="6" t="s">
        <v>154</v>
      </c>
      <c r="G545" s="5" t="s">
        <v>30</v>
      </c>
      <c r="H545" s="5" t="s">
        <v>16</v>
      </c>
      <c r="I545" s="8" t="s">
        <v>286</v>
      </c>
      <c r="J545" s="6" t="s">
        <v>287</v>
      </c>
      <c r="K545" s="40">
        <f t="shared" si="73"/>
        <v>41</v>
      </c>
      <c r="L545" s="40">
        <f t="shared" si="74"/>
        <v>52</v>
      </c>
      <c r="M545" s="40" t="str">
        <f t="shared" si="75"/>
        <v>ADS Material Received_ Trade Transaction</v>
      </c>
      <c r="N545" s="40" t="str">
        <f t="shared" si="76"/>
        <v>Specified</v>
      </c>
      <c r="O545" s="40" t="str">
        <f t="shared" si="77"/>
        <v/>
      </c>
      <c r="P545" s="40" t="str">
        <f t="shared" si="78"/>
        <v/>
      </c>
      <c r="Q545" s="40" t="str">
        <f t="shared" si="79"/>
        <v>ADS Supplier_ Party</v>
      </c>
    </row>
    <row r="546" spans="1:17" x14ac:dyDescent="0.4">
      <c r="A546" s="40">
        <v>107</v>
      </c>
      <c r="B546" s="41" t="s">
        <v>576</v>
      </c>
      <c r="C546" s="5">
        <v>15</v>
      </c>
      <c r="D546" s="5" t="s">
        <v>28</v>
      </c>
      <c r="E546" s="5">
        <v>1</v>
      </c>
      <c r="F546" s="6" t="s">
        <v>126</v>
      </c>
      <c r="G546" s="5" t="s">
        <v>30</v>
      </c>
      <c r="H546" s="5" t="s">
        <v>44</v>
      </c>
      <c r="I546" s="8" t="s">
        <v>127</v>
      </c>
      <c r="J546" s="6" t="s">
        <v>288</v>
      </c>
      <c r="K546" s="40">
        <f t="shared" si="73"/>
        <v>41</v>
      </c>
      <c r="L546" s="40">
        <f t="shared" si="74"/>
        <v>52</v>
      </c>
      <c r="M546" s="40" t="str">
        <f t="shared" si="75"/>
        <v>ADS Material Received_ Trade Transaction</v>
      </c>
      <c r="N546" s="40" t="str">
        <f t="shared" si="76"/>
        <v>Specified</v>
      </c>
      <c r="O546" s="40" t="str">
        <f t="shared" si="77"/>
        <v/>
      </c>
      <c r="P546" s="40" t="str">
        <f t="shared" si="78"/>
        <v/>
      </c>
      <c r="Q546" s="40" t="str">
        <f t="shared" si="79"/>
        <v>ADS Purchase Order_ Trade Transaction</v>
      </c>
    </row>
    <row r="547" spans="1:17" x14ac:dyDescent="0.4">
      <c r="A547" s="40">
        <v>108</v>
      </c>
      <c r="B547" s="41" t="s">
        <v>576</v>
      </c>
      <c r="C547" s="76">
        <v>19</v>
      </c>
      <c r="D547" s="76" t="s">
        <v>62</v>
      </c>
      <c r="E547" s="76">
        <v>1</v>
      </c>
      <c r="F547" s="77" t="s">
        <v>63</v>
      </c>
      <c r="G547" s="7" t="s">
        <v>10</v>
      </c>
      <c r="H547" s="76" t="s">
        <v>16</v>
      </c>
      <c r="I547" s="12" t="s">
        <v>64</v>
      </c>
      <c r="J547" s="77" t="s">
        <v>289</v>
      </c>
      <c r="K547" s="40">
        <f t="shared" si="73"/>
        <v>41</v>
      </c>
      <c r="L547" s="40">
        <f t="shared" si="74"/>
        <v>52</v>
      </c>
      <c r="M547" s="40" t="str">
        <f t="shared" si="75"/>
        <v>ADS Material Received_ Trade Transaction</v>
      </c>
      <c r="N547" s="40" t="str">
        <f t="shared" si="76"/>
        <v>Specified</v>
      </c>
      <c r="O547" s="40" t="str">
        <f t="shared" si="77"/>
        <v/>
      </c>
      <c r="P547" s="40" t="str">
        <f t="shared" si="78"/>
        <v>ADS Created_ Activity</v>
      </c>
      <c r="Q547" s="40" t="str">
        <f t="shared" si="79"/>
        <v/>
      </c>
    </row>
    <row r="548" spans="1:17" x14ac:dyDescent="0.4">
      <c r="A548" s="40">
        <v>109</v>
      </c>
      <c r="B548" s="41" t="s">
        <v>576</v>
      </c>
      <c r="C548" s="14">
        <v>20</v>
      </c>
      <c r="D548" s="14" t="s">
        <v>28</v>
      </c>
      <c r="E548" s="14">
        <v>2</v>
      </c>
      <c r="F548" s="15" t="s">
        <v>66</v>
      </c>
      <c r="G548" s="5" t="s">
        <v>30</v>
      </c>
      <c r="H548" s="14" t="s">
        <v>16</v>
      </c>
      <c r="I548" s="17" t="s">
        <v>67</v>
      </c>
      <c r="J548" s="15" t="s">
        <v>167</v>
      </c>
      <c r="K548" s="40">
        <f t="shared" si="73"/>
        <v>23</v>
      </c>
      <c r="L548" s="40">
        <f t="shared" si="74"/>
        <v>37</v>
      </c>
      <c r="M548" s="40" t="str">
        <f t="shared" si="75"/>
        <v>ADS_ Created_ Activity</v>
      </c>
      <c r="N548" s="40" t="str">
        <f t="shared" si="76"/>
        <v>Performed By</v>
      </c>
      <c r="O548" s="40" t="str">
        <f t="shared" si="77"/>
        <v/>
      </c>
      <c r="P548" s="40" t="str">
        <f t="shared" si="78"/>
        <v/>
      </c>
      <c r="Q548" s="40" t="str">
        <f t="shared" si="79"/>
        <v>ADS_ System User</v>
      </c>
    </row>
    <row r="549" spans="1:17" x14ac:dyDescent="0.4">
      <c r="A549" s="40">
        <v>110</v>
      </c>
      <c r="B549" s="41" t="s">
        <v>576</v>
      </c>
      <c r="C549" s="16">
        <v>21</v>
      </c>
      <c r="D549" s="16" t="s">
        <v>19</v>
      </c>
      <c r="E549" s="16">
        <v>2</v>
      </c>
      <c r="F549" s="13" t="s">
        <v>69</v>
      </c>
      <c r="G549" s="3" t="s">
        <v>37</v>
      </c>
      <c r="H549" s="16" t="s">
        <v>16</v>
      </c>
      <c r="I549" s="9" t="s">
        <v>70</v>
      </c>
      <c r="J549" s="13" t="s">
        <v>168</v>
      </c>
      <c r="K549" s="40">
        <f t="shared" si="73"/>
        <v>23</v>
      </c>
      <c r="L549" s="40">
        <f t="shared" si="74"/>
        <v>33</v>
      </c>
      <c r="M549" s="40" t="str">
        <f t="shared" si="75"/>
        <v>ADS_ Created_ Activity</v>
      </c>
      <c r="N549" s="40" t="str">
        <f t="shared" si="76"/>
        <v>Occurred</v>
      </c>
      <c r="O549" s="40" t="str">
        <f t="shared" si="77"/>
        <v>Date</v>
      </c>
      <c r="P549" s="40" t="str">
        <f t="shared" si="78"/>
        <v/>
      </c>
      <c r="Q549" s="40" t="str">
        <f t="shared" si="79"/>
        <v/>
      </c>
    </row>
    <row r="550" spans="1:17" x14ac:dyDescent="0.4">
      <c r="A550" s="40">
        <v>111</v>
      </c>
      <c r="B550" s="41" t="s">
        <v>576</v>
      </c>
      <c r="C550" s="16">
        <v>22</v>
      </c>
      <c r="D550" s="16" t="s">
        <v>19</v>
      </c>
      <c r="E550" s="16">
        <v>2</v>
      </c>
      <c r="F550" s="13" t="s">
        <v>169</v>
      </c>
      <c r="G550" s="3" t="s">
        <v>170</v>
      </c>
      <c r="H550" s="16" t="s">
        <v>44</v>
      </c>
      <c r="I550" s="9" t="s">
        <v>171</v>
      </c>
      <c r="J550" s="13" t="s">
        <v>172</v>
      </c>
      <c r="K550" s="40">
        <f t="shared" si="73"/>
        <v>23</v>
      </c>
      <c r="L550" s="40">
        <f t="shared" si="74"/>
        <v>33</v>
      </c>
      <c r="M550" s="40" t="str">
        <f t="shared" si="75"/>
        <v>ADS_ Created_ Activity</v>
      </c>
      <c r="N550" s="40" t="str">
        <f t="shared" si="76"/>
        <v>Occurred</v>
      </c>
      <c r="O550" s="40" t="str">
        <f t="shared" si="77"/>
        <v>Time</v>
      </c>
      <c r="P550" s="40" t="str">
        <f t="shared" si="78"/>
        <v/>
      </c>
      <c r="Q550" s="40" t="str">
        <f t="shared" si="79"/>
        <v/>
      </c>
    </row>
    <row r="551" spans="1:17" x14ac:dyDescent="0.4">
      <c r="A551" s="40">
        <v>112</v>
      </c>
      <c r="B551" s="41" t="s">
        <v>576</v>
      </c>
      <c r="C551" s="76">
        <v>23</v>
      </c>
      <c r="D551" s="76" t="s">
        <v>62</v>
      </c>
      <c r="E551" s="76">
        <v>1</v>
      </c>
      <c r="F551" s="77" t="s">
        <v>72</v>
      </c>
      <c r="G551" s="7" t="s">
        <v>10</v>
      </c>
      <c r="H551" s="76" t="s">
        <v>44</v>
      </c>
      <c r="I551" s="12" t="s">
        <v>73</v>
      </c>
      <c r="J551" s="77" t="s">
        <v>290</v>
      </c>
      <c r="K551" s="40">
        <f t="shared" si="73"/>
        <v>41</v>
      </c>
      <c r="L551" s="40">
        <f t="shared" si="74"/>
        <v>52</v>
      </c>
      <c r="M551" s="40" t="str">
        <f t="shared" si="75"/>
        <v>ADS Material Received_ Trade Transaction</v>
      </c>
      <c r="N551" s="40" t="str">
        <f t="shared" si="76"/>
        <v>Specified</v>
      </c>
      <c r="O551" s="40" t="str">
        <f t="shared" si="77"/>
        <v/>
      </c>
      <c r="P551" s="40" t="str">
        <f t="shared" si="78"/>
        <v>ADS Approved_ Activity</v>
      </c>
      <c r="Q551" s="40" t="str">
        <f t="shared" si="79"/>
        <v/>
      </c>
    </row>
    <row r="552" spans="1:17" x14ac:dyDescent="0.4">
      <c r="A552" s="40">
        <v>113</v>
      </c>
      <c r="B552" s="41" t="s">
        <v>576</v>
      </c>
      <c r="C552" s="14">
        <v>24</v>
      </c>
      <c r="D552" s="14" t="s">
        <v>28</v>
      </c>
      <c r="E552" s="14">
        <v>2</v>
      </c>
      <c r="F552" s="15" t="s">
        <v>75</v>
      </c>
      <c r="G552" s="5" t="s">
        <v>30</v>
      </c>
      <c r="H552" s="14" t="s">
        <v>16</v>
      </c>
      <c r="I552" s="8" t="s">
        <v>76</v>
      </c>
      <c r="J552" s="15" t="s">
        <v>174</v>
      </c>
      <c r="K552" s="40">
        <f t="shared" si="73"/>
        <v>24</v>
      </c>
      <c r="L552" s="40">
        <f t="shared" si="74"/>
        <v>38</v>
      </c>
      <c r="M552" s="40" t="str">
        <f t="shared" si="75"/>
        <v>ADS_ Approved_ Activity</v>
      </c>
      <c r="N552" s="40" t="str">
        <f t="shared" si="76"/>
        <v>Performed By</v>
      </c>
      <c r="O552" s="40" t="str">
        <f t="shared" si="77"/>
        <v/>
      </c>
      <c r="P552" s="40" t="str">
        <f t="shared" si="78"/>
        <v/>
      </c>
      <c r="Q552" s="40" t="str">
        <f t="shared" si="79"/>
        <v>ADS_ System User</v>
      </c>
    </row>
    <row r="553" spans="1:17" x14ac:dyDescent="0.4">
      <c r="A553" s="40">
        <v>114</v>
      </c>
      <c r="B553" s="41" t="s">
        <v>576</v>
      </c>
      <c r="C553" s="16">
        <v>25</v>
      </c>
      <c r="D553" s="16" t="s">
        <v>19</v>
      </c>
      <c r="E553" s="16">
        <v>2</v>
      </c>
      <c r="F553" s="13" t="s">
        <v>175</v>
      </c>
      <c r="G553" s="3" t="s">
        <v>37</v>
      </c>
      <c r="H553" s="16" t="s">
        <v>16</v>
      </c>
      <c r="I553" s="9" t="s">
        <v>176</v>
      </c>
      <c r="J553" s="13" t="s">
        <v>177</v>
      </c>
      <c r="K553" s="40">
        <f t="shared" si="73"/>
        <v>24</v>
      </c>
      <c r="L553" s="40">
        <f t="shared" si="74"/>
        <v>34</v>
      </c>
      <c r="M553" s="40" t="str">
        <f t="shared" si="75"/>
        <v>ADS_ Approved_ Activity</v>
      </c>
      <c r="N553" s="40" t="str">
        <f t="shared" si="76"/>
        <v>Occurred</v>
      </c>
      <c r="O553" s="40" t="str">
        <f t="shared" si="77"/>
        <v>Date</v>
      </c>
      <c r="P553" s="40" t="str">
        <f t="shared" si="78"/>
        <v/>
      </c>
      <c r="Q553" s="40" t="str">
        <f t="shared" si="79"/>
        <v/>
      </c>
    </row>
    <row r="554" spans="1:17" x14ac:dyDescent="0.4">
      <c r="A554" s="40">
        <v>115</v>
      </c>
      <c r="B554" s="41" t="s">
        <v>576</v>
      </c>
      <c r="C554" s="16">
        <v>26</v>
      </c>
      <c r="D554" s="16" t="s">
        <v>19</v>
      </c>
      <c r="E554" s="16">
        <v>2</v>
      </c>
      <c r="F554" s="13" t="s">
        <v>291</v>
      </c>
      <c r="G554" s="3" t="s">
        <v>170</v>
      </c>
      <c r="H554" s="16" t="s">
        <v>44</v>
      </c>
      <c r="I554" s="9" t="s">
        <v>292</v>
      </c>
      <c r="J554" s="13" t="s">
        <v>293</v>
      </c>
      <c r="K554" s="40">
        <f t="shared" si="73"/>
        <v>24</v>
      </c>
      <c r="L554" s="40">
        <f t="shared" si="74"/>
        <v>34</v>
      </c>
      <c r="M554" s="40" t="str">
        <f t="shared" si="75"/>
        <v>ADS_ Approved_ Activity</v>
      </c>
      <c r="N554" s="40" t="str">
        <f t="shared" si="76"/>
        <v>Occurred</v>
      </c>
      <c r="O554" s="40" t="str">
        <f t="shared" si="77"/>
        <v>Time</v>
      </c>
      <c r="P554" s="40" t="str">
        <f t="shared" si="78"/>
        <v/>
      </c>
      <c r="Q554" s="40" t="str">
        <f t="shared" si="79"/>
        <v/>
      </c>
    </row>
    <row r="555" spans="1:17" x14ac:dyDescent="0.4">
      <c r="A555" s="40">
        <v>116</v>
      </c>
      <c r="B555" s="41" t="s">
        <v>576</v>
      </c>
      <c r="C555" s="76">
        <v>27</v>
      </c>
      <c r="D555" s="76" t="s">
        <v>62</v>
      </c>
      <c r="E555" s="76">
        <v>1</v>
      </c>
      <c r="F555" s="77" t="s">
        <v>178</v>
      </c>
      <c r="G555" s="7" t="s">
        <v>10</v>
      </c>
      <c r="H555" s="76" t="s">
        <v>44</v>
      </c>
      <c r="I555" s="12" t="s">
        <v>179</v>
      </c>
      <c r="J555" s="77" t="s">
        <v>294</v>
      </c>
      <c r="K555" s="40">
        <f t="shared" si="73"/>
        <v>41</v>
      </c>
      <c r="L555" s="40">
        <f t="shared" si="74"/>
        <v>52</v>
      </c>
      <c r="M555" s="40" t="str">
        <f t="shared" si="75"/>
        <v>ADS Material Received_ Trade Transaction</v>
      </c>
      <c r="N555" s="40" t="str">
        <f t="shared" si="76"/>
        <v>Specified</v>
      </c>
      <c r="O555" s="40" t="str">
        <f t="shared" si="77"/>
        <v/>
      </c>
      <c r="P555" s="40" t="str">
        <f t="shared" si="78"/>
        <v>ADS Last Mofified_ Activity</v>
      </c>
      <c r="Q555" s="40" t="str">
        <f t="shared" si="79"/>
        <v/>
      </c>
    </row>
    <row r="556" spans="1:17" x14ac:dyDescent="0.4">
      <c r="A556" s="40">
        <v>117</v>
      </c>
      <c r="B556" s="41" t="s">
        <v>576</v>
      </c>
      <c r="C556" s="14">
        <v>28</v>
      </c>
      <c r="D556" s="14" t="s">
        <v>28</v>
      </c>
      <c r="E556" s="14">
        <v>2</v>
      </c>
      <c r="F556" s="15" t="s">
        <v>181</v>
      </c>
      <c r="G556" s="5" t="s">
        <v>30</v>
      </c>
      <c r="H556" s="14" t="s">
        <v>16</v>
      </c>
      <c r="I556" s="8" t="s">
        <v>182</v>
      </c>
      <c r="J556" s="15" t="s">
        <v>183</v>
      </c>
      <c r="K556" s="40">
        <f t="shared" si="73"/>
        <v>29</v>
      </c>
      <c r="L556" s="40">
        <f t="shared" si="74"/>
        <v>43</v>
      </c>
      <c r="M556" s="40" t="str">
        <f t="shared" si="75"/>
        <v>ADS_ Last Modified_ Activity</v>
      </c>
      <c r="N556" s="40" t="str">
        <f t="shared" si="76"/>
        <v>Performed By</v>
      </c>
      <c r="O556" s="40" t="str">
        <f t="shared" si="77"/>
        <v/>
      </c>
      <c r="P556" s="40" t="str">
        <f t="shared" si="78"/>
        <v/>
      </c>
      <c r="Q556" s="40" t="str">
        <f t="shared" si="79"/>
        <v>ADS_ System User</v>
      </c>
    </row>
    <row r="557" spans="1:17" x14ac:dyDescent="0.4">
      <c r="A557" s="40">
        <v>118</v>
      </c>
      <c r="B557" s="41" t="s">
        <v>576</v>
      </c>
      <c r="C557" s="16">
        <v>29</v>
      </c>
      <c r="D557" s="16" t="s">
        <v>19</v>
      </c>
      <c r="E557" s="16">
        <v>2</v>
      </c>
      <c r="F557" s="13" t="s">
        <v>184</v>
      </c>
      <c r="G557" s="3" t="s">
        <v>37</v>
      </c>
      <c r="H557" s="16" t="s">
        <v>16</v>
      </c>
      <c r="I557" s="9" t="s">
        <v>185</v>
      </c>
      <c r="J557" s="13" t="s">
        <v>186</v>
      </c>
      <c r="K557" s="40">
        <f t="shared" si="73"/>
        <v>29</v>
      </c>
      <c r="L557" s="40">
        <f t="shared" si="74"/>
        <v>39</v>
      </c>
      <c r="M557" s="40" t="str">
        <f t="shared" si="75"/>
        <v>ADS_ Last Modified_ Activity</v>
      </c>
      <c r="N557" s="40" t="str">
        <f t="shared" si="76"/>
        <v>Occurred</v>
      </c>
      <c r="O557" s="40" t="str">
        <f t="shared" si="77"/>
        <v>Time</v>
      </c>
      <c r="P557" s="40" t="str">
        <f t="shared" si="78"/>
        <v/>
      </c>
      <c r="Q557" s="40" t="str">
        <f t="shared" si="79"/>
        <v/>
      </c>
    </row>
    <row r="558" spans="1:17" x14ac:dyDescent="0.4">
      <c r="A558" s="40">
        <v>119</v>
      </c>
      <c r="B558" s="41" t="s">
        <v>576</v>
      </c>
      <c r="C558" s="16">
        <v>30</v>
      </c>
      <c r="D558" s="16" t="s">
        <v>19</v>
      </c>
      <c r="E558" s="16">
        <v>2</v>
      </c>
      <c r="F558" s="13" t="s">
        <v>295</v>
      </c>
      <c r="G558" s="3" t="s">
        <v>170</v>
      </c>
      <c r="H558" s="16" t="s">
        <v>44</v>
      </c>
      <c r="I558" s="9" t="s">
        <v>296</v>
      </c>
      <c r="J558" s="13" t="s">
        <v>186</v>
      </c>
      <c r="K558" s="40">
        <f t="shared" si="73"/>
        <v>29</v>
      </c>
      <c r="L558" s="40">
        <f t="shared" si="74"/>
        <v>39</v>
      </c>
      <c r="M558" s="40" t="str">
        <f t="shared" si="75"/>
        <v>ADS_ Last Modified_ Activity</v>
      </c>
      <c r="N558" s="40" t="str">
        <f t="shared" si="76"/>
        <v>Occurred</v>
      </c>
      <c r="O558" s="40" t="str">
        <f t="shared" si="77"/>
        <v>Time</v>
      </c>
      <c r="P558" s="40" t="str">
        <f t="shared" si="78"/>
        <v/>
      </c>
      <c r="Q558" s="40" t="str">
        <f t="shared" si="79"/>
        <v/>
      </c>
    </row>
    <row r="559" spans="1:17" ht="15" x14ac:dyDescent="0.4">
      <c r="A559" s="40">
        <v>120</v>
      </c>
      <c r="B559" s="41" t="s">
        <v>576</v>
      </c>
      <c r="C559" s="14">
        <v>31</v>
      </c>
      <c r="D559" s="14" t="s">
        <v>28</v>
      </c>
      <c r="E559" s="14">
        <v>1</v>
      </c>
      <c r="F559" s="15" t="s">
        <v>2973</v>
      </c>
      <c r="G559" s="5" t="s">
        <v>30</v>
      </c>
      <c r="H559" s="14" t="s">
        <v>16</v>
      </c>
      <c r="I559" s="8" t="s">
        <v>78</v>
      </c>
      <c r="J559" s="15" t="s">
        <v>297</v>
      </c>
      <c r="K559" s="40">
        <f t="shared" si="73"/>
        <v>41</v>
      </c>
      <c r="L559" s="40">
        <f t="shared" si="74"/>
        <v>46</v>
      </c>
      <c r="M559" s="40" t="str">
        <f t="shared" si="75"/>
        <v>ADS Material Received_ Trade Transaction</v>
      </c>
      <c r="N559" s="40" t="str">
        <f t="shared" si="76"/>
        <v>[X]</v>
      </c>
      <c r="O559" s="40" t="str">
        <f t="shared" si="77"/>
        <v/>
      </c>
      <c r="P559" s="40" t="str">
        <f t="shared" si="78"/>
        <v/>
      </c>
      <c r="Q559" s="40" t="str">
        <f t="shared" si="79"/>
        <v>ADS Business Segment_ Code</v>
      </c>
    </row>
    <row r="560" spans="1:17" x14ac:dyDescent="0.4">
      <c r="A560" s="40">
        <v>121</v>
      </c>
      <c r="B560" s="41" t="s">
        <v>576</v>
      </c>
      <c r="C560" s="76">
        <v>32</v>
      </c>
      <c r="D560" s="76" t="s">
        <v>62</v>
      </c>
      <c r="E560" s="76">
        <v>1</v>
      </c>
      <c r="F560" s="77" t="s">
        <v>298</v>
      </c>
      <c r="G560" s="7" t="s">
        <v>252</v>
      </c>
      <c r="H560" s="76" t="s">
        <v>299</v>
      </c>
      <c r="I560" s="12" t="s">
        <v>300</v>
      </c>
      <c r="J560" s="77" t="s">
        <v>301</v>
      </c>
      <c r="K560" s="40">
        <f t="shared" si="73"/>
        <v>41</v>
      </c>
      <c r="L560" s="40">
        <f t="shared" si="74"/>
        <v>50</v>
      </c>
      <c r="M560" s="40" t="str">
        <f t="shared" si="75"/>
        <v>ADS Material Received_ Trade Transaction</v>
      </c>
      <c r="N560" s="40" t="str">
        <f t="shared" si="76"/>
        <v>Defined</v>
      </c>
      <c r="O560" s="40" t="str">
        <f t="shared" si="77"/>
        <v/>
      </c>
      <c r="P560" s="40" t="str">
        <f t="shared" si="78"/>
        <v>ADS Material Received_ Trade Line Item. Detail</v>
      </c>
      <c r="Q560" s="40" t="str">
        <f t="shared" si="79"/>
        <v/>
      </c>
    </row>
    <row r="561" spans="1:17" x14ac:dyDescent="0.4">
      <c r="A561" s="40">
        <v>122</v>
      </c>
      <c r="B561" s="41" t="s">
        <v>576</v>
      </c>
      <c r="C561" s="1">
        <v>0</v>
      </c>
      <c r="D561" s="1" t="s">
        <v>8</v>
      </c>
      <c r="E561" s="1">
        <v>0</v>
      </c>
      <c r="F561" s="10" t="s">
        <v>298</v>
      </c>
      <c r="G561" s="1" t="s">
        <v>252</v>
      </c>
      <c r="H561" s="1" t="s">
        <v>252</v>
      </c>
      <c r="I561" s="10" t="s">
        <v>300</v>
      </c>
      <c r="J561" s="10" t="s">
        <v>302</v>
      </c>
      <c r="K561" s="40">
        <f t="shared" si="73"/>
        <v>39</v>
      </c>
      <c r="L561" s="40" t="e">
        <f t="shared" si="74"/>
        <v>#VALUE!</v>
      </c>
      <c r="M561" s="40" t="str">
        <f t="shared" si="75"/>
        <v>ADS Material Received_ Trade Line Item</v>
      </c>
      <c r="N561" s="40" t="str">
        <f t="shared" si="76"/>
        <v>Detail</v>
      </c>
      <c r="O561" s="40" t="str">
        <f t="shared" si="77"/>
        <v/>
      </c>
      <c r="P561" s="40" t="str">
        <f t="shared" si="78"/>
        <v/>
      </c>
      <c r="Q561" s="40" t="str">
        <f t="shared" si="79"/>
        <v/>
      </c>
    </row>
    <row r="562" spans="1:17" x14ac:dyDescent="0.4">
      <c r="A562" s="40">
        <v>123</v>
      </c>
      <c r="B562" s="41" t="s">
        <v>576</v>
      </c>
      <c r="C562" s="5">
        <v>1</v>
      </c>
      <c r="D562" s="5" t="s">
        <v>28</v>
      </c>
      <c r="E562" s="5">
        <v>1</v>
      </c>
      <c r="F562" s="8" t="s">
        <v>303</v>
      </c>
      <c r="G562" s="5" t="s">
        <v>30</v>
      </c>
      <c r="H562" s="5" t="s">
        <v>16</v>
      </c>
      <c r="I562" s="8" t="s">
        <v>256</v>
      </c>
      <c r="J562" s="8" t="s">
        <v>304</v>
      </c>
      <c r="K562" s="40">
        <f t="shared" si="73"/>
        <v>39</v>
      </c>
      <c r="L562" s="40">
        <f t="shared" si="74"/>
        <v>47</v>
      </c>
      <c r="M562" s="40" t="str">
        <f t="shared" si="75"/>
        <v>ADS Material Received_ Trade Line Item</v>
      </c>
      <c r="N562" s="40" t="str">
        <f t="shared" si="76"/>
        <v>Header</v>
      </c>
      <c r="O562" s="40" t="str">
        <f t="shared" si="77"/>
        <v/>
      </c>
      <c r="P562" s="40" t="str">
        <f t="shared" si="78"/>
        <v/>
      </c>
      <c r="Q562" s="40" t="str">
        <f t="shared" si="79"/>
        <v>ADS Material Received_ Trade Transaction</v>
      </c>
    </row>
    <row r="563" spans="1:17" x14ac:dyDescent="0.4">
      <c r="A563" s="40">
        <v>124</v>
      </c>
      <c r="B563" s="41" t="s">
        <v>576</v>
      </c>
      <c r="C563" s="2">
        <v>2</v>
      </c>
      <c r="D563" s="2" t="s">
        <v>13</v>
      </c>
      <c r="E563" s="2">
        <v>1</v>
      </c>
      <c r="F563" s="11" t="s">
        <v>305</v>
      </c>
      <c r="G563" s="2" t="s">
        <v>15</v>
      </c>
      <c r="H563" s="2" t="s">
        <v>16</v>
      </c>
      <c r="I563" s="11" t="s">
        <v>306</v>
      </c>
      <c r="J563" s="11" t="s">
        <v>307</v>
      </c>
      <c r="K563" s="40">
        <f t="shared" si="73"/>
        <v>39</v>
      </c>
      <c r="L563" s="40">
        <f t="shared" si="74"/>
        <v>54</v>
      </c>
      <c r="M563" s="40" t="str">
        <f t="shared" si="75"/>
        <v>ADS Material Received_ Trade Line Item</v>
      </c>
      <c r="N563" s="40" t="str">
        <f t="shared" si="76"/>
        <v>dentification</v>
      </c>
      <c r="O563" s="40" t="str">
        <f t="shared" si="77"/>
        <v>Identifier</v>
      </c>
      <c r="P563" s="40" t="str">
        <f t="shared" si="78"/>
        <v/>
      </c>
      <c r="Q563" s="40" t="str">
        <f t="shared" si="79"/>
        <v/>
      </c>
    </row>
    <row r="564" spans="1:17" x14ac:dyDescent="0.4">
      <c r="A564" s="40">
        <v>125</v>
      </c>
      <c r="B564" s="41" t="s">
        <v>576</v>
      </c>
      <c r="C564" s="3">
        <v>3</v>
      </c>
      <c r="D564" s="3" t="s">
        <v>19</v>
      </c>
      <c r="E564" s="3">
        <v>1</v>
      </c>
      <c r="F564" s="9" t="s">
        <v>90</v>
      </c>
      <c r="G564" s="3" t="s">
        <v>136</v>
      </c>
      <c r="H564" s="3" t="s">
        <v>44</v>
      </c>
      <c r="I564" s="9" t="s">
        <v>308</v>
      </c>
      <c r="J564" s="9" t="s">
        <v>309</v>
      </c>
      <c r="K564" s="40">
        <f t="shared" si="73"/>
        <v>39</v>
      </c>
      <c r="L564" s="40">
        <f t="shared" si="74"/>
        <v>49</v>
      </c>
      <c r="M564" s="40" t="str">
        <f t="shared" si="75"/>
        <v>ADS Material Received_ Trade Line Item</v>
      </c>
      <c r="N564" s="40" t="str">
        <f t="shared" si="76"/>
        <v>Sequence</v>
      </c>
      <c r="O564" s="40" t="str">
        <f t="shared" si="77"/>
        <v>Numeric</v>
      </c>
      <c r="P564" s="40" t="str">
        <f t="shared" si="78"/>
        <v/>
      </c>
      <c r="Q564" s="40" t="str">
        <f t="shared" si="79"/>
        <v/>
      </c>
    </row>
    <row r="565" spans="1:17" x14ac:dyDescent="0.4">
      <c r="A565" s="40">
        <v>126</v>
      </c>
      <c r="B565" s="41" t="s">
        <v>576</v>
      </c>
      <c r="C565" s="7">
        <v>4</v>
      </c>
      <c r="D565" s="7" t="s">
        <v>62</v>
      </c>
      <c r="E565" s="7">
        <v>1</v>
      </c>
      <c r="F565" s="12" t="s">
        <v>310</v>
      </c>
      <c r="G565" s="7" t="s">
        <v>10</v>
      </c>
      <c r="H565" s="7" t="s">
        <v>16</v>
      </c>
      <c r="I565" s="12" t="s">
        <v>311</v>
      </c>
      <c r="J565" s="12" t="s">
        <v>312</v>
      </c>
      <c r="K565" s="40">
        <f t="shared" si="73"/>
        <v>39</v>
      </c>
      <c r="L565" s="40">
        <f t="shared" si="74"/>
        <v>48</v>
      </c>
      <c r="M565" s="40" t="str">
        <f t="shared" si="75"/>
        <v>ADS Material Received_ Trade Line Item</v>
      </c>
      <c r="N565" s="40" t="str">
        <f t="shared" si="76"/>
        <v>Defined</v>
      </c>
      <c r="O565" s="40" t="str">
        <f t="shared" si="77"/>
        <v/>
      </c>
      <c r="P565" s="40" t="str">
        <f t="shared" si="78"/>
        <v>ADS_ Product</v>
      </c>
      <c r="Q565" s="40" t="str">
        <f t="shared" si="79"/>
        <v/>
      </c>
    </row>
    <row r="566" spans="1:17" x14ac:dyDescent="0.4">
      <c r="A566" s="40">
        <v>127</v>
      </c>
      <c r="B566" s="41" t="s">
        <v>576</v>
      </c>
      <c r="C566" s="2">
        <v>5</v>
      </c>
      <c r="D566" s="2" t="s">
        <v>13</v>
      </c>
      <c r="E566" s="2">
        <v>2</v>
      </c>
      <c r="F566" s="11" t="s">
        <v>96</v>
      </c>
      <c r="G566" s="2" t="s">
        <v>15</v>
      </c>
      <c r="H566" s="2" t="s">
        <v>16</v>
      </c>
      <c r="I566" s="11" t="s">
        <v>313</v>
      </c>
      <c r="J566" s="11" t="s">
        <v>314</v>
      </c>
      <c r="K566" s="40">
        <f t="shared" si="73"/>
        <v>13</v>
      </c>
      <c r="L566" s="40">
        <f t="shared" si="74"/>
        <v>29</v>
      </c>
      <c r="M566" s="40" t="str">
        <f t="shared" si="75"/>
        <v>ADS_ Product</v>
      </c>
      <c r="N566" s="40" t="str">
        <f t="shared" si="76"/>
        <v>Identification</v>
      </c>
      <c r="O566" s="40" t="str">
        <f t="shared" si="77"/>
        <v>Identifier</v>
      </c>
      <c r="P566" s="40" t="str">
        <f t="shared" si="78"/>
        <v/>
      </c>
      <c r="Q566" s="40" t="str">
        <f t="shared" si="79"/>
        <v/>
      </c>
    </row>
    <row r="567" spans="1:17" x14ac:dyDescent="0.4">
      <c r="A567" s="40">
        <v>128</v>
      </c>
      <c r="B567" s="41" t="s">
        <v>576</v>
      </c>
      <c r="C567" s="3">
        <v>6</v>
      </c>
      <c r="D567" s="3" t="s">
        <v>19</v>
      </c>
      <c r="E567" s="3">
        <v>2</v>
      </c>
      <c r="F567" s="9" t="s">
        <v>315</v>
      </c>
      <c r="G567" s="3" t="s">
        <v>25</v>
      </c>
      <c r="H567" s="3" t="s">
        <v>16</v>
      </c>
      <c r="I567" s="9" t="s">
        <v>313</v>
      </c>
      <c r="J567" s="9" t="s">
        <v>316</v>
      </c>
      <c r="K567" s="40">
        <f t="shared" si="73"/>
        <v>13</v>
      </c>
      <c r="L567" s="40">
        <f t="shared" si="74"/>
        <v>26</v>
      </c>
      <c r="M567" s="40" t="str">
        <f t="shared" si="75"/>
        <v>ADS_ Product</v>
      </c>
      <c r="N567" s="40" t="str">
        <f t="shared" si="76"/>
        <v>Measurement</v>
      </c>
      <c r="O567" s="40" t="str">
        <f t="shared" si="77"/>
        <v>Code</v>
      </c>
      <c r="P567" s="40" t="str">
        <f t="shared" si="78"/>
        <v/>
      </c>
      <c r="Q567" s="40" t="str">
        <f t="shared" si="79"/>
        <v/>
      </c>
    </row>
    <row r="568" spans="1:17" x14ac:dyDescent="0.4">
      <c r="A568" s="40">
        <v>129</v>
      </c>
      <c r="B568" s="41" t="s">
        <v>576</v>
      </c>
      <c r="C568" s="3">
        <v>7</v>
      </c>
      <c r="D568" s="3" t="s">
        <v>19</v>
      </c>
      <c r="E568" s="3">
        <v>2</v>
      </c>
      <c r="F568" s="9" t="s">
        <v>226</v>
      </c>
      <c r="G568" s="3" t="s">
        <v>99</v>
      </c>
      <c r="H568" s="3" t="s">
        <v>44</v>
      </c>
      <c r="I568" s="9" t="s">
        <v>313</v>
      </c>
      <c r="J568" s="9" t="s">
        <v>317</v>
      </c>
      <c r="K568" s="40">
        <f t="shared" si="73"/>
        <v>13</v>
      </c>
      <c r="L568" s="40">
        <f t="shared" si="74"/>
        <v>24</v>
      </c>
      <c r="M568" s="40" t="str">
        <f t="shared" si="75"/>
        <v>ADS_ Product</v>
      </c>
      <c r="N568" s="40" t="str">
        <f t="shared" si="76"/>
        <v>Basic UOM</v>
      </c>
      <c r="O568" s="40" t="str">
        <f t="shared" si="77"/>
        <v>Quantity</v>
      </c>
      <c r="P568" s="40" t="str">
        <f t="shared" si="78"/>
        <v/>
      </c>
      <c r="Q568" s="40" t="str">
        <f t="shared" si="79"/>
        <v/>
      </c>
    </row>
    <row r="569" spans="1:17" x14ac:dyDescent="0.4">
      <c r="A569" s="40">
        <v>130</v>
      </c>
      <c r="B569" s="41" t="s">
        <v>576</v>
      </c>
      <c r="C569" s="5">
        <v>8</v>
      </c>
      <c r="D569" s="5" t="s">
        <v>28</v>
      </c>
      <c r="E569" s="5">
        <v>2</v>
      </c>
      <c r="F569" s="8" t="s">
        <v>318</v>
      </c>
      <c r="G569" s="5" t="s">
        <v>30</v>
      </c>
      <c r="H569" s="5" t="s">
        <v>44</v>
      </c>
      <c r="I569" s="78" t="s">
        <v>319</v>
      </c>
      <c r="J569" s="8" t="s">
        <v>320</v>
      </c>
      <c r="K569" s="40">
        <f t="shared" si="73"/>
        <v>13</v>
      </c>
      <c r="L569" s="40">
        <f t="shared" si="74"/>
        <v>22</v>
      </c>
      <c r="M569" s="40" t="str">
        <f t="shared" si="75"/>
        <v>ADS_ Product</v>
      </c>
      <c r="N569" s="40" t="str">
        <f t="shared" si="76"/>
        <v>Defined</v>
      </c>
      <c r="O569" s="40" t="str">
        <f t="shared" si="77"/>
        <v/>
      </c>
      <c r="P569" s="40" t="str">
        <f t="shared" si="78"/>
        <v/>
      </c>
      <c r="Q569" s="40" t="str">
        <f t="shared" si="79"/>
        <v>ADSMeasurement Unit_ Code</v>
      </c>
    </row>
    <row r="570" spans="1:17" x14ac:dyDescent="0.4">
      <c r="A570" s="40">
        <v>131</v>
      </c>
      <c r="B570" s="41" t="s">
        <v>576</v>
      </c>
      <c r="C570" s="7">
        <v>9</v>
      </c>
      <c r="D570" s="7" t="s">
        <v>62</v>
      </c>
      <c r="E570" s="7">
        <v>2</v>
      </c>
      <c r="F570" s="12" t="s">
        <v>321</v>
      </c>
      <c r="G570" s="7" t="s">
        <v>10</v>
      </c>
      <c r="H570" s="7" t="s">
        <v>16</v>
      </c>
      <c r="I570" s="12" t="s">
        <v>322</v>
      </c>
      <c r="J570" s="12" t="s">
        <v>323</v>
      </c>
      <c r="K570" s="40">
        <f t="shared" ref="K570:K633" si="80">FIND(".",J570)</f>
        <v>13</v>
      </c>
      <c r="L570" s="40">
        <f t="shared" ref="L570:L633" si="81">FIND(".",J570,K570+1)</f>
        <v>25</v>
      </c>
      <c r="M570" s="40" t="str">
        <f t="shared" ref="M570:M633" si="82">MID(J570,1,K570-1)</f>
        <v>ADS_ Product</v>
      </c>
      <c r="N570" s="40" t="str">
        <f t="shared" ref="N570:N633" si="83">IF(ISNUMBER(L570),
  MID(J570,K570+2,L570-K570-2),
  MID(J570,K570+2,LEN(J570)-K570-1))</f>
        <v>Individual</v>
      </c>
      <c r="O570" s="40" t="str">
        <f t="shared" ref="O570:O633" si="84">IF(OR("BBIE"=D570,"IDBIE"=D570),IF(ISNUMBER(L570),MID(J570,L570+2,LEN(J570)-L570-1),""),"")</f>
        <v/>
      </c>
      <c r="P570" s="40" t="str">
        <f t="shared" ref="P570:P633" si="85">IF("ASBIE"=D570,IF(ISNUMBER(L570),MID(J570,L570+2,LEN(J570)-L570-1),""),"")</f>
        <v>ADS_ Product Instance</v>
      </c>
      <c r="Q570" s="40" t="str">
        <f t="shared" ref="Q570:Q633" si="86">IF("RLBIE"=D570,IF(ISNUMBER(L570),MID(J570,L570+2,LEN(J570)-L570-1),""),"")</f>
        <v/>
      </c>
    </row>
    <row r="571" spans="1:17" x14ac:dyDescent="0.4">
      <c r="A571" s="40">
        <v>132</v>
      </c>
      <c r="B571" s="41" t="s">
        <v>576</v>
      </c>
      <c r="C571" s="3">
        <v>10</v>
      </c>
      <c r="D571" s="3" t="s">
        <v>19</v>
      </c>
      <c r="E571" s="3">
        <v>3</v>
      </c>
      <c r="F571" s="9" t="s">
        <v>324</v>
      </c>
      <c r="G571" s="3" t="s">
        <v>99</v>
      </c>
      <c r="H571" s="3" t="s">
        <v>16</v>
      </c>
      <c r="I571" s="55" t="s">
        <v>325</v>
      </c>
      <c r="J571" s="9" t="s">
        <v>327</v>
      </c>
      <c r="K571" s="40">
        <f t="shared" si="80"/>
        <v>22</v>
      </c>
      <c r="L571" s="40">
        <f t="shared" si="81"/>
        <v>30</v>
      </c>
      <c r="M571" s="40" t="str">
        <f t="shared" si="82"/>
        <v>ADS_ Product Instance</v>
      </c>
      <c r="N571" s="40" t="str">
        <f t="shared" si="83"/>
        <v>Actual</v>
      </c>
      <c r="O571" s="40" t="str">
        <f t="shared" si="84"/>
        <v>Quantity</v>
      </c>
      <c r="P571" s="40" t="str">
        <f t="shared" si="85"/>
        <v/>
      </c>
      <c r="Q571" s="40" t="str">
        <f t="shared" si="86"/>
        <v/>
      </c>
    </row>
    <row r="572" spans="1:17" x14ac:dyDescent="0.4">
      <c r="A572" s="40">
        <v>133</v>
      </c>
      <c r="B572" s="41" t="s">
        <v>576</v>
      </c>
      <c r="C572" s="3">
        <v>11</v>
      </c>
      <c r="D572" s="3" t="s">
        <v>19</v>
      </c>
      <c r="E572" s="3">
        <v>3</v>
      </c>
      <c r="F572" s="9" t="s">
        <v>328</v>
      </c>
      <c r="G572" s="3" t="s">
        <v>103</v>
      </c>
      <c r="H572" s="3" t="s">
        <v>44</v>
      </c>
      <c r="I572" s="79" t="s">
        <v>329</v>
      </c>
      <c r="J572" s="9" t="s">
        <v>330</v>
      </c>
      <c r="K572" s="40">
        <f t="shared" si="80"/>
        <v>22</v>
      </c>
      <c r="L572" s="40">
        <f t="shared" si="81"/>
        <v>31</v>
      </c>
      <c r="M572" s="40" t="str">
        <f t="shared" si="82"/>
        <v>ADS_ Product Instance</v>
      </c>
      <c r="N572" s="40" t="str">
        <f t="shared" si="83"/>
        <v>Include</v>
      </c>
      <c r="O572" s="40" t="str">
        <f t="shared" si="84"/>
        <v>Unit Price</v>
      </c>
      <c r="P572" s="40" t="str">
        <f t="shared" si="85"/>
        <v/>
      </c>
      <c r="Q572" s="40" t="str">
        <f t="shared" si="86"/>
        <v/>
      </c>
    </row>
    <row r="573" spans="1:17" x14ac:dyDescent="0.4">
      <c r="A573" s="40">
        <v>134</v>
      </c>
      <c r="B573" s="41" t="s">
        <v>576</v>
      </c>
      <c r="C573" s="3">
        <v>12</v>
      </c>
      <c r="D573" s="3" t="s">
        <v>19</v>
      </c>
      <c r="E573" s="3">
        <v>1</v>
      </c>
      <c r="F573" s="9" t="s">
        <v>331</v>
      </c>
      <c r="G573" s="3" t="s">
        <v>109</v>
      </c>
      <c r="H573" s="3" t="s">
        <v>16</v>
      </c>
      <c r="I573" s="9" t="s">
        <v>332</v>
      </c>
      <c r="J573" s="9" t="s">
        <v>333</v>
      </c>
      <c r="K573" s="40">
        <f t="shared" si="80"/>
        <v>39</v>
      </c>
      <c r="L573" s="40">
        <f t="shared" si="81"/>
        <v>61</v>
      </c>
      <c r="M573" s="40" t="str">
        <f t="shared" si="82"/>
        <v>ADS Material Received_ Trade Line Item</v>
      </c>
      <c r="N573" s="40" t="str">
        <f t="shared" si="83"/>
        <v>Transaction Currency</v>
      </c>
      <c r="O573" s="40" t="str">
        <f t="shared" si="84"/>
        <v>Amount</v>
      </c>
      <c r="P573" s="40" t="str">
        <f t="shared" si="85"/>
        <v/>
      </c>
      <c r="Q573" s="40" t="str">
        <f t="shared" si="86"/>
        <v/>
      </c>
    </row>
    <row r="574" spans="1:17" x14ac:dyDescent="0.4">
      <c r="A574" s="40">
        <v>135</v>
      </c>
      <c r="B574" s="41" t="s">
        <v>576</v>
      </c>
      <c r="C574" s="7">
        <v>13</v>
      </c>
      <c r="D574" s="7" t="s">
        <v>62</v>
      </c>
      <c r="E574" s="7">
        <v>1</v>
      </c>
      <c r="F574" s="12" t="s">
        <v>334</v>
      </c>
      <c r="G574" s="7" t="s">
        <v>10</v>
      </c>
      <c r="H574" s="7" t="s">
        <v>16</v>
      </c>
      <c r="I574" s="12" t="s">
        <v>335</v>
      </c>
      <c r="J574" s="12" t="s">
        <v>336</v>
      </c>
      <c r="K574" s="40">
        <f t="shared" si="80"/>
        <v>39</v>
      </c>
      <c r="L574" s="40">
        <f t="shared" si="81"/>
        <v>48</v>
      </c>
      <c r="M574" s="40" t="str">
        <f t="shared" si="82"/>
        <v>ADS Material Received_ Trade Line Item</v>
      </c>
      <c r="N574" s="40" t="str">
        <f t="shared" si="83"/>
        <v>Defined</v>
      </c>
      <c r="O574" s="40" t="str">
        <f t="shared" si="84"/>
        <v/>
      </c>
      <c r="P574" s="40" t="str">
        <f t="shared" si="85"/>
        <v>ADS Purchase Order_ Trade Line Item</v>
      </c>
      <c r="Q574" s="40" t="str">
        <f t="shared" si="86"/>
        <v/>
      </c>
    </row>
    <row r="575" spans="1:17" x14ac:dyDescent="0.4">
      <c r="A575" s="40">
        <v>136</v>
      </c>
      <c r="B575" s="41" t="s">
        <v>576</v>
      </c>
      <c r="C575" s="2">
        <v>14</v>
      </c>
      <c r="D575" s="2" t="s">
        <v>13</v>
      </c>
      <c r="E575" s="2">
        <v>2</v>
      </c>
      <c r="F575" s="11" t="s">
        <v>198</v>
      </c>
      <c r="G575" s="2" t="s">
        <v>15</v>
      </c>
      <c r="H575" s="2" t="s">
        <v>16</v>
      </c>
      <c r="I575" s="11" t="s">
        <v>199</v>
      </c>
      <c r="J575" s="11" t="s">
        <v>200</v>
      </c>
      <c r="K575" s="40">
        <f t="shared" si="80"/>
        <v>36</v>
      </c>
      <c r="L575" s="40">
        <f t="shared" si="81"/>
        <v>52</v>
      </c>
      <c r="M575" s="40" t="str">
        <f t="shared" si="82"/>
        <v>ADS Purchase Order_ Trade Line Item</v>
      </c>
      <c r="N575" s="40" t="str">
        <f t="shared" si="83"/>
        <v>Identification</v>
      </c>
      <c r="O575" s="40" t="str">
        <f t="shared" si="84"/>
        <v>Identifier</v>
      </c>
      <c r="P575" s="40" t="str">
        <f t="shared" si="85"/>
        <v/>
      </c>
      <c r="Q575" s="40" t="str">
        <f t="shared" si="86"/>
        <v/>
      </c>
    </row>
    <row r="576" spans="1:17" x14ac:dyDescent="0.4">
      <c r="A576" s="40">
        <v>137</v>
      </c>
      <c r="B576" s="41" t="s">
        <v>576</v>
      </c>
      <c r="C576" s="3">
        <v>15</v>
      </c>
      <c r="D576" s="3" t="s">
        <v>19</v>
      </c>
      <c r="E576" s="3">
        <v>2</v>
      </c>
      <c r="F576" s="9" t="s">
        <v>337</v>
      </c>
      <c r="G576" s="3" t="s">
        <v>99</v>
      </c>
      <c r="H576" s="3" t="s">
        <v>44</v>
      </c>
      <c r="I576" s="79" t="s">
        <v>338</v>
      </c>
      <c r="J576" s="9" t="s">
        <v>231</v>
      </c>
      <c r="K576" s="40">
        <f t="shared" si="80"/>
        <v>36</v>
      </c>
      <c r="L576" s="40">
        <f t="shared" si="81"/>
        <v>45</v>
      </c>
      <c r="M576" s="40" t="str">
        <f t="shared" si="82"/>
        <v>ADS Purchase Order_ Trade Line Item</v>
      </c>
      <c r="N576" s="40" t="str">
        <f t="shared" si="83"/>
        <v>Defined</v>
      </c>
      <c r="O576" s="40" t="str">
        <f t="shared" si="84"/>
        <v>Quantity</v>
      </c>
      <c r="P576" s="40" t="str">
        <f t="shared" si="85"/>
        <v/>
      </c>
      <c r="Q576" s="40" t="str">
        <f t="shared" si="86"/>
        <v/>
      </c>
    </row>
    <row r="577" spans="1:17" x14ac:dyDescent="0.4">
      <c r="A577" s="40">
        <v>138</v>
      </c>
      <c r="B577" s="41" t="s">
        <v>576</v>
      </c>
      <c r="C577" s="3">
        <v>16</v>
      </c>
      <c r="D577" s="3" t="s">
        <v>19</v>
      </c>
      <c r="E577" s="3">
        <v>2</v>
      </c>
      <c r="F577" s="9" t="s">
        <v>339</v>
      </c>
      <c r="G577" s="3" t="s">
        <v>103</v>
      </c>
      <c r="H577" s="3" t="s">
        <v>44</v>
      </c>
      <c r="I577" s="9" t="s">
        <v>340</v>
      </c>
      <c r="J577" s="9" t="s">
        <v>236</v>
      </c>
      <c r="K577" s="40">
        <f t="shared" si="80"/>
        <v>36</v>
      </c>
      <c r="L577" s="40">
        <f t="shared" si="81"/>
        <v>50</v>
      </c>
      <c r="M577" s="40" t="str">
        <f t="shared" si="82"/>
        <v>ADS Purchase Order_ Trade Line Item</v>
      </c>
      <c r="N577" s="40" t="str">
        <f t="shared" si="83"/>
        <v>Tax Included</v>
      </c>
      <c r="O577" s="40" t="str">
        <f t="shared" si="84"/>
        <v>Unit Price</v>
      </c>
      <c r="P577" s="40" t="str">
        <f t="shared" si="85"/>
        <v/>
      </c>
      <c r="Q577" s="40" t="str">
        <f t="shared" si="86"/>
        <v/>
      </c>
    </row>
    <row r="578" spans="1:17" x14ac:dyDescent="0.4">
      <c r="A578" s="40">
        <v>139</v>
      </c>
      <c r="B578" s="41" t="s">
        <v>576</v>
      </c>
      <c r="C578" s="3">
        <v>17</v>
      </c>
      <c r="D578" s="3" t="s">
        <v>19</v>
      </c>
      <c r="E578" s="3">
        <v>2</v>
      </c>
      <c r="F578" s="9" t="s">
        <v>341</v>
      </c>
      <c r="G578" s="3" t="s">
        <v>109</v>
      </c>
      <c r="H578" s="3" t="s">
        <v>44</v>
      </c>
      <c r="I578" s="79" t="s">
        <v>342</v>
      </c>
      <c r="J578" s="9" t="s">
        <v>238</v>
      </c>
      <c r="K578" s="40">
        <f t="shared" si="80"/>
        <v>36</v>
      </c>
      <c r="L578" s="40">
        <f t="shared" si="81"/>
        <v>50</v>
      </c>
      <c r="M578" s="40" t="str">
        <f t="shared" si="82"/>
        <v>ADS Purchase Order_ Trade Line Item</v>
      </c>
      <c r="N578" s="40" t="str">
        <f t="shared" si="83"/>
        <v>Tax Excluded</v>
      </c>
      <c r="O578" s="40" t="str">
        <f t="shared" si="84"/>
        <v>Amount</v>
      </c>
      <c r="P578" s="40" t="str">
        <f t="shared" si="85"/>
        <v/>
      </c>
      <c r="Q578" s="40" t="str">
        <f t="shared" si="86"/>
        <v/>
      </c>
    </row>
    <row r="579" spans="1:17" ht="15" x14ac:dyDescent="0.4">
      <c r="A579" s="40">
        <v>140</v>
      </c>
      <c r="B579" s="41" t="s">
        <v>576</v>
      </c>
      <c r="C579" s="5">
        <v>18</v>
      </c>
      <c r="D579" s="5" t="s">
        <v>28</v>
      </c>
      <c r="E579" s="5">
        <v>1</v>
      </c>
      <c r="F579" s="8" t="s">
        <v>2974</v>
      </c>
      <c r="G579" s="5" t="s">
        <v>30</v>
      </c>
      <c r="H579" s="5" t="s">
        <v>16</v>
      </c>
      <c r="I579" s="8" t="s">
        <v>78</v>
      </c>
      <c r="J579" s="8" t="s">
        <v>343</v>
      </c>
      <c r="K579" s="40">
        <f t="shared" si="80"/>
        <v>39</v>
      </c>
      <c r="L579" s="40">
        <f t="shared" si="81"/>
        <v>44</v>
      </c>
      <c r="M579" s="40" t="str">
        <f t="shared" si="82"/>
        <v>ADS Material Received_ Trade Line Item</v>
      </c>
      <c r="N579" s="40" t="str">
        <f t="shared" si="83"/>
        <v>[X]</v>
      </c>
      <c r="O579" s="40" t="str">
        <f t="shared" si="84"/>
        <v/>
      </c>
      <c r="P579" s="40" t="str">
        <f t="shared" si="85"/>
        <v/>
      </c>
      <c r="Q579" s="40" t="str">
        <f t="shared" si="86"/>
        <v>ADS Business Segment_ Code</v>
      </c>
    </row>
    <row r="580" spans="1:17" x14ac:dyDescent="0.4">
      <c r="A580" s="40">
        <v>141</v>
      </c>
      <c r="B580" s="41" t="s">
        <v>576</v>
      </c>
      <c r="C580" s="1">
        <v>0</v>
      </c>
      <c r="D580" s="1" t="s">
        <v>8</v>
      </c>
      <c r="E580" s="1">
        <v>0</v>
      </c>
      <c r="F580" s="10" t="s">
        <v>344</v>
      </c>
      <c r="G580" s="1" t="s">
        <v>252</v>
      </c>
      <c r="H580" s="1" t="s">
        <v>252</v>
      </c>
      <c r="I580" s="10" t="s">
        <v>345</v>
      </c>
      <c r="J580" s="10" t="s">
        <v>346</v>
      </c>
      <c r="K580" s="40">
        <f t="shared" si="80"/>
        <v>41</v>
      </c>
      <c r="L580" s="40" t="e">
        <f t="shared" si="81"/>
        <v>#VALUE!</v>
      </c>
      <c r="M580" s="40" t="str">
        <f t="shared" si="82"/>
        <v>ADS Invoices Received_ Trade Transaction</v>
      </c>
      <c r="N580" s="40" t="str">
        <f t="shared" si="83"/>
        <v>Details</v>
      </c>
      <c r="O580" s="40" t="str">
        <f t="shared" si="84"/>
        <v/>
      </c>
      <c r="P580" s="40" t="str">
        <f t="shared" si="85"/>
        <v/>
      </c>
      <c r="Q580" s="40" t="str">
        <f t="shared" si="86"/>
        <v/>
      </c>
    </row>
    <row r="581" spans="1:17" x14ac:dyDescent="0.4">
      <c r="A581" s="40">
        <v>142</v>
      </c>
      <c r="B581" s="41" t="s">
        <v>576</v>
      </c>
      <c r="C581" s="2">
        <v>1</v>
      </c>
      <c r="D581" s="2" t="s">
        <v>13</v>
      </c>
      <c r="E581" s="2">
        <v>1</v>
      </c>
      <c r="F581" s="11" t="s">
        <v>347</v>
      </c>
      <c r="G581" s="2" t="s">
        <v>15</v>
      </c>
      <c r="H581" s="2" t="s">
        <v>16</v>
      </c>
      <c r="I581" s="11" t="s">
        <v>348</v>
      </c>
      <c r="J581" s="11" t="s">
        <v>349</v>
      </c>
      <c r="K581" s="40">
        <f t="shared" si="80"/>
        <v>41</v>
      </c>
      <c r="L581" s="40">
        <f t="shared" si="81"/>
        <v>57</v>
      </c>
      <c r="M581" s="40" t="str">
        <f t="shared" si="82"/>
        <v>ADS Invoices Received_ Trade Transaction</v>
      </c>
      <c r="N581" s="40" t="str">
        <f t="shared" si="83"/>
        <v>Identification</v>
      </c>
      <c r="O581" s="40" t="str">
        <f t="shared" si="84"/>
        <v>Identifier</v>
      </c>
      <c r="P581" s="40" t="str">
        <f t="shared" si="85"/>
        <v/>
      </c>
      <c r="Q581" s="40" t="str">
        <f t="shared" si="86"/>
        <v/>
      </c>
    </row>
    <row r="582" spans="1:17" x14ac:dyDescent="0.4">
      <c r="A582" s="40">
        <v>143</v>
      </c>
      <c r="B582" s="41" t="s">
        <v>576</v>
      </c>
      <c r="C582" s="3">
        <v>2</v>
      </c>
      <c r="D582" s="3" t="s">
        <v>19</v>
      </c>
      <c r="E582" s="3">
        <v>1</v>
      </c>
      <c r="F582" s="9" t="s">
        <v>350</v>
      </c>
      <c r="G582" s="3" t="s">
        <v>21</v>
      </c>
      <c r="H582" s="3" t="s">
        <v>16</v>
      </c>
      <c r="I582" s="9" t="s">
        <v>351</v>
      </c>
      <c r="J582" s="9" t="s">
        <v>352</v>
      </c>
      <c r="K582" s="40">
        <f t="shared" si="80"/>
        <v>41</v>
      </c>
      <c r="L582" s="40">
        <f t="shared" si="81"/>
        <v>62</v>
      </c>
      <c r="M582" s="40" t="str">
        <f t="shared" si="82"/>
        <v>ADS Invoices Received_ Trade Transaction</v>
      </c>
      <c r="N582" s="40" t="str">
        <f t="shared" si="83"/>
        <v>Number_ Information</v>
      </c>
      <c r="O582" s="40" t="str">
        <f t="shared" si="84"/>
        <v>Text</v>
      </c>
      <c r="P582" s="40" t="str">
        <f t="shared" si="85"/>
        <v/>
      </c>
      <c r="Q582" s="40" t="str">
        <f t="shared" si="86"/>
        <v/>
      </c>
    </row>
    <row r="583" spans="1:17" x14ac:dyDescent="0.4">
      <c r="A583" s="40">
        <v>144</v>
      </c>
      <c r="B583" s="41" t="s">
        <v>576</v>
      </c>
      <c r="C583" s="7">
        <v>3</v>
      </c>
      <c r="D583" s="7" t="s">
        <v>62</v>
      </c>
      <c r="E583" s="7">
        <v>1</v>
      </c>
      <c r="F583" s="12" t="s">
        <v>132</v>
      </c>
      <c r="G583" s="7" t="s">
        <v>10</v>
      </c>
      <c r="H583" s="7" t="s">
        <v>16</v>
      </c>
      <c r="I583" s="12" t="s">
        <v>261</v>
      </c>
      <c r="J583" s="12" t="s">
        <v>262</v>
      </c>
      <c r="K583" s="40">
        <f t="shared" si="80"/>
        <v>41</v>
      </c>
      <c r="L583" s="40">
        <f t="shared" si="81"/>
        <v>50</v>
      </c>
      <c r="M583" s="40" t="str">
        <f t="shared" si="82"/>
        <v>ADS Invoices Received_ Trade Transaction</v>
      </c>
      <c r="N583" s="40" t="str">
        <f t="shared" si="83"/>
        <v>Defined</v>
      </c>
      <c r="O583" s="40" t="str">
        <f t="shared" si="84"/>
        <v/>
      </c>
      <c r="P583" s="40" t="str">
        <f t="shared" si="85"/>
        <v>ADS_ Fiscal Period</v>
      </c>
      <c r="Q583" s="40" t="str">
        <f t="shared" si="86"/>
        <v/>
      </c>
    </row>
    <row r="584" spans="1:17" x14ac:dyDescent="0.4">
      <c r="A584" s="40">
        <v>145</v>
      </c>
      <c r="B584" s="41" t="s">
        <v>576</v>
      </c>
      <c r="C584" s="3">
        <v>4</v>
      </c>
      <c r="D584" s="3" t="s">
        <v>19</v>
      </c>
      <c r="E584" s="3">
        <v>2</v>
      </c>
      <c r="F584" s="9" t="s">
        <v>135</v>
      </c>
      <c r="G584" s="3" t="s">
        <v>136</v>
      </c>
      <c r="H584" s="3" t="s">
        <v>16</v>
      </c>
      <c r="I584" s="9" t="s">
        <v>137</v>
      </c>
      <c r="J584" s="9" t="s">
        <v>138</v>
      </c>
      <c r="K584" s="40">
        <f t="shared" si="80"/>
        <v>19</v>
      </c>
      <c r="L584" s="40">
        <f t="shared" si="81"/>
        <v>32</v>
      </c>
      <c r="M584" s="40" t="str">
        <f t="shared" si="82"/>
        <v>ADS_ Fiscal Period</v>
      </c>
      <c r="N584" s="40" t="str">
        <f t="shared" si="83"/>
        <v>Fiscal Year</v>
      </c>
      <c r="O584" s="40" t="str">
        <f t="shared" si="84"/>
        <v>Code</v>
      </c>
      <c r="P584" s="40" t="str">
        <f t="shared" si="85"/>
        <v/>
      </c>
      <c r="Q584" s="40" t="str">
        <f t="shared" si="86"/>
        <v/>
      </c>
    </row>
    <row r="585" spans="1:17" x14ac:dyDescent="0.4">
      <c r="A585" s="40">
        <v>146</v>
      </c>
      <c r="B585" s="41" t="s">
        <v>576</v>
      </c>
      <c r="C585" s="3">
        <v>5</v>
      </c>
      <c r="D585" s="3" t="s">
        <v>19</v>
      </c>
      <c r="E585" s="3">
        <v>2</v>
      </c>
      <c r="F585" s="9" t="s">
        <v>139</v>
      </c>
      <c r="G585" s="3" t="s">
        <v>25</v>
      </c>
      <c r="H585" s="3" t="s">
        <v>16</v>
      </c>
      <c r="I585" s="9" t="s">
        <v>140</v>
      </c>
      <c r="J585" s="9" t="s">
        <v>141</v>
      </c>
      <c r="K585" s="40">
        <f t="shared" si="80"/>
        <v>19</v>
      </c>
      <c r="L585" s="40">
        <f t="shared" si="81"/>
        <v>43</v>
      </c>
      <c r="M585" s="40" t="str">
        <f t="shared" si="82"/>
        <v>ADS_ Fiscal Period</v>
      </c>
      <c r="N585" s="40" t="str">
        <f t="shared" si="83"/>
        <v>Accounting ADS_ Period</v>
      </c>
      <c r="O585" s="40" t="str">
        <f t="shared" si="84"/>
        <v>Code</v>
      </c>
      <c r="P585" s="40" t="str">
        <f t="shared" si="85"/>
        <v/>
      </c>
      <c r="Q585" s="40" t="str">
        <f t="shared" si="86"/>
        <v/>
      </c>
    </row>
    <row r="586" spans="1:17" x14ac:dyDescent="0.4">
      <c r="A586" s="40">
        <v>147</v>
      </c>
      <c r="B586" s="41" t="s">
        <v>576</v>
      </c>
      <c r="C586" s="3">
        <v>6</v>
      </c>
      <c r="D586" s="3" t="s">
        <v>19</v>
      </c>
      <c r="E586" s="3">
        <v>1</v>
      </c>
      <c r="F586" s="9" t="s">
        <v>353</v>
      </c>
      <c r="G586" s="3" t="s">
        <v>25</v>
      </c>
      <c r="H586" s="3" t="s">
        <v>44</v>
      </c>
      <c r="I586" s="9" t="s">
        <v>354</v>
      </c>
      <c r="J586" s="9" t="s">
        <v>355</v>
      </c>
      <c r="K586" s="40">
        <f t="shared" si="80"/>
        <v>41</v>
      </c>
      <c r="L586" s="40">
        <f t="shared" si="81"/>
        <v>51</v>
      </c>
      <c r="M586" s="40" t="str">
        <f t="shared" si="82"/>
        <v>ADS Invoices Received_ Trade Transaction</v>
      </c>
      <c r="N586" s="40" t="str">
        <f t="shared" si="83"/>
        <v>Official</v>
      </c>
      <c r="O586" s="40" t="str">
        <f t="shared" si="84"/>
        <v>Code</v>
      </c>
      <c r="P586" s="40" t="str">
        <f t="shared" si="85"/>
        <v/>
      </c>
      <c r="Q586" s="40" t="str">
        <f t="shared" si="86"/>
        <v/>
      </c>
    </row>
    <row r="587" spans="1:17" x14ac:dyDescent="0.4">
      <c r="A587" s="40">
        <v>148</v>
      </c>
      <c r="B587" s="41" t="s">
        <v>576</v>
      </c>
      <c r="C587" s="3">
        <v>7</v>
      </c>
      <c r="D587" s="3" t="s">
        <v>19</v>
      </c>
      <c r="E587" s="3">
        <v>1</v>
      </c>
      <c r="F587" s="9" t="s">
        <v>356</v>
      </c>
      <c r="G587" s="3" t="s">
        <v>21</v>
      </c>
      <c r="H587" s="3" t="s">
        <v>16</v>
      </c>
      <c r="I587" s="9" t="s">
        <v>357</v>
      </c>
      <c r="J587" s="9" t="s">
        <v>358</v>
      </c>
      <c r="K587" s="40">
        <f t="shared" si="80"/>
        <v>41</v>
      </c>
      <c r="L587" s="40">
        <f t="shared" si="81"/>
        <v>47</v>
      </c>
      <c r="M587" s="40" t="str">
        <f t="shared" si="82"/>
        <v>ADS Invoices Received_ Trade Transaction</v>
      </c>
      <c r="N587" s="40" t="str">
        <f t="shared" si="83"/>
        <v>Type</v>
      </c>
      <c r="O587" s="40" t="str">
        <f t="shared" si="84"/>
        <v>Text</v>
      </c>
      <c r="P587" s="40" t="str">
        <f t="shared" si="85"/>
        <v/>
      </c>
      <c r="Q587" s="40" t="str">
        <f t="shared" si="86"/>
        <v/>
      </c>
    </row>
    <row r="588" spans="1:17" x14ac:dyDescent="0.4">
      <c r="A588" s="40">
        <v>149</v>
      </c>
      <c r="B588" s="41" t="s">
        <v>576</v>
      </c>
      <c r="C588" s="3">
        <v>8</v>
      </c>
      <c r="D588" s="3" t="s">
        <v>19</v>
      </c>
      <c r="E588" s="3">
        <v>1</v>
      </c>
      <c r="F588" s="9" t="s">
        <v>359</v>
      </c>
      <c r="G588" s="3" t="s">
        <v>37</v>
      </c>
      <c r="H588" s="3" t="s">
        <v>16</v>
      </c>
      <c r="I588" s="9" t="s">
        <v>360</v>
      </c>
      <c r="J588" s="9" t="s">
        <v>361</v>
      </c>
      <c r="K588" s="40">
        <f t="shared" si="80"/>
        <v>41</v>
      </c>
      <c r="L588" s="40">
        <f t="shared" si="81"/>
        <v>48</v>
      </c>
      <c r="M588" s="40" t="str">
        <f t="shared" si="82"/>
        <v>ADS Invoices Received_ Trade Transaction</v>
      </c>
      <c r="N588" s="40" t="str">
        <f t="shared" si="83"/>
        <v>Point</v>
      </c>
      <c r="O588" s="40" t="str">
        <f t="shared" si="84"/>
        <v>Date</v>
      </c>
      <c r="P588" s="40" t="str">
        <f t="shared" si="85"/>
        <v/>
      </c>
      <c r="Q588" s="40" t="str">
        <f t="shared" si="86"/>
        <v/>
      </c>
    </row>
    <row r="589" spans="1:17" x14ac:dyDescent="0.4">
      <c r="A589" s="40">
        <v>150</v>
      </c>
      <c r="B589" s="41" t="s">
        <v>576</v>
      </c>
      <c r="C589" s="3">
        <v>9</v>
      </c>
      <c r="D589" s="3" t="s">
        <v>19</v>
      </c>
      <c r="E589" s="3">
        <v>1</v>
      </c>
      <c r="F589" s="9" t="s">
        <v>362</v>
      </c>
      <c r="G589" s="3" t="s">
        <v>37</v>
      </c>
      <c r="H589" s="3" t="s">
        <v>16</v>
      </c>
      <c r="I589" s="9" t="s">
        <v>363</v>
      </c>
      <c r="J589" s="9" t="s">
        <v>364</v>
      </c>
      <c r="K589" s="40">
        <f t="shared" si="80"/>
        <v>41</v>
      </c>
      <c r="L589" s="40">
        <f t="shared" si="81"/>
        <v>46</v>
      </c>
      <c r="M589" s="40" t="str">
        <f t="shared" si="82"/>
        <v>ADS Invoices Received_ Trade Transaction</v>
      </c>
      <c r="N589" s="40" t="str">
        <f t="shared" si="83"/>
        <v>Due</v>
      </c>
      <c r="O589" s="40" t="str">
        <f t="shared" si="84"/>
        <v>Date</v>
      </c>
      <c r="P589" s="40" t="str">
        <f t="shared" si="85"/>
        <v/>
      </c>
      <c r="Q589" s="40" t="str">
        <f t="shared" si="86"/>
        <v/>
      </c>
    </row>
    <row r="590" spans="1:17" x14ac:dyDescent="0.4">
      <c r="A590" s="40">
        <v>151</v>
      </c>
      <c r="B590" s="41" t="s">
        <v>576</v>
      </c>
      <c r="C590" s="5">
        <v>10</v>
      </c>
      <c r="D590" s="5" t="s">
        <v>28</v>
      </c>
      <c r="E590" s="5">
        <v>1</v>
      </c>
      <c r="F590" s="8" t="s">
        <v>154</v>
      </c>
      <c r="G590" s="5" t="s">
        <v>30</v>
      </c>
      <c r="H590" s="5" t="s">
        <v>16</v>
      </c>
      <c r="I590" s="8" t="s">
        <v>365</v>
      </c>
      <c r="J590" s="8" t="s">
        <v>366</v>
      </c>
      <c r="K590" s="40">
        <f t="shared" si="80"/>
        <v>41</v>
      </c>
      <c r="L590" s="40">
        <f t="shared" si="81"/>
        <v>52</v>
      </c>
      <c r="M590" s="40" t="str">
        <f t="shared" si="82"/>
        <v>ADS Invoices Received_ Trade Transaction</v>
      </c>
      <c r="N590" s="40" t="str">
        <f t="shared" si="83"/>
        <v>Specified</v>
      </c>
      <c r="O590" s="40" t="str">
        <f t="shared" si="84"/>
        <v/>
      </c>
      <c r="P590" s="40" t="str">
        <f t="shared" si="85"/>
        <v/>
      </c>
      <c r="Q590" s="40" t="str">
        <f t="shared" si="86"/>
        <v>ADS Supplier_ Party</v>
      </c>
    </row>
    <row r="591" spans="1:17" x14ac:dyDescent="0.4">
      <c r="A591" s="40">
        <v>152</v>
      </c>
      <c r="B591" s="41" t="s">
        <v>576</v>
      </c>
      <c r="C591" s="5">
        <v>11</v>
      </c>
      <c r="D591" s="5" t="s">
        <v>28</v>
      </c>
      <c r="E591" s="5">
        <v>1</v>
      </c>
      <c r="F591" s="8" t="s">
        <v>367</v>
      </c>
      <c r="G591" s="5" t="s">
        <v>30</v>
      </c>
      <c r="H591" s="5" t="s">
        <v>44</v>
      </c>
      <c r="I591" s="8" t="s">
        <v>368</v>
      </c>
      <c r="J591" s="8" t="s">
        <v>369</v>
      </c>
      <c r="K591" s="40">
        <f t="shared" si="80"/>
        <v>41</v>
      </c>
      <c r="L591" s="40">
        <f t="shared" si="81"/>
        <v>66</v>
      </c>
      <c r="M591" s="40" t="str">
        <f t="shared" si="82"/>
        <v>ADS Invoices Received_ Trade Transaction</v>
      </c>
      <c r="N591" s="40" t="str">
        <f t="shared" si="83"/>
        <v>Settlement Organization</v>
      </c>
      <c r="O591" s="40" t="str">
        <f t="shared" si="84"/>
        <v/>
      </c>
      <c r="P591" s="40" t="str">
        <f t="shared" si="85"/>
        <v/>
      </c>
      <c r="Q591" s="40" t="str">
        <f t="shared" si="86"/>
        <v>ADS_ Business Segment</v>
      </c>
    </row>
    <row r="592" spans="1:17" x14ac:dyDescent="0.4">
      <c r="A592" s="40">
        <v>153</v>
      </c>
      <c r="B592" s="41" t="s">
        <v>576</v>
      </c>
      <c r="C592" s="5">
        <v>12</v>
      </c>
      <c r="D592" s="5" t="s">
        <v>28</v>
      </c>
      <c r="E592" s="5">
        <v>1</v>
      </c>
      <c r="F592" s="8" t="s">
        <v>157</v>
      </c>
      <c r="G592" s="5" t="s">
        <v>30</v>
      </c>
      <c r="H592" s="5" t="s">
        <v>16</v>
      </c>
      <c r="I592" s="8" t="s">
        <v>370</v>
      </c>
      <c r="J592" s="8" t="s">
        <v>371</v>
      </c>
      <c r="K592" s="40">
        <f t="shared" si="80"/>
        <v>41</v>
      </c>
      <c r="L592" s="40">
        <f t="shared" si="81"/>
        <v>52</v>
      </c>
      <c r="M592" s="40" t="str">
        <f t="shared" si="82"/>
        <v>ADS Invoices Received_ Trade Transaction</v>
      </c>
      <c r="N592" s="40" t="str">
        <f t="shared" si="83"/>
        <v>Specified</v>
      </c>
      <c r="O592" s="40" t="str">
        <f t="shared" si="84"/>
        <v/>
      </c>
      <c r="P592" s="40" t="str">
        <f t="shared" si="85"/>
        <v/>
      </c>
      <c r="Q592" s="40" t="str">
        <f t="shared" si="86"/>
        <v>ADS Settlement Method_ Code</v>
      </c>
    </row>
    <row r="593" spans="1:17" x14ac:dyDescent="0.4">
      <c r="A593" s="40">
        <v>154</v>
      </c>
      <c r="B593" s="41" t="s">
        <v>576</v>
      </c>
      <c r="C593" s="5">
        <v>13</v>
      </c>
      <c r="D593" s="5" t="s">
        <v>28</v>
      </c>
      <c r="E593" s="5">
        <v>1</v>
      </c>
      <c r="F593" s="8" t="s">
        <v>160</v>
      </c>
      <c r="G593" s="5" t="s">
        <v>30</v>
      </c>
      <c r="H593" s="5" t="s">
        <v>16</v>
      </c>
      <c r="I593" s="8" t="s">
        <v>372</v>
      </c>
      <c r="J593" s="8" t="s">
        <v>373</v>
      </c>
      <c r="K593" s="40">
        <f t="shared" si="80"/>
        <v>41</v>
      </c>
      <c r="L593" s="40" t="e">
        <f t="shared" si="81"/>
        <v>#VALUE!</v>
      </c>
      <c r="M593" s="40" t="str">
        <f t="shared" si="82"/>
        <v>ADS Invoices Received_ Trade Transaction</v>
      </c>
      <c r="N593" s="40" t="str">
        <f t="shared" si="83"/>
        <v>ADS Payment Term_ Code</v>
      </c>
      <c r="O593" s="40" t="str">
        <f t="shared" si="84"/>
        <v/>
      </c>
      <c r="P593" s="40" t="str">
        <f t="shared" si="85"/>
        <v/>
      </c>
      <c r="Q593" s="40" t="str">
        <f t="shared" si="86"/>
        <v/>
      </c>
    </row>
    <row r="594" spans="1:17" x14ac:dyDescent="0.4">
      <c r="A594" s="40">
        <v>155</v>
      </c>
      <c r="B594" s="41" t="s">
        <v>576</v>
      </c>
      <c r="C594" s="3">
        <v>14</v>
      </c>
      <c r="D594" s="3" t="s">
        <v>19</v>
      </c>
      <c r="E594" s="3">
        <v>1</v>
      </c>
      <c r="F594" s="9" t="s">
        <v>374</v>
      </c>
      <c r="G594" s="3" t="s">
        <v>375</v>
      </c>
      <c r="H594" s="3" t="s">
        <v>44</v>
      </c>
      <c r="I594" s="9" t="s">
        <v>376</v>
      </c>
      <c r="J594" s="9" t="s">
        <v>377</v>
      </c>
      <c r="K594" s="40">
        <f t="shared" si="80"/>
        <v>41</v>
      </c>
      <c r="L594" s="40">
        <f t="shared" si="81"/>
        <v>57</v>
      </c>
      <c r="M594" s="40" t="str">
        <f t="shared" si="82"/>
        <v>ADS Invoices Received_ Trade Transaction</v>
      </c>
      <c r="N594" s="40" t="str">
        <f t="shared" si="83"/>
        <v>Terms Discount</v>
      </c>
      <c r="O594" s="40" t="str">
        <f t="shared" si="84"/>
        <v>Percentage</v>
      </c>
      <c r="P594" s="40" t="str">
        <f t="shared" si="85"/>
        <v/>
      </c>
      <c r="Q594" s="40" t="str">
        <f t="shared" si="86"/>
        <v/>
      </c>
    </row>
    <row r="595" spans="1:17" x14ac:dyDescent="0.4">
      <c r="A595" s="40">
        <v>156</v>
      </c>
      <c r="B595" s="41" t="s">
        <v>576</v>
      </c>
      <c r="C595" s="3">
        <v>15</v>
      </c>
      <c r="D595" s="3" t="s">
        <v>19</v>
      </c>
      <c r="E595" s="3">
        <v>1</v>
      </c>
      <c r="F595" s="9" t="s">
        <v>378</v>
      </c>
      <c r="G595" s="3" t="s">
        <v>136</v>
      </c>
      <c r="H595" s="3" t="s">
        <v>44</v>
      </c>
      <c r="I595" s="9" t="s">
        <v>379</v>
      </c>
      <c r="J595" s="9" t="s">
        <v>380</v>
      </c>
      <c r="K595" s="40">
        <f t="shared" si="80"/>
        <v>41</v>
      </c>
      <c r="L595" s="40">
        <f t="shared" si="81"/>
        <v>62</v>
      </c>
      <c r="M595" s="40" t="str">
        <f t="shared" si="82"/>
        <v>ADS Invoices Received_ Trade Transaction</v>
      </c>
      <c r="N595" s="40" t="str">
        <f t="shared" si="83"/>
        <v>Terms Discoubt Days</v>
      </c>
      <c r="O595" s="40" t="str">
        <f t="shared" si="84"/>
        <v>Numeric</v>
      </c>
      <c r="P595" s="40" t="str">
        <f t="shared" si="85"/>
        <v/>
      </c>
      <c r="Q595" s="40" t="str">
        <f t="shared" si="86"/>
        <v/>
      </c>
    </row>
    <row r="596" spans="1:17" x14ac:dyDescent="0.4">
      <c r="A596" s="40">
        <v>157</v>
      </c>
      <c r="B596" s="41" t="s">
        <v>576</v>
      </c>
      <c r="C596" s="3">
        <v>16</v>
      </c>
      <c r="D596" s="3" t="s">
        <v>19</v>
      </c>
      <c r="E596" s="3">
        <v>1</v>
      </c>
      <c r="F596" s="9" t="s">
        <v>381</v>
      </c>
      <c r="G596" s="3" t="s">
        <v>136</v>
      </c>
      <c r="H596" s="3" t="s">
        <v>44</v>
      </c>
      <c r="I596" s="9" t="s">
        <v>382</v>
      </c>
      <c r="J596" s="9" t="s">
        <v>383</v>
      </c>
      <c r="K596" s="40">
        <f t="shared" si="80"/>
        <v>41</v>
      </c>
      <c r="L596" s="40">
        <f t="shared" si="81"/>
        <v>56</v>
      </c>
      <c r="M596" s="40" t="str">
        <f t="shared" si="82"/>
        <v>ADS Invoices Received_ Trade Transaction</v>
      </c>
      <c r="N596" s="40" t="str">
        <f t="shared" si="83"/>
        <v>Trms Due days</v>
      </c>
      <c r="O596" s="40" t="str">
        <f t="shared" si="84"/>
        <v>Numeric</v>
      </c>
      <c r="P596" s="40" t="str">
        <f t="shared" si="85"/>
        <v/>
      </c>
      <c r="Q596" s="40" t="str">
        <f t="shared" si="86"/>
        <v/>
      </c>
    </row>
    <row r="597" spans="1:17" x14ac:dyDescent="0.4">
      <c r="A597" s="40">
        <v>158</v>
      </c>
      <c r="B597" s="41" t="s">
        <v>576</v>
      </c>
      <c r="C597" s="3">
        <v>18</v>
      </c>
      <c r="D597" s="3" t="s">
        <v>19</v>
      </c>
      <c r="E597" s="3">
        <v>1</v>
      </c>
      <c r="F597" s="9" t="s">
        <v>163</v>
      </c>
      <c r="G597" s="3" t="s">
        <v>109</v>
      </c>
      <c r="H597" s="3" t="s">
        <v>16</v>
      </c>
      <c r="I597" s="9" t="s">
        <v>164</v>
      </c>
      <c r="J597" s="9" t="s">
        <v>384</v>
      </c>
      <c r="K597" s="40">
        <f t="shared" si="80"/>
        <v>41</v>
      </c>
      <c r="L597" s="40">
        <f t="shared" si="81"/>
        <v>63</v>
      </c>
      <c r="M597" s="40" t="str">
        <f t="shared" si="82"/>
        <v>ADS Invoices Received_ Trade Transaction</v>
      </c>
      <c r="N597" s="40" t="str">
        <f t="shared" si="83"/>
        <v>Transaction Currency</v>
      </c>
      <c r="O597" s="40" t="str">
        <f t="shared" si="84"/>
        <v>Amount</v>
      </c>
      <c r="P597" s="40" t="str">
        <f t="shared" si="85"/>
        <v/>
      </c>
      <c r="Q597" s="40" t="str">
        <f t="shared" si="86"/>
        <v/>
      </c>
    </row>
    <row r="598" spans="1:17" x14ac:dyDescent="0.4">
      <c r="A598" s="40">
        <v>159</v>
      </c>
      <c r="B598" s="41" t="s">
        <v>576</v>
      </c>
      <c r="C598" s="7">
        <v>19</v>
      </c>
      <c r="D598" s="7" t="s">
        <v>62</v>
      </c>
      <c r="E598" s="7">
        <v>1</v>
      </c>
      <c r="F598" s="12" t="s">
        <v>63</v>
      </c>
      <c r="G598" s="7" t="s">
        <v>10</v>
      </c>
      <c r="H598" s="7" t="s">
        <v>16</v>
      </c>
      <c r="I598" s="12" t="s">
        <v>64</v>
      </c>
      <c r="J598" s="12" t="s">
        <v>385</v>
      </c>
      <c r="K598" s="40">
        <f t="shared" si="80"/>
        <v>41</v>
      </c>
      <c r="L598" s="40">
        <f t="shared" si="81"/>
        <v>52</v>
      </c>
      <c r="M598" s="40" t="str">
        <f t="shared" si="82"/>
        <v>ADS Invoices Received_ Trade Transaction</v>
      </c>
      <c r="N598" s="40" t="str">
        <f t="shared" si="83"/>
        <v>Specified</v>
      </c>
      <c r="O598" s="40" t="str">
        <f t="shared" si="84"/>
        <v/>
      </c>
      <c r="P598" s="40" t="str">
        <f t="shared" si="85"/>
        <v>ADS Created_ Activity</v>
      </c>
      <c r="Q598" s="40" t="str">
        <f t="shared" si="86"/>
        <v/>
      </c>
    </row>
    <row r="599" spans="1:17" x14ac:dyDescent="0.4">
      <c r="A599" s="40">
        <v>160</v>
      </c>
      <c r="B599" s="41" t="s">
        <v>576</v>
      </c>
      <c r="C599" s="5">
        <v>20</v>
      </c>
      <c r="D599" s="5" t="s">
        <v>28</v>
      </c>
      <c r="E599" s="5">
        <v>2</v>
      </c>
      <c r="F599" s="8" t="s">
        <v>66</v>
      </c>
      <c r="G599" s="5" t="s">
        <v>30</v>
      </c>
      <c r="H599" s="5" t="s">
        <v>16</v>
      </c>
      <c r="I599" s="17" t="s">
        <v>67</v>
      </c>
      <c r="J599" s="8" t="s">
        <v>167</v>
      </c>
      <c r="K599" s="40">
        <f t="shared" si="80"/>
        <v>23</v>
      </c>
      <c r="L599" s="40">
        <f t="shared" si="81"/>
        <v>37</v>
      </c>
      <c r="M599" s="40" t="str">
        <f t="shared" si="82"/>
        <v>ADS_ Created_ Activity</v>
      </c>
      <c r="N599" s="40" t="str">
        <f t="shared" si="83"/>
        <v>Performed By</v>
      </c>
      <c r="O599" s="40" t="str">
        <f t="shared" si="84"/>
        <v/>
      </c>
      <c r="P599" s="40" t="str">
        <f t="shared" si="85"/>
        <v/>
      </c>
      <c r="Q599" s="40" t="str">
        <f t="shared" si="86"/>
        <v>ADS_ System User</v>
      </c>
    </row>
    <row r="600" spans="1:17" x14ac:dyDescent="0.4">
      <c r="A600" s="40">
        <v>161</v>
      </c>
      <c r="B600" s="41" t="s">
        <v>576</v>
      </c>
      <c r="C600" s="3">
        <v>21</v>
      </c>
      <c r="D600" s="3" t="s">
        <v>19</v>
      </c>
      <c r="E600" s="3">
        <v>2</v>
      </c>
      <c r="F600" s="9" t="s">
        <v>69</v>
      </c>
      <c r="G600" s="3" t="s">
        <v>37</v>
      </c>
      <c r="H600" s="3" t="s">
        <v>16</v>
      </c>
      <c r="I600" s="9" t="s">
        <v>70</v>
      </c>
      <c r="J600" s="9" t="s">
        <v>168</v>
      </c>
      <c r="K600" s="40">
        <f t="shared" si="80"/>
        <v>23</v>
      </c>
      <c r="L600" s="40">
        <f t="shared" si="81"/>
        <v>33</v>
      </c>
      <c r="M600" s="40" t="str">
        <f t="shared" si="82"/>
        <v>ADS_ Created_ Activity</v>
      </c>
      <c r="N600" s="40" t="str">
        <f t="shared" si="83"/>
        <v>Occurred</v>
      </c>
      <c r="O600" s="40" t="str">
        <f t="shared" si="84"/>
        <v>Date</v>
      </c>
      <c r="P600" s="40" t="str">
        <f t="shared" si="85"/>
        <v/>
      </c>
      <c r="Q600" s="40" t="str">
        <f t="shared" si="86"/>
        <v/>
      </c>
    </row>
    <row r="601" spans="1:17" x14ac:dyDescent="0.4">
      <c r="A601" s="40">
        <v>162</v>
      </c>
      <c r="B601" s="41" t="s">
        <v>576</v>
      </c>
      <c r="C601" s="3">
        <v>22</v>
      </c>
      <c r="D601" s="3" t="s">
        <v>19</v>
      </c>
      <c r="E601" s="3">
        <v>2</v>
      </c>
      <c r="F601" s="9" t="s">
        <v>169</v>
      </c>
      <c r="G601" s="3" t="s">
        <v>170</v>
      </c>
      <c r="H601" s="3" t="s">
        <v>44</v>
      </c>
      <c r="I601" s="9" t="s">
        <v>171</v>
      </c>
      <c r="J601" s="9" t="s">
        <v>172</v>
      </c>
      <c r="K601" s="40">
        <f t="shared" si="80"/>
        <v>23</v>
      </c>
      <c r="L601" s="40">
        <f t="shared" si="81"/>
        <v>33</v>
      </c>
      <c r="M601" s="40" t="str">
        <f t="shared" si="82"/>
        <v>ADS_ Created_ Activity</v>
      </c>
      <c r="N601" s="40" t="str">
        <f t="shared" si="83"/>
        <v>Occurred</v>
      </c>
      <c r="O601" s="40" t="str">
        <f t="shared" si="84"/>
        <v>Time</v>
      </c>
      <c r="P601" s="40" t="str">
        <f t="shared" si="85"/>
        <v/>
      </c>
      <c r="Q601" s="40" t="str">
        <f t="shared" si="86"/>
        <v/>
      </c>
    </row>
    <row r="602" spans="1:17" x14ac:dyDescent="0.4">
      <c r="A602" s="40">
        <v>163</v>
      </c>
      <c r="B602" s="41" t="s">
        <v>576</v>
      </c>
      <c r="C602" s="7">
        <v>23</v>
      </c>
      <c r="D602" s="7" t="s">
        <v>62</v>
      </c>
      <c r="E602" s="7">
        <v>1</v>
      </c>
      <c r="F602" s="12" t="s">
        <v>72</v>
      </c>
      <c r="G602" s="7" t="s">
        <v>10</v>
      </c>
      <c r="H602" s="7" t="s">
        <v>44</v>
      </c>
      <c r="I602" s="12" t="s">
        <v>73</v>
      </c>
      <c r="J602" s="12" t="s">
        <v>386</v>
      </c>
      <c r="K602" s="40">
        <f t="shared" si="80"/>
        <v>41</v>
      </c>
      <c r="L602" s="40">
        <f t="shared" si="81"/>
        <v>52</v>
      </c>
      <c r="M602" s="40" t="str">
        <f t="shared" si="82"/>
        <v>ADS Invoices Received_ Trade Transaction</v>
      </c>
      <c r="N602" s="40" t="str">
        <f t="shared" si="83"/>
        <v>Specified</v>
      </c>
      <c r="O602" s="40" t="str">
        <f t="shared" si="84"/>
        <v/>
      </c>
      <c r="P602" s="40" t="str">
        <f t="shared" si="85"/>
        <v>ADS Approved_ Activity</v>
      </c>
      <c r="Q602" s="40" t="str">
        <f t="shared" si="86"/>
        <v/>
      </c>
    </row>
    <row r="603" spans="1:17" x14ac:dyDescent="0.4">
      <c r="A603" s="40">
        <v>164</v>
      </c>
      <c r="B603" s="41" t="s">
        <v>576</v>
      </c>
      <c r="C603" s="5">
        <v>24</v>
      </c>
      <c r="D603" s="5" t="s">
        <v>28</v>
      </c>
      <c r="E603" s="5">
        <v>2</v>
      </c>
      <c r="F603" s="8" t="s">
        <v>75</v>
      </c>
      <c r="G603" s="5" t="s">
        <v>30</v>
      </c>
      <c r="H603" s="5" t="s">
        <v>16</v>
      </c>
      <c r="I603" s="8" t="s">
        <v>76</v>
      </c>
      <c r="J603" s="8" t="s">
        <v>174</v>
      </c>
      <c r="K603" s="40">
        <f t="shared" si="80"/>
        <v>24</v>
      </c>
      <c r="L603" s="40">
        <f t="shared" si="81"/>
        <v>38</v>
      </c>
      <c r="M603" s="40" t="str">
        <f t="shared" si="82"/>
        <v>ADS_ Approved_ Activity</v>
      </c>
      <c r="N603" s="40" t="str">
        <f t="shared" si="83"/>
        <v>Performed By</v>
      </c>
      <c r="O603" s="40" t="str">
        <f t="shared" si="84"/>
        <v/>
      </c>
      <c r="P603" s="40" t="str">
        <f t="shared" si="85"/>
        <v/>
      </c>
      <c r="Q603" s="40" t="str">
        <f t="shared" si="86"/>
        <v>ADS_ System User</v>
      </c>
    </row>
    <row r="604" spans="1:17" x14ac:dyDescent="0.4">
      <c r="A604" s="40">
        <v>165</v>
      </c>
      <c r="B604" s="41" t="s">
        <v>576</v>
      </c>
      <c r="C604" s="3">
        <v>25</v>
      </c>
      <c r="D604" s="3" t="s">
        <v>19</v>
      </c>
      <c r="E604" s="3">
        <v>2</v>
      </c>
      <c r="F604" s="9" t="s">
        <v>175</v>
      </c>
      <c r="G604" s="3" t="s">
        <v>37</v>
      </c>
      <c r="H604" s="3" t="s">
        <v>16</v>
      </c>
      <c r="I604" s="9" t="s">
        <v>176</v>
      </c>
      <c r="J604" s="9" t="s">
        <v>177</v>
      </c>
      <c r="K604" s="40">
        <f t="shared" si="80"/>
        <v>24</v>
      </c>
      <c r="L604" s="40">
        <f t="shared" si="81"/>
        <v>34</v>
      </c>
      <c r="M604" s="40" t="str">
        <f t="shared" si="82"/>
        <v>ADS_ Approved_ Activity</v>
      </c>
      <c r="N604" s="40" t="str">
        <f t="shared" si="83"/>
        <v>Occurred</v>
      </c>
      <c r="O604" s="40" t="str">
        <f t="shared" si="84"/>
        <v>Date</v>
      </c>
      <c r="P604" s="40" t="str">
        <f t="shared" si="85"/>
        <v/>
      </c>
      <c r="Q604" s="40" t="str">
        <f t="shared" si="86"/>
        <v/>
      </c>
    </row>
    <row r="605" spans="1:17" x14ac:dyDescent="0.4">
      <c r="A605" s="40">
        <v>166</v>
      </c>
      <c r="B605" s="41" t="s">
        <v>576</v>
      </c>
      <c r="C605" s="3">
        <v>26</v>
      </c>
      <c r="D605" s="3" t="s">
        <v>19</v>
      </c>
      <c r="E605" s="3">
        <v>2</v>
      </c>
      <c r="F605" s="9" t="s">
        <v>291</v>
      </c>
      <c r="G605" s="3" t="s">
        <v>170</v>
      </c>
      <c r="H605" s="3" t="s">
        <v>44</v>
      </c>
      <c r="I605" s="9" t="s">
        <v>292</v>
      </c>
      <c r="J605" s="9" t="s">
        <v>293</v>
      </c>
      <c r="K605" s="40">
        <f t="shared" si="80"/>
        <v>24</v>
      </c>
      <c r="L605" s="40">
        <f t="shared" si="81"/>
        <v>34</v>
      </c>
      <c r="M605" s="40" t="str">
        <f t="shared" si="82"/>
        <v>ADS_ Approved_ Activity</v>
      </c>
      <c r="N605" s="40" t="str">
        <f t="shared" si="83"/>
        <v>Occurred</v>
      </c>
      <c r="O605" s="40" t="str">
        <f t="shared" si="84"/>
        <v>Time</v>
      </c>
      <c r="P605" s="40" t="str">
        <f t="shared" si="85"/>
        <v/>
      </c>
      <c r="Q605" s="40" t="str">
        <f t="shared" si="86"/>
        <v/>
      </c>
    </row>
    <row r="606" spans="1:17" x14ac:dyDescent="0.4">
      <c r="A606" s="40">
        <v>167</v>
      </c>
      <c r="B606" s="41" t="s">
        <v>576</v>
      </c>
      <c r="C606" s="7">
        <v>27</v>
      </c>
      <c r="D606" s="7" t="s">
        <v>62</v>
      </c>
      <c r="E606" s="7">
        <v>1</v>
      </c>
      <c r="F606" s="12" t="s">
        <v>178</v>
      </c>
      <c r="G606" s="7" t="s">
        <v>10</v>
      </c>
      <c r="H606" s="7" t="s">
        <v>44</v>
      </c>
      <c r="I606" s="12" t="s">
        <v>179</v>
      </c>
      <c r="J606" s="12" t="s">
        <v>387</v>
      </c>
      <c r="K606" s="40">
        <f t="shared" si="80"/>
        <v>41</v>
      </c>
      <c r="L606" s="40">
        <f t="shared" si="81"/>
        <v>52</v>
      </c>
      <c r="M606" s="40" t="str">
        <f t="shared" si="82"/>
        <v>ADS Invoices Received_ Trade Transaction</v>
      </c>
      <c r="N606" s="40" t="str">
        <f t="shared" si="83"/>
        <v>Specified</v>
      </c>
      <c r="O606" s="40" t="str">
        <f t="shared" si="84"/>
        <v/>
      </c>
      <c r="P606" s="40" t="str">
        <f t="shared" si="85"/>
        <v>ADS Last Mofified_ Activity</v>
      </c>
      <c r="Q606" s="40" t="str">
        <f t="shared" si="86"/>
        <v/>
      </c>
    </row>
    <row r="607" spans="1:17" x14ac:dyDescent="0.4">
      <c r="A607" s="40">
        <v>168</v>
      </c>
      <c r="B607" s="41" t="s">
        <v>576</v>
      </c>
      <c r="C607" s="5">
        <v>28</v>
      </c>
      <c r="D607" s="5" t="s">
        <v>28</v>
      </c>
      <c r="E607" s="5">
        <v>2</v>
      </c>
      <c r="F607" s="8" t="s">
        <v>181</v>
      </c>
      <c r="G607" s="5" t="s">
        <v>30</v>
      </c>
      <c r="H607" s="5" t="s">
        <v>16</v>
      </c>
      <c r="I607" s="8" t="s">
        <v>182</v>
      </c>
      <c r="J607" s="8" t="s">
        <v>183</v>
      </c>
      <c r="K607" s="40">
        <f t="shared" si="80"/>
        <v>29</v>
      </c>
      <c r="L607" s="40">
        <f t="shared" si="81"/>
        <v>43</v>
      </c>
      <c r="M607" s="40" t="str">
        <f t="shared" si="82"/>
        <v>ADS_ Last Modified_ Activity</v>
      </c>
      <c r="N607" s="40" t="str">
        <f t="shared" si="83"/>
        <v>Performed By</v>
      </c>
      <c r="O607" s="40" t="str">
        <f t="shared" si="84"/>
        <v/>
      </c>
      <c r="P607" s="40" t="str">
        <f t="shared" si="85"/>
        <v/>
      </c>
      <c r="Q607" s="40" t="str">
        <f t="shared" si="86"/>
        <v>ADS_ System User</v>
      </c>
    </row>
    <row r="608" spans="1:17" x14ac:dyDescent="0.4">
      <c r="A608" s="40">
        <v>169</v>
      </c>
      <c r="B608" s="41" t="s">
        <v>576</v>
      </c>
      <c r="C608" s="3">
        <v>29</v>
      </c>
      <c r="D608" s="3" t="s">
        <v>19</v>
      </c>
      <c r="E608" s="3">
        <v>2</v>
      </c>
      <c r="F608" s="9" t="s">
        <v>184</v>
      </c>
      <c r="G608" s="3" t="s">
        <v>37</v>
      </c>
      <c r="H608" s="3" t="s">
        <v>16</v>
      </c>
      <c r="I608" s="9" t="s">
        <v>185</v>
      </c>
      <c r="J608" s="9" t="s">
        <v>186</v>
      </c>
      <c r="K608" s="40">
        <f t="shared" si="80"/>
        <v>29</v>
      </c>
      <c r="L608" s="40">
        <f t="shared" si="81"/>
        <v>39</v>
      </c>
      <c r="M608" s="40" t="str">
        <f t="shared" si="82"/>
        <v>ADS_ Last Modified_ Activity</v>
      </c>
      <c r="N608" s="40" t="str">
        <f t="shared" si="83"/>
        <v>Occurred</v>
      </c>
      <c r="O608" s="40" t="str">
        <f t="shared" si="84"/>
        <v>Time</v>
      </c>
      <c r="P608" s="40" t="str">
        <f t="shared" si="85"/>
        <v/>
      </c>
      <c r="Q608" s="40" t="str">
        <f t="shared" si="86"/>
        <v/>
      </c>
    </row>
    <row r="609" spans="1:17" x14ac:dyDescent="0.4">
      <c r="A609" s="40">
        <v>170</v>
      </c>
      <c r="B609" s="41" t="s">
        <v>576</v>
      </c>
      <c r="C609" s="3">
        <v>30</v>
      </c>
      <c r="D609" s="3" t="s">
        <v>19</v>
      </c>
      <c r="E609" s="3">
        <v>2</v>
      </c>
      <c r="F609" s="9" t="s">
        <v>295</v>
      </c>
      <c r="G609" s="3" t="s">
        <v>170</v>
      </c>
      <c r="H609" s="3" t="s">
        <v>44</v>
      </c>
      <c r="I609" s="9" t="s">
        <v>296</v>
      </c>
      <c r="J609" s="9" t="s">
        <v>186</v>
      </c>
      <c r="K609" s="40">
        <f t="shared" si="80"/>
        <v>29</v>
      </c>
      <c r="L609" s="40">
        <f t="shared" si="81"/>
        <v>39</v>
      </c>
      <c r="M609" s="40" t="str">
        <f t="shared" si="82"/>
        <v>ADS_ Last Modified_ Activity</v>
      </c>
      <c r="N609" s="40" t="str">
        <f t="shared" si="83"/>
        <v>Occurred</v>
      </c>
      <c r="O609" s="40" t="str">
        <f t="shared" si="84"/>
        <v>Time</v>
      </c>
      <c r="P609" s="40" t="str">
        <f t="shared" si="85"/>
        <v/>
      </c>
      <c r="Q609" s="40" t="str">
        <f t="shared" si="86"/>
        <v/>
      </c>
    </row>
    <row r="610" spans="1:17" x14ac:dyDescent="0.4">
      <c r="A610" s="40">
        <v>171</v>
      </c>
      <c r="B610" s="41" t="s">
        <v>576</v>
      </c>
      <c r="C610" s="3">
        <v>31</v>
      </c>
      <c r="D610" s="3" t="s">
        <v>19</v>
      </c>
      <c r="E610" s="3">
        <v>1</v>
      </c>
      <c r="F610" s="9" t="s">
        <v>388</v>
      </c>
      <c r="G610" s="3" t="s">
        <v>25</v>
      </c>
      <c r="H610" s="3" t="s">
        <v>44</v>
      </c>
      <c r="I610" s="9" t="s">
        <v>389</v>
      </c>
      <c r="J610" s="9" t="s">
        <v>390</v>
      </c>
      <c r="K610" s="40">
        <f t="shared" si="80"/>
        <v>41</v>
      </c>
      <c r="L610" s="40">
        <f t="shared" si="81"/>
        <v>51</v>
      </c>
      <c r="M610" s="40" t="str">
        <f t="shared" si="82"/>
        <v>ADS Invoices Received_ Trade Transaction</v>
      </c>
      <c r="N610" s="40" t="str">
        <f t="shared" si="83"/>
        <v>Grouping</v>
      </c>
      <c r="O610" s="40" t="str">
        <f t="shared" si="84"/>
        <v>Code</v>
      </c>
      <c r="P610" s="40" t="str">
        <f t="shared" si="85"/>
        <v/>
      </c>
      <c r="Q610" s="40" t="str">
        <f t="shared" si="86"/>
        <v/>
      </c>
    </row>
    <row r="611" spans="1:17" x14ac:dyDescent="0.4">
      <c r="A611" s="40">
        <v>172</v>
      </c>
      <c r="B611" s="41" t="s">
        <v>576</v>
      </c>
      <c r="C611" s="7">
        <v>32</v>
      </c>
      <c r="D611" s="7" t="s">
        <v>62</v>
      </c>
      <c r="E611" s="7">
        <v>1</v>
      </c>
      <c r="F611" s="12" t="s">
        <v>113</v>
      </c>
      <c r="G611" s="7" t="s">
        <v>10</v>
      </c>
      <c r="H611" s="7" t="s">
        <v>241</v>
      </c>
      <c r="I611" s="12" t="s">
        <v>391</v>
      </c>
      <c r="J611" s="12" t="s">
        <v>392</v>
      </c>
      <c r="K611" s="40">
        <f t="shared" si="80"/>
        <v>41</v>
      </c>
      <c r="L611" s="40">
        <f t="shared" si="81"/>
        <v>50</v>
      </c>
      <c r="M611" s="40" t="str">
        <f t="shared" si="82"/>
        <v>ADS Invoices Received_ Trade Transaction</v>
      </c>
      <c r="N611" s="40" t="str">
        <f t="shared" si="83"/>
        <v>Charged</v>
      </c>
      <c r="O611" s="40" t="str">
        <f t="shared" si="84"/>
        <v/>
      </c>
      <c r="P611" s="40" t="str">
        <f t="shared" si="85"/>
        <v>ADS_ Tax</v>
      </c>
      <c r="Q611" s="40" t="str">
        <f t="shared" si="86"/>
        <v/>
      </c>
    </row>
    <row r="612" spans="1:17" x14ac:dyDescent="0.4">
      <c r="A612" s="40">
        <v>173</v>
      </c>
      <c r="B612" s="41" t="s">
        <v>576</v>
      </c>
      <c r="C612" s="3">
        <v>33</v>
      </c>
      <c r="D612" s="3" t="s">
        <v>19</v>
      </c>
      <c r="E612" s="3">
        <v>2</v>
      </c>
      <c r="F612" s="9" t="s">
        <v>116</v>
      </c>
      <c r="G612" s="3" t="s">
        <v>25</v>
      </c>
      <c r="H612" s="3" t="s">
        <v>16</v>
      </c>
      <c r="I612" s="9" t="s">
        <v>243</v>
      </c>
      <c r="J612" s="9" t="s">
        <v>118</v>
      </c>
      <c r="K612" s="40">
        <f t="shared" si="80"/>
        <v>9</v>
      </c>
      <c r="L612" s="40">
        <f t="shared" si="81"/>
        <v>15</v>
      </c>
      <c r="M612" s="40" t="str">
        <f t="shared" si="82"/>
        <v>ADS_ Tax</v>
      </c>
      <c r="N612" s="40" t="str">
        <f t="shared" si="83"/>
        <v>Type</v>
      </c>
      <c r="O612" s="40" t="str">
        <f t="shared" si="84"/>
        <v>Code</v>
      </c>
      <c r="P612" s="40" t="str">
        <f t="shared" si="85"/>
        <v/>
      </c>
      <c r="Q612" s="40" t="str">
        <f t="shared" si="86"/>
        <v/>
      </c>
    </row>
    <row r="613" spans="1:17" x14ac:dyDescent="0.4">
      <c r="A613" s="40">
        <v>174</v>
      </c>
      <c r="B613" s="41" t="s">
        <v>576</v>
      </c>
      <c r="C613" s="3">
        <v>34</v>
      </c>
      <c r="D613" s="3" t="s">
        <v>19</v>
      </c>
      <c r="E613" s="3">
        <v>2</v>
      </c>
      <c r="F613" s="9" t="s">
        <v>119</v>
      </c>
      <c r="G613" s="3" t="s">
        <v>109</v>
      </c>
      <c r="H613" s="3" t="s">
        <v>16</v>
      </c>
      <c r="I613" s="9" t="s">
        <v>243</v>
      </c>
      <c r="J613" s="9" t="s">
        <v>120</v>
      </c>
      <c r="K613" s="40">
        <f t="shared" si="80"/>
        <v>9</v>
      </c>
      <c r="L613" s="40">
        <f t="shared" si="81"/>
        <v>21</v>
      </c>
      <c r="M613" s="40" t="str">
        <f t="shared" si="82"/>
        <v>ADS_ Tax</v>
      </c>
      <c r="N613" s="40" t="str">
        <f t="shared" si="83"/>
        <v>Calculated</v>
      </c>
      <c r="O613" s="40" t="str">
        <f t="shared" si="84"/>
        <v>Amount</v>
      </c>
      <c r="P613" s="40" t="str">
        <f t="shared" si="85"/>
        <v/>
      </c>
      <c r="Q613" s="40" t="str">
        <f t="shared" si="86"/>
        <v/>
      </c>
    </row>
    <row r="614" spans="1:17" x14ac:dyDescent="0.4">
      <c r="A614" s="40">
        <v>175</v>
      </c>
      <c r="B614" s="41" t="s">
        <v>576</v>
      </c>
      <c r="C614" s="3">
        <v>36</v>
      </c>
      <c r="D614" s="3" t="s">
        <v>19</v>
      </c>
      <c r="E614" s="3">
        <v>1</v>
      </c>
      <c r="F614" s="9" t="s">
        <v>53</v>
      </c>
      <c r="G614" s="3" t="s">
        <v>25</v>
      </c>
      <c r="H614" s="3" t="s">
        <v>44</v>
      </c>
      <c r="I614" s="9" t="s">
        <v>393</v>
      </c>
      <c r="J614" s="9" t="s">
        <v>394</v>
      </c>
      <c r="K614" s="40">
        <f t="shared" si="80"/>
        <v>41</v>
      </c>
      <c r="L614" s="40">
        <f t="shared" si="81"/>
        <v>49</v>
      </c>
      <c r="M614" s="40" t="str">
        <f t="shared" si="82"/>
        <v>ADS Invoices Received_ Trade Transaction</v>
      </c>
      <c r="N614" s="40" t="str">
        <f t="shared" si="83"/>
        <v>Status</v>
      </c>
      <c r="O614" s="40" t="str">
        <f t="shared" si="84"/>
        <v>Code</v>
      </c>
      <c r="P614" s="40" t="str">
        <f t="shared" si="85"/>
        <v/>
      </c>
      <c r="Q614" s="40" t="str">
        <f t="shared" si="86"/>
        <v/>
      </c>
    </row>
    <row r="615" spans="1:17" x14ac:dyDescent="0.4">
      <c r="A615" s="40">
        <v>176</v>
      </c>
      <c r="B615" s="41" t="s">
        <v>576</v>
      </c>
      <c r="C615" s="3">
        <v>37</v>
      </c>
      <c r="D615" s="3" t="s">
        <v>19</v>
      </c>
      <c r="E615" s="3">
        <v>1</v>
      </c>
      <c r="F615" s="9" t="s">
        <v>56</v>
      </c>
      <c r="G615" s="3" t="s">
        <v>21</v>
      </c>
      <c r="H615" s="3" t="s">
        <v>44</v>
      </c>
      <c r="I615" s="9" t="s">
        <v>189</v>
      </c>
      <c r="J615" s="9" t="s">
        <v>395</v>
      </c>
      <c r="K615" s="40">
        <f t="shared" si="80"/>
        <v>41</v>
      </c>
      <c r="L615" s="40">
        <f t="shared" si="81"/>
        <v>49</v>
      </c>
      <c r="M615" s="40" t="str">
        <f t="shared" si="82"/>
        <v>ADS Invoices Received_ Trade Transaction</v>
      </c>
      <c r="N615" s="40" t="str">
        <f t="shared" si="83"/>
        <v>Remark</v>
      </c>
      <c r="O615" s="40" t="str">
        <f t="shared" si="84"/>
        <v>Text</v>
      </c>
      <c r="P615" s="40" t="str">
        <f t="shared" si="85"/>
        <v/>
      </c>
      <c r="Q615" s="40" t="str">
        <f t="shared" si="86"/>
        <v/>
      </c>
    </row>
    <row r="616" spans="1:17" ht="15" x14ac:dyDescent="0.4">
      <c r="A616" s="40">
        <v>177</v>
      </c>
      <c r="B616" s="41" t="s">
        <v>576</v>
      </c>
      <c r="C616" s="5">
        <v>38</v>
      </c>
      <c r="D616" s="5" t="s">
        <v>28</v>
      </c>
      <c r="E616" s="5">
        <v>1</v>
      </c>
      <c r="F616" s="8" t="s">
        <v>2974</v>
      </c>
      <c r="G616" s="5" t="s">
        <v>30</v>
      </c>
      <c r="H616" s="5" t="s">
        <v>16</v>
      </c>
      <c r="I616" s="8" t="s">
        <v>78</v>
      </c>
      <c r="J616" s="8" t="s">
        <v>396</v>
      </c>
      <c r="K616" s="40">
        <f t="shared" si="80"/>
        <v>41</v>
      </c>
      <c r="L616" s="40">
        <f t="shared" si="81"/>
        <v>46</v>
      </c>
      <c r="M616" s="40" t="str">
        <f t="shared" si="82"/>
        <v>ADS Invoices Received_ Trade Transaction</v>
      </c>
      <c r="N616" s="40" t="str">
        <f t="shared" si="83"/>
        <v>[X]</v>
      </c>
      <c r="O616" s="40" t="str">
        <f t="shared" si="84"/>
        <v/>
      </c>
      <c r="P616" s="40" t="str">
        <f t="shared" si="85"/>
        <v/>
      </c>
      <c r="Q616" s="40" t="str">
        <f t="shared" si="86"/>
        <v>ADS Business Segment_ Code</v>
      </c>
    </row>
    <row r="617" spans="1:17" x14ac:dyDescent="0.4">
      <c r="A617" s="40">
        <v>178</v>
      </c>
      <c r="B617" s="41" t="s">
        <v>576</v>
      </c>
      <c r="C617" s="7">
        <v>39</v>
      </c>
      <c r="D617" s="7" t="s">
        <v>62</v>
      </c>
      <c r="E617" s="7">
        <v>1</v>
      </c>
      <c r="F617" s="12" t="s">
        <v>397</v>
      </c>
      <c r="G617" s="7" t="s">
        <v>252</v>
      </c>
      <c r="H617" s="7" t="s">
        <v>299</v>
      </c>
      <c r="I617" s="12" t="s">
        <v>398</v>
      </c>
      <c r="J617" s="12" t="s">
        <v>399</v>
      </c>
      <c r="K617" s="40">
        <f t="shared" si="80"/>
        <v>41</v>
      </c>
      <c r="L617" s="40">
        <f t="shared" si="81"/>
        <v>50</v>
      </c>
      <c r="M617" s="40" t="str">
        <f t="shared" si="82"/>
        <v>ADS Invoices Received_ Trade Transaction</v>
      </c>
      <c r="N617" s="40" t="str">
        <f t="shared" si="83"/>
        <v>Defined</v>
      </c>
      <c r="O617" s="40" t="str">
        <f t="shared" si="84"/>
        <v/>
      </c>
      <c r="P617" s="40" t="str">
        <f t="shared" si="85"/>
        <v>ADS Invoices Received_ Trade Line Item. Detail</v>
      </c>
      <c r="Q617" s="40" t="str">
        <f t="shared" si="86"/>
        <v/>
      </c>
    </row>
    <row r="618" spans="1:17" x14ac:dyDescent="0.4">
      <c r="A618" s="40">
        <v>179</v>
      </c>
      <c r="B618" s="41" t="s">
        <v>576</v>
      </c>
      <c r="C618" s="1">
        <v>0</v>
      </c>
      <c r="D618" s="1" t="s">
        <v>8</v>
      </c>
      <c r="E618" s="1">
        <v>0</v>
      </c>
      <c r="F618" s="10" t="s">
        <v>397</v>
      </c>
      <c r="G618" s="80" t="s">
        <v>252</v>
      </c>
      <c r="H618" s="80" t="s">
        <v>252</v>
      </c>
      <c r="I618" s="81" t="s">
        <v>398</v>
      </c>
      <c r="J618" s="10" t="s">
        <v>400</v>
      </c>
      <c r="K618" s="40">
        <f t="shared" si="80"/>
        <v>39</v>
      </c>
      <c r="L618" s="40" t="e">
        <f t="shared" si="81"/>
        <v>#VALUE!</v>
      </c>
      <c r="M618" s="40" t="str">
        <f t="shared" si="82"/>
        <v>ADS Invoices Received_ Trade Line Item</v>
      </c>
      <c r="N618" s="40" t="str">
        <f t="shared" si="83"/>
        <v>Detail</v>
      </c>
      <c r="O618" s="40" t="str">
        <f t="shared" si="84"/>
        <v/>
      </c>
      <c r="P618" s="40" t="str">
        <f t="shared" si="85"/>
        <v/>
      </c>
      <c r="Q618" s="40" t="str">
        <f t="shared" si="86"/>
        <v/>
      </c>
    </row>
    <row r="619" spans="1:17" x14ac:dyDescent="0.4">
      <c r="A619" s="40">
        <v>180</v>
      </c>
      <c r="B619" s="41" t="s">
        <v>576</v>
      </c>
      <c r="C619" s="5">
        <v>1</v>
      </c>
      <c r="D619" s="5" t="s">
        <v>28</v>
      </c>
      <c r="E619" s="5">
        <v>1</v>
      </c>
      <c r="F619" s="8" t="s">
        <v>347</v>
      </c>
      <c r="G619" s="5" t="s">
        <v>30</v>
      </c>
      <c r="H619" s="5" t="s">
        <v>16</v>
      </c>
      <c r="I619" s="8" t="s">
        <v>401</v>
      </c>
      <c r="J619" s="8" t="s">
        <v>402</v>
      </c>
      <c r="K619" s="40">
        <f t="shared" si="80"/>
        <v>39</v>
      </c>
      <c r="L619" s="40">
        <f t="shared" si="81"/>
        <v>47</v>
      </c>
      <c r="M619" s="40" t="str">
        <f t="shared" si="82"/>
        <v>ADS Invoices Received_ Trade Line Item</v>
      </c>
      <c r="N619" s="40" t="str">
        <f t="shared" si="83"/>
        <v>Header</v>
      </c>
      <c r="O619" s="40" t="str">
        <f t="shared" si="84"/>
        <v/>
      </c>
      <c r="P619" s="40" t="str">
        <f t="shared" si="85"/>
        <v/>
      </c>
      <c r="Q619" s="40" t="str">
        <f t="shared" si="86"/>
        <v>ADS Invoices Received_ Trade Transaction</v>
      </c>
    </row>
    <row r="620" spans="1:17" x14ac:dyDescent="0.4">
      <c r="A620" s="40">
        <v>181</v>
      </c>
      <c r="B620" s="41" t="s">
        <v>576</v>
      </c>
      <c r="C620" s="2">
        <v>2</v>
      </c>
      <c r="D620" s="2" t="s">
        <v>13</v>
      </c>
      <c r="E620" s="2">
        <v>1</v>
      </c>
      <c r="F620" s="11" t="s">
        <v>403</v>
      </c>
      <c r="G620" s="2" t="s">
        <v>15</v>
      </c>
      <c r="H620" s="2" t="s">
        <v>16</v>
      </c>
      <c r="I620" s="11" t="s">
        <v>404</v>
      </c>
      <c r="J620" s="11" t="s">
        <v>405</v>
      </c>
      <c r="K620" s="40">
        <f t="shared" si="80"/>
        <v>39</v>
      </c>
      <c r="L620" s="40">
        <f t="shared" si="81"/>
        <v>55</v>
      </c>
      <c r="M620" s="40" t="str">
        <f t="shared" si="82"/>
        <v>ADS Invoices Received_ Trade Line Item</v>
      </c>
      <c r="N620" s="40" t="str">
        <f t="shared" si="83"/>
        <v>Identification</v>
      </c>
      <c r="O620" s="40" t="str">
        <f t="shared" si="84"/>
        <v>Identifier</v>
      </c>
      <c r="P620" s="40" t="str">
        <f t="shared" si="85"/>
        <v/>
      </c>
      <c r="Q620" s="40" t="str">
        <f t="shared" si="86"/>
        <v/>
      </c>
    </row>
    <row r="621" spans="1:17" x14ac:dyDescent="0.4">
      <c r="A621" s="40">
        <v>182</v>
      </c>
      <c r="B621" s="41" t="s">
        <v>576</v>
      </c>
      <c r="C621" s="3">
        <v>3</v>
      </c>
      <c r="D621" s="3" t="s">
        <v>19</v>
      </c>
      <c r="E621" s="3">
        <v>1</v>
      </c>
      <c r="F621" s="9" t="s">
        <v>201</v>
      </c>
      <c r="G621" s="3" t="s">
        <v>136</v>
      </c>
      <c r="H621" s="3" t="s">
        <v>44</v>
      </c>
      <c r="I621" s="9" t="s">
        <v>406</v>
      </c>
      <c r="J621" s="9" t="s">
        <v>407</v>
      </c>
      <c r="K621" s="40">
        <f t="shared" si="80"/>
        <v>39</v>
      </c>
      <c r="L621" s="40">
        <f t="shared" si="81"/>
        <v>49</v>
      </c>
      <c r="M621" s="40" t="str">
        <f t="shared" si="82"/>
        <v>ADS Invoices Received_ Trade Line Item</v>
      </c>
      <c r="N621" s="40" t="str">
        <f t="shared" si="83"/>
        <v>Sequence</v>
      </c>
      <c r="O621" s="40" t="str">
        <f t="shared" si="84"/>
        <v>Numeric</v>
      </c>
      <c r="P621" s="40" t="str">
        <f t="shared" si="85"/>
        <v/>
      </c>
      <c r="Q621" s="40" t="str">
        <f t="shared" si="86"/>
        <v/>
      </c>
    </row>
    <row r="622" spans="1:17" x14ac:dyDescent="0.4">
      <c r="A622" s="40">
        <v>183</v>
      </c>
      <c r="B622" s="41" t="s">
        <v>576</v>
      </c>
      <c r="C622" s="5">
        <v>4</v>
      </c>
      <c r="D622" s="5" t="s">
        <v>28</v>
      </c>
      <c r="E622" s="5">
        <v>1</v>
      </c>
      <c r="F622" s="8" t="s">
        <v>126</v>
      </c>
      <c r="G622" s="5" t="s">
        <v>30</v>
      </c>
      <c r="H622" s="5" t="s">
        <v>16</v>
      </c>
      <c r="I622" s="8" t="s">
        <v>408</v>
      </c>
      <c r="J622" s="8" t="s">
        <v>409</v>
      </c>
      <c r="K622" s="40">
        <f t="shared" si="80"/>
        <v>39</v>
      </c>
      <c r="L622" s="40">
        <f t="shared" si="81"/>
        <v>48</v>
      </c>
      <c r="M622" s="40" t="str">
        <f t="shared" si="82"/>
        <v>ADS Invoices Received_ Trade Line Item</v>
      </c>
      <c r="N622" s="40" t="str">
        <f t="shared" si="83"/>
        <v>Defined</v>
      </c>
      <c r="O622" s="40" t="str">
        <f t="shared" si="84"/>
        <v/>
      </c>
      <c r="P622" s="40" t="str">
        <f t="shared" si="85"/>
        <v/>
      </c>
      <c r="Q622" s="40" t="str">
        <f t="shared" si="86"/>
        <v>ADS Purchase Order_ Trade Transaction</v>
      </c>
    </row>
    <row r="623" spans="1:17" x14ac:dyDescent="0.4">
      <c r="A623" s="40">
        <v>184</v>
      </c>
      <c r="B623" s="41" t="s">
        <v>576</v>
      </c>
      <c r="C623" s="5">
        <v>5</v>
      </c>
      <c r="D623" s="5" t="s">
        <v>28</v>
      </c>
      <c r="E623" s="5">
        <v>1</v>
      </c>
      <c r="F623" s="8" t="s">
        <v>198</v>
      </c>
      <c r="G623" s="5" t="s">
        <v>30</v>
      </c>
      <c r="H623" s="5" t="s">
        <v>16</v>
      </c>
      <c r="I623" s="8" t="s">
        <v>410</v>
      </c>
      <c r="J623" s="8" t="s">
        <v>411</v>
      </c>
      <c r="K623" s="40">
        <f t="shared" si="80"/>
        <v>39</v>
      </c>
      <c r="L623" s="40">
        <f t="shared" si="81"/>
        <v>48</v>
      </c>
      <c r="M623" s="40" t="str">
        <f t="shared" si="82"/>
        <v>ADS Invoices Received_ Trade Line Item</v>
      </c>
      <c r="N623" s="40" t="str">
        <f t="shared" si="83"/>
        <v>Defined</v>
      </c>
      <c r="O623" s="40" t="str">
        <f t="shared" si="84"/>
        <v/>
      </c>
      <c r="P623" s="40" t="str">
        <f t="shared" si="85"/>
        <v/>
      </c>
      <c r="Q623" s="40" t="str">
        <f t="shared" si="86"/>
        <v>ADS Purchase Order_ Trade Line Item</v>
      </c>
    </row>
    <row r="624" spans="1:17" x14ac:dyDescent="0.4">
      <c r="A624" s="40">
        <v>185</v>
      </c>
      <c r="B624" s="41" t="s">
        <v>576</v>
      </c>
      <c r="C624" s="7">
        <v>6</v>
      </c>
      <c r="D624" s="7" t="s">
        <v>62</v>
      </c>
      <c r="E624" s="7">
        <v>1</v>
      </c>
      <c r="F624" s="12" t="s">
        <v>310</v>
      </c>
      <c r="G624" s="7" t="s">
        <v>10</v>
      </c>
      <c r="H624" s="7" t="s">
        <v>16</v>
      </c>
      <c r="I624" s="12" t="s">
        <v>412</v>
      </c>
      <c r="J624" s="12" t="s">
        <v>413</v>
      </c>
      <c r="K624" s="40">
        <f t="shared" si="80"/>
        <v>39</v>
      </c>
      <c r="L624" s="40">
        <f t="shared" si="81"/>
        <v>48</v>
      </c>
      <c r="M624" s="40" t="str">
        <f t="shared" si="82"/>
        <v>ADS Invoices Received_ Trade Line Item</v>
      </c>
      <c r="N624" s="40" t="str">
        <f t="shared" si="83"/>
        <v>Defined</v>
      </c>
      <c r="O624" s="40" t="str">
        <f t="shared" si="84"/>
        <v/>
      </c>
      <c r="P624" s="40" t="str">
        <f t="shared" si="85"/>
        <v>ADS_ Product</v>
      </c>
      <c r="Q624" s="40" t="str">
        <f t="shared" si="86"/>
        <v/>
      </c>
    </row>
    <row r="625" spans="1:17" x14ac:dyDescent="0.4">
      <c r="A625" s="40">
        <v>186</v>
      </c>
      <c r="B625" s="41" t="s">
        <v>576</v>
      </c>
      <c r="C625" s="2">
        <v>7</v>
      </c>
      <c r="D625" s="2" t="s">
        <v>13</v>
      </c>
      <c r="E625" s="2">
        <v>2</v>
      </c>
      <c r="F625" s="11" t="s">
        <v>96</v>
      </c>
      <c r="G625" s="2" t="s">
        <v>15</v>
      </c>
      <c r="H625" s="2" t="s">
        <v>16</v>
      </c>
      <c r="I625" s="11" t="s">
        <v>313</v>
      </c>
      <c r="J625" s="11" t="s">
        <v>314</v>
      </c>
      <c r="K625" s="40">
        <f t="shared" si="80"/>
        <v>13</v>
      </c>
      <c r="L625" s="40">
        <f t="shared" si="81"/>
        <v>29</v>
      </c>
      <c r="M625" s="40" t="str">
        <f t="shared" si="82"/>
        <v>ADS_ Product</v>
      </c>
      <c r="N625" s="40" t="str">
        <f t="shared" si="83"/>
        <v>Identification</v>
      </c>
      <c r="O625" s="40" t="str">
        <f t="shared" si="84"/>
        <v>Identifier</v>
      </c>
      <c r="P625" s="40" t="str">
        <f t="shared" si="85"/>
        <v/>
      </c>
      <c r="Q625" s="40" t="str">
        <f t="shared" si="86"/>
        <v/>
      </c>
    </row>
    <row r="626" spans="1:17" x14ac:dyDescent="0.4">
      <c r="A626" s="40">
        <v>187</v>
      </c>
      <c r="B626" s="41" t="s">
        <v>576</v>
      </c>
      <c r="C626" s="3">
        <v>8</v>
      </c>
      <c r="D626" s="3" t="s">
        <v>19</v>
      </c>
      <c r="E626" s="3">
        <v>2</v>
      </c>
      <c r="F626" s="9" t="s">
        <v>315</v>
      </c>
      <c r="G626" s="3" t="s">
        <v>25</v>
      </c>
      <c r="H626" s="3" t="s">
        <v>16</v>
      </c>
      <c r="I626" s="9" t="s">
        <v>313</v>
      </c>
      <c r="J626" s="9" t="s">
        <v>316</v>
      </c>
      <c r="K626" s="40">
        <f t="shared" si="80"/>
        <v>13</v>
      </c>
      <c r="L626" s="40">
        <f t="shared" si="81"/>
        <v>26</v>
      </c>
      <c r="M626" s="40" t="str">
        <f t="shared" si="82"/>
        <v>ADS_ Product</v>
      </c>
      <c r="N626" s="40" t="str">
        <f t="shared" si="83"/>
        <v>Measurement</v>
      </c>
      <c r="O626" s="40" t="str">
        <f t="shared" si="84"/>
        <v>Code</v>
      </c>
      <c r="P626" s="40" t="str">
        <f t="shared" si="85"/>
        <v/>
      </c>
      <c r="Q626" s="40" t="str">
        <f t="shared" si="86"/>
        <v/>
      </c>
    </row>
    <row r="627" spans="1:17" x14ac:dyDescent="0.4">
      <c r="A627" s="40">
        <v>188</v>
      </c>
      <c r="B627" s="41" t="s">
        <v>576</v>
      </c>
      <c r="C627" s="3">
        <v>11</v>
      </c>
      <c r="D627" s="3" t="s">
        <v>19</v>
      </c>
      <c r="E627" s="3">
        <v>2</v>
      </c>
      <c r="F627" s="9" t="s">
        <v>226</v>
      </c>
      <c r="G627" s="3" t="s">
        <v>99</v>
      </c>
      <c r="H627" s="3" t="s">
        <v>44</v>
      </c>
      <c r="I627" s="9" t="s">
        <v>313</v>
      </c>
      <c r="J627" s="9" t="s">
        <v>317</v>
      </c>
      <c r="K627" s="40">
        <f t="shared" si="80"/>
        <v>13</v>
      </c>
      <c r="L627" s="40">
        <f t="shared" si="81"/>
        <v>24</v>
      </c>
      <c r="M627" s="40" t="str">
        <f t="shared" si="82"/>
        <v>ADS_ Product</v>
      </c>
      <c r="N627" s="40" t="str">
        <f t="shared" si="83"/>
        <v>Basic UOM</v>
      </c>
      <c r="O627" s="40" t="str">
        <f t="shared" si="84"/>
        <v>Quantity</v>
      </c>
      <c r="P627" s="40" t="str">
        <f t="shared" si="85"/>
        <v/>
      </c>
      <c r="Q627" s="40" t="str">
        <f t="shared" si="86"/>
        <v/>
      </c>
    </row>
    <row r="628" spans="1:17" x14ac:dyDescent="0.4">
      <c r="A628" s="40">
        <v>189</v>
      </c>
      <c r="B628" s="41" t="s">
        <v>576</v>
      </c>
      <c r="C628" s="5">
        <v>12</v>
      </c>
      <c r="D628" s="5" t="s">
        <v>28</v>
      </c>
      <c r="E628" s="5">
        <v>2</v>
      </c>
      <c r="F628" s="8" t="s">
        <v>414</v>
      </c>
      <c r="G628" s="5" t="s">
        <v>30</v>
      </c>
      <c r="H628" s="5" t="s">
        <v>44</v>
      </c>
      <c r="I628" s="8" t="s">
        <v>313</v>
      </c>
      <c r="J628" s="8" t="s">
        <v>320</v>
      </c>
      <c r="K628" s="40">
        <f t="shared" si="80"/>
        <v>13</v>
      </c>
      <c r="L628" s="40">
        <f t="shared" si="81"/>
        <v>22</v>
      </c>
      <c r="M628" s="40" t="str">
        <f t="shared" si="82"/>
        <v>ADS_ Product</v>
      </c>
      <c r="N628" s="40" t="str">
        <f t="shared" si="83"/>
        <v>Defined</v>
      </c>
      <c r="O628" s="40" t="str">
        <f t="shared" si="84"/>
        <v/>
      </c>
      <c r="P628" s="40" t="str">
        <f t="shared" si="85"/>
        <v/>
      </c>
      <c r="Q628" s="40" t="str">
        <f t="shared" si="86"/>
        <v>ADSMeasurement Unit_ Code</v>
      </c>
    </row>
    <row r="629" spans="1:17" x14ac:dyDescent="0.4">
      <c r="A629" s="40">
        <v>190</v>
      </c>
      <c r="B629" s="41" t="s">
        <v>576</v>
      </c>
      <c r="C629" s="7">
        <v>9</v>
      </c>
      <c r="D629" s="7" t="s">
        <v>62</v>
      </c>
      <c r="E629" s="7">
        <v>2</v>
      </c>
      <c r="F629" s="12" t="s">
        <v>321</v>
      </c>
      <c r="G629" s="7" t="s">
        <v>10</v>
      </c>
      <c r="H629" s="7" t="s">
        <v>16</v>
      </c>
      <c r="I629" s="12" t="s">
        <v>322</v>
      </c>
      <c r="J629" s="12" t="s">
        <v>323</v>
      </c>
      <c r="K629" s="40">
        <f t="shared" si="80"/>
        <v>13</v>
      </c>
      <c r="L629" s="40">
        <f t="shared" si="81"/>
        <v>25</v>
      </c>
      <c r="M629" s="40" t="str">
        <f t="shared" si="82"/>
        <v>ADS_ Product</v>
      </c>
      <c r="N629" s="40" t="str">
        <f t="shared" si="83"/>
        <v>Individual</v>
      </c>
      <c r="O629" s="40" t="str">
        <f t="shared" si="84"/>
        <v/>
      </c>
      <c r="P629" s="40" t="str">
        <f t="shared" si="85"/>
        <v>ADS_ Product Instance</v>
      </c>
      <c r="Q629" s="40" t="str">
        <f t="shared" si="86"/>
        <v/>
      </c>
    </row>
    <row r="630" spans="1:17" x14ac:dyDescent="0.4">
      <c r="A630" s="40">
        <v>191</v>
      </c>
      <c r="B630" s="41" t="s">
        <v>576</v>
      </c>
      <c r="C630" s="3">
        <v>10</v>
      </c>
      <c r="D630" s="3" t="s">
        <v>19</v>
      </c>
      <c r="E630" s="3">
        <v>3</v>
      </c>
      <c r="F630" s="9" t="s">
        <v>415</v>
      </c>
      <c r="G630" s="3" t="s">
        <v>99</v>
      </c>
      <c r="H630" s="3" t="s">
        <v>16</v>
      </c>
      <c r="I630" s="9" t="s">
        <v>326</v>
      </c>
      <c r="J630" s="9" t="s">
        <v>327</v>
      </c>
      <c r="K630" s="40">
        <f t="shared" si="80"/>
        <v>22</v>
      </c>
      <c r="L630" s="40">
        <f t="shared" si="81"/>
        <v>30</v>
      </c>
      <c r="M630" s="40" t="str">
        <f t="shared" si="82"/>
        <v>ADS_ Product Instance</v>
      </c>
      <c r="N630" s="40" t="str">
        <f t="shared" si="83"/>
        <v>Actual</v>
      </c>
      <c r="O630" s="40" t="str">
        <f t="shared" si="84"/>
        <v>Quantity</v>
      </c>
      <c r="P630" s="40" t="str">
        <f t="shared" si="85"/>
        <v/>
      </c>
      <c r="Q630" s="40" t="str">
        <f t="shared" si="86"/>
        <v/>
      </c>
    </row>
    <row r="631" spans="1:17" x14ac:dyDescent="0.4">
      <c r="A631" s="40">
        <v>192</v>
      </c>
      <c r="B631" s="41" t="s">
        <v>576</v>
      </c>
      <c r="C631" s="3">
        <v>13</v>
      </c>
      <c r="D631" s="3" t="s">
        <v>19</v>
      </c>
      <c r="E631" s="3">
        <v>3</v>
      </c>
      <c r="F631" s="9" t="s">
        <v>102</v>
      </c>
      <c r="G631" s="3" t="s">
        <v>103</v>
      </c>
      <c r="H631" s="3" t="s">
        <v>44</v>
      </c>
      <c r="I631" s="9" t="s">
        <v>326</v>
      </c>
      <c r="J631" s="9" t="s">
        <v>416</v>
      </c>
      <c r="K631" s="40">
        <f t="shared" si="80"/>
        <v>22</v>
      </c>
      <c r="L631" s="40">
        <f t="shared" si="81"/>
        <v>35</v>
      </c>
      <c r="M631" s="40" t="str">
        <f t="shared" si="82"/>
        <v>ADS_ Product Instance</v>
      </c>
      <c r="N631" s="40" t="str">
        <f t="shared" si="83"/>
        <v>Tax Exclude</v>
      </c>
      <c r="O631" s="40" t="str">
        <f t="shared" si="84"/>
        <v>Unit Price</v>
      </c>
      <c r="P631" s="40" t="str">
        <f t="shared" si="85"/>
        <v/>
      </c>
      <c r="Q631" s="40" t="str">
        <f t="shared" si="86"/>
        <v/>
      </c>
    </row>
    <row r="632" spans="1:17" x14ac:dyDescent="0.4">
      <c r="A632" s="40">
        <v>193</v>
      </c>
      <c r="B632" s="41" t="s">
        <v>576</v>
      </c>
      <c r="C632" s="3">
        <v>12</v>
      </c>
      <c r="D632" s="3" t="s">
        <v>19</v>
      </c>
      <c r="E632" s="3">
        <v>3</v>
      </c>
      <c r="F632" s="9" t="s">
        <v>105</v>
      </c>
      <c r="G632" s="3" t="s">
        <v>103</v>
      </c>
      <c r="H632" s="3" t="s">
        <v>44</v>
      </c>
      <c r="I632" s="9" t="s">
        <v>326</v>
      </c>
      <c r="J632" s="9" t="s">
        <v>417</v>
      </c>
      <c r="K632" s="40">
        <f t="shared" si="80"/>
        <v>22</v>
      </c>
      <c r="L632" s="40">
        <f t="shared" si="81"/>
        <v>35</v>
      </c>
      <c r="M632" s="40" t="str">
        <f t="shared" si="82"/>
        <v>ADS_ Product Instance</v>
      </c>
      <c r="N632" s="40" t="str">
        <f t="shared" si="83"/>
        <v>Tax Include</v>
      </c>
      <c r="O632" s="40" t="str">
        <f t="shared" si="84"/>
        <v>Unit Price</v>
      </c>
      <c r="P632" s="40" t="str">
        <f t="shared" si="85"/>
        <v/>
      </c>
      <c r="Q632" s="40" t="str">
        <f t="shared" si="86"/>
        <v/>
      </c>
    </row>
    <row r="633" spans="1:17" x14ac:dyDescent="0.4">
      <c r="A633" s="40">
        <v>194</v>
      </c>
      <c r="B633" s="41" t="s">
        <v>576</v>
      </c>
      <c r="C633" s="3">
        <v>13</v>
      </c>
      <c r="D633" s="3" t="s">
        <v>19</v>
      </c>
      <c r="E633" s="3">
        <v>3</v>
      </c>
      <c r="F633" s="9" t="s">
        <v>108</v>
      </c>
      <c r="G633" s="3" t="s">
        <v>418</v>
      </c>
      <c r="H633" s="3" t="s">
        <v>44</v>
      </c>
      <c r="I633" s="9" t="s">
        <v>326</v>
      </c>
      <c r="J633" s="9" t="s">
        <v>419</v>
      </c>
      <c r="K633" s="40">
        <f t="shared" si="80"/>
        <v>22</v>
      </c>
      <c r="L633" s="40">
        <f t="shared" si="81"/>
        <v>35</v>
      </c>
      <c r="M633" s="40" t="str">
        <f t="shared" si="82"/>
        <v>ADS_ Product Instance</v>
      </c>
      <c r="N633" s="40" t="str">
        <f t="shared" si="83"/>
        <v>Tax Exclude</v>
      </c>
      <c r="O633" s="40" t="str">
        <f t="shared" si="84"/>
        <v>Amount</v>
      </c>
      <c r="P633" s="40" t="str">
        <f t="shared" si="85"/>
        <v/>
      </c>
      <c r="Q633" s="40" t="str">
        <f t="shared" si="86"/>
        <v/>
      </c>
    </row>
    <row r="634" spans="1:17" x14ac:dyDescent="0.4">
      <c r="A634" s="40">
        <v>195</v>
      </c>
      <c r="B634" s="41" t="s">
        <v>576</v>
      </c>
      <c r="C634" s="3">
        <v>14</v>
      </c>
      <c r="D634" s="3" t="s">
        <v>19</v>
      </c>
      <c r="E634" s="3">
        <v>3</v>
      </c>
      <c r="F634" s="9" t="s">
        <v>111</v>
      </c>
      <c r="G634" s="3" t="s">
        <v>418</v>
      </c>
      <c r="H634" s="3" t="s">
        <v>44</v>
      </c>
      <c r="I634" s="9" t="s">
        <v>326</v>
      </c>
      <c r="J634" s="9" t="s">
        <v>420</v>
      </c>
      <c r="K634" s="40">
        <f t="shared" ref="K634:K697" si="87">FIND(".",J634)</f>
        <v>22</v>
      </c>
      <c r="L634" s="40">
        <f t="shared" ref="L634:L697" si="88">FIND(".",J634,K634+1)</f>
        <v>35</v>
      </c>
      <c r="M634" s="40" t="str">
        <f t="shared" ref="M634:M697" si="89">MID(J634,1,K634-1)</f>
        <v>ADS_ Product Instance</v>
      </c>
      <c r="N634" s="40" t="str">
        <f t="shared" ref="N634:N697" si="90">IF(ISNUMBER(L634),
  MID(J634,K634+2,L634-K634-2),
  MID(J634,K634+2,LEN(J634)-K634-1))</f>
        <v>Tax Include</v>
      </c>
      <c r="O634" s="40" t="str">
        <f t="shared" ref="O634:O697" si="91">IF(OR("BBIE"=D634,"IDBIE"=D634),IF(ISNUMBER(L634),MID(J634,L634+2,LEN(J634)-L634-1),""),"")</f>
        <v>Amount</v>
      </c>
      <c r="P634" s="40" t="str">
        <f t="shared" ref="P634:P697" si="92">IF("ASBIE"=D634,IF(ISNUMBER(L634),MID(J634,L634+2,LEN(J634)-L634-1),""),"")</f>
        <v/>
      </c>
      <c r="Q634" s="40" t="str">
        <f t="shared" ref="Q634:Q697" si="93">IF("RLBIE"=D634,IF(ISNUMBER(L634),MID(J634,L634+2,LEN(J634)-L634-1),""),"")</f>
        <v/>
      </c>
    </row>
    <row r="635" spans="1:17" x14ac:dyDescent="0.4">
      <c r="A635" s="40">
        <v>196</v>
      </c>
      <c r="B635" s="41" t="s">
        <v>576</v>
      </c>
      <c r="C635" s="3">
        <v>15</v>
      </c>
      <c r="D635" s="3" t="s">
        <v>19</v>
      </c>
      <c r="E635" s="3">
        <v>1</v>
      </c>
      <c r="F635" s="9" t="s">
        <v>163</v>
      </c>
      <c r="G635" s="3" t="s">
        <v>418</v>
      </c>
      <c r="H635" s="3" t="s">
        <v>16</v>
      </c>
      <c r="I635" s="9" t="s">
        <v>421</v>
      </c>
      <c r="J635" s="9" t="s">
        <v>422</v>
      </c>
      <c r="K635" s="40">
        <f t="shared" si="87"/>
        <v>39</v>
      </c>
      <c r="L635" s="40">
        <f t="shared" si="88"/>
        <v>61</v>
      </c>
      <c r="M635" s="40" t="str">
        <f t="shared" si="89"/>
        <v>ADS Invoices Received_ Trade Line Item</v>
      </c>
      <c r="N635" s="40" t="str">
        <f t="shared" si="90"/>
        <v>Transaction Currency</v>
      </c>
      <c r="O635" s="40" t="str">
        <f t="shared" si="91"/>
        <v>Amount</v>
      </c>
      <c r="P635" s="40" t="str">
        <f t="shared" si="92"/>
        <v/>
      </c>
      <c r="Q635" s="40" t="str">
        <f t="shared" si="93"/>
        <v/>
      </c>
    </row>
    <row r="636" spans="1:17" x14ac:dyDescent="0.4">
      <c r="A636" s="40">
        <v>197</v>
      </c>
      <c r="B636" s="41" t="s">
        <v>576</v>
      </c>
      <c r="C636" s="3">
        <v>16</v>
      </c>
      <c r="D636" s="3" t="s">
        <v>19</v>
      </c>
      <c r="E636" s="3">
        <v>1</v>
      </c>
      <c r="F636" s="9" t="s">
        <v>388</v>
      </c>
      <c r="G636" s="3" t="s">
        <v>247</v>
      </c>
      <c r="H636" s="3" t="s">
        <v>44</v>
      </c>
      <c r="I636" s="9" t="s">
        <v>423</v>
      </c>
      <c r="J636" s="9" t="s">
        <v>424</v>
      </c>
      <c r="K636" s="40">
        <f t="shared" si="87"/>
        <v>39</v>
      </c>
      <c r="L636" s="40">
        <f t="shared" si="88"/>
        <v>49</v>
      </c>
      <c r="M636" s="40" t="str">
        <f t="shared" si="89"/>
        <v>ADS Invoices Received_ Trade Line Item</v>
      </c>
      <c r="N636" s="40" t="str">
        <f t="shared" si="90"/>
        <v>Grouping</v>
      </c>
      <c r="O636" s="40" t="str">
        <f t="shared" si="91"/>
        <v>Code</v>
      </c>
      <c r="P636" s="40" t="str">
        <f t="shared" si="92"/>
        <v/>
      </c>
      <c r="Q636" s="40" t="str">
        <f t="shared" si="93"/>
        <v/>
      </c>
    </row>
    <row r="637" spans="1:17" x14ac:dyDescent="0.4">
      <c r="A637" s="40">
        <v>198</v>
      </c>
      <c r="B637" s="41" t="s">
        <v>576</v>
      </c>
      <c r="C637" s="7">
        <v>17</v>
      </c>
      <c r="D637" s="7" t="s">
        <v>62</v>
      </c>
      <c r="E637" s="7">
        <v>1</v>
      </c>
      <c r="F637" s="12" t="s">
        <v>113</v>
      </c>
      <c r="G637" s="7" t="s">
        <v>10</v>
      </c>
      <c r="H637" s="7" t="s">
        <v>241</v>
      </c>
      <c r="I637" s="12" t="s">
        <v>242</v>
      </c>
      <c r="J637" s="12" t="s">
        <v>425</v>
      </c>
      <c r="K637" s="40">
        <f t="shared" si="87"/>
        <v>39</v>
      </c>
      <c r="L637" s="40">
        <f t="shared" si="88"/>
        <v>48</v>
      </c>
      <c r="M637" s="40" t="str">
        <f t="shared" si="89"/>
        <v>ADS Invoices Received_ Trade Line Item</v>
      </c>
      <c r="N637" s="40" t="str">
        <f t="shared" si="90"/>
        <v>Charged</v>
      </c>
      <c r="O637" s="40" t="str">
        <f t="shared" si="91"/>
        <v/>
      </c>
      <c r="P637" s="40" t="str">
        <f t="shared" si="92"/>
        <v>ADS_ Tax</v>
      </c>
      <c r="Q637" s="40" t="str">
        <f t="shared" si="93"/>
        <v/>
      </c>
    </row>
    <row r="638" spans="1:17" x14ac:dyDescent="0.4">
      <c r="A638" s="40">
        <v>199</v>
      </c>
      <c r="B638" s="41" t="s">
        <v>576</v>
      </c>
      <c r="C638" s="3">
        <v>18</v>
      </c>
      <c r="D638" s="3" t="s">
        <v>19</v>
      </c>
      <c r="E638" s="3">
        <v>2</v>
      </c>
      <c r="F638" s="9" t="s">
        <v>116</v>
      </c>
      <c r="G638" s="3" t="s">
        <v>25</v>
      </c>
      <c r="H638" s="3" t="s">
        <v>16</v>
      </c>
      <c r="I638" s="9" t="s">
        <v>243</v>
      </c>
      <c r="J638" s="9" t="s">
        <v>118</v>
      </c>
      <c r="K638" s="40">
        <f t="shared" si="87"/>
        <v>9</v>
      </c>
      <c r="L638" s="40">
        <f t="shared" si="88"/>
        <v>15</v>
      </c>
      <c r="M638" s="40" t="str">
        <f t="shared" si="89"/>
        <v>ADS_ Tax</v>
      </c>
      <c r="N638" s="40" t="str">
        <f t="shared" si="90"/>
        <v>Type</v>
      </c>
      <c r="O638" s="40" t="str">
        <f t="shared" si="91"/>
        <v>Code</v>
      </c>
      <c r="P638" s="40" t="str">
        <f t="shared" si="92"/>
        <v/>
      </c>
      <c r="Q638" s="40" t="str">
        <f t="shared" si="93"/>
        <v/>
      </c>
    </row>
    <row r="639" spans="1:17" x14ac:dyDescent="0.4">
      <c r="A639" s="40">
        <v>200</v>
      </c>
      <c r="B639" s="41" t="s">
        <v>576</v>
      </c>
      <c r="C639" s="3">
        <v>19</v>
      </c>
      <c r="D639" s="3" t="s">
        <v>19</v>
      </c>
      <c r="E639" s="3">
        <v>2</v>
      </c>
      <c r="F639" s="9" t="s">
        <v>119</v>
      </c>
      <c r="G639" s="3" t="s">
        <v>109</v>
      </c>
      <c r="H639" s="3" t="s">
        <v>16</v>
      </c>
      <c r="I639" s="9" t="s">
        <v>243</v>
      </c>
      <c r="J639" s="9" t="s">
        <v>120</v>
      </c>
      <c r="K639" s="40">
        <f t="shared" si="87"/>
        <v>9</v>
      </c>
      <c r="L639" s="40">
        <f t="shared" si="88"/>
        <v>21</v>
      </c>
      <c r="M639" s="40" t="str">
        <f t="shared" si="89"/>
        <v>ADS_ Tax</v>
      </c>
      <c r="N639" s="40" t="str">
        <f t="shared" si="90"/>
        <v>Calculated</v>
      </c>
      <c r="O639" s="40" t="str">
        <f t="shared" si="91"/>
        <v>Amount</v>
      </c>
      <c r="P639" s="40" t="str">
        <f t="shared" si="92"/>
        <v/>
      </c>
      <c r="Q639" s="40" t="str">
        <f t="shared" si="93"/>
        <v/>
      </c>
    </row>
    <row r="640" spans="1:17" x14ac:dyDescent="0.4">
      <c r="A640" s="40">
        <v>201</v>
      </c>
      <c r="B640" s="41" t="s">
        <v>576</v>
      </c>
      <c r="C640" s="5">
        <v>20</v>
      </c>
      <c r="D640" s="5" t="s">
        <v>28</v>
      </c>
      <c r="E640" s="5">
        <v>2</v>
      </c>
      <c r="F640" s="8" t="s">
        <v>426</v>
      </c>
      <c r="G640" s="5" t="s">
        <v>30</v>
      </c>
      <c r="H640" s="5" t="s">
        <v>44</v>
      </c>
      <c r="I640" s="8" t="s">
        <v>243</v>
      </c>
      <c r="J640" s="8" t="s">
        <v>427</v>
      </c>
      <c r="K640" s="40">
        <f t="shared" si="87"/>
        <v>9</v>
      </c>
      <c r="L640" s="40">
        <f t="shared" si="88"/>
        <v>16</v>
      </c>
      <c r="M640" s="40" t="str">
        <f t="shared" si="89"/>
        <v>ADS_ Tax</v>
      </c>
      <c r="N640" s="40" t="str">
        <f t="shared" si="90"/>
        <v>Debit</v>
      </c>
      <c r="O640" s="40" t="str">
        <f t="shared" si="91"/>
        <v/>
      </c>
      <c r="P640" s="40" t="str">
        <f t="shared" si="92"/>
        <v/>
      </c>
      <c r="Q640" s="40" t="str">
        <f t="shared" si="93"/>
        <v>ADS_ Accounting Account</v>
      </c>
    </row>
    <row r="641" spans="1:17" x14ac:dyDescent="0.4">
      <c r="A641" s="40">
        <v>202</v>
      </c>
      <c r="B641" s="41" t="s">
        <v>576</v>
      </c>
      <c r="C641" s="5">
        <v>21</v>
      </c>
      <c r="D641" s="5" t="s">
        <v>28</v>
      </c>
      <c r="E641" s="5">
        <v>2</v>
      </c>
      <c r="F641" s="8" t="s">
        <v>428</v>
      </c>
      <c r="G641" s="5" t="s">
        <v>30</v>
      </c>
      <c r="H641" s="5" t="s">
        <v>44</v>
      </c>
      <c r="I641" s="8" t="s">
        <v>243</v>
      </c>
      <c r="J641" s="8" t="s">
        <v>429</v>
      </c>
      <c r="K641" s="40">
        <f t="shared" si="87"/>
        <v>9</v>
      </c>
      <c r="L641" s="40">
        <f t="shared" si="88"/>
        <v>17</v>
      </c>
      <c r="M641" s="40" t="str">
        <f t="shared" si="89"/>
        <v>ADS_ Tax</v>
      </c>
      <c r="N641" s="40" t="str">
        <f t="shared" si="90"/>
        <v>Credit</v>
      </c>
      <c r="O641" s="40" t="str">
        <f t="shared" si="91"/>
        <v/>
      </c>
      <c r="P641" s="40" t="str">
        <f t="shared" si="92"/>
        <v/>
      </c>
      <c r="Q641" s="40" t="str">
        <f t="shared" si="93"/>
        <v>ADS_ Accounting Account</v>
      </c>
    </row>
    <row r="642" spans="1:17" x14ac:dyDescent="0.4">
      <c r="A642" s="40">
        <v>203</v>
      </c>
      <c r="B642" s="41" t="s">
        <v>576</v>
      </c>
      <c r="C642" s="5">
        <v>22</v>
      </c>
      <c r="D642" s="5" t="s">
        <v>28</v>
      </c>
      <c r="E642" s="5">
        <v>1</v>
      </c>
      <c r="F642" s="8" t="s">
        <v>430</v>
      </c>
      <c r="G642" s="5" t="s">
        <v>30</v>
      </c>
      <c r="H642" s="5" t="s">
        <v>44</v>
      </c>
      <c r="I642" s="8" t="s">
        <v>431</v>
      </c>
      <c r="J642" s="8" t="s">
        <v>432</v>
      </c>
      <c r="K642" s="40">
        <f t="shared" si="87"/>
        <v>39</v>
      </c>
      <c r="L642" s="40">
        <f t="shared" si="88"/>
        <v>46</v>
      </c>
      <c r="M642" s="40" t="str">
        <f t="shared" si="89"/>
        <v>ADS Invoices Received_ Trade Line Item</v>
      </c>
      <c r="N642" s="40" t="str">
        <f t="shared" si="90"/>
        <v>Debit</v>
      </c>
      <c r="O642" s="40" t="str">
        <f t="shared" si="91"/>
        <v/>
      </c>
      <c r="P642" s="40" t="str">
        <f t="shared" si="92"/>
        <v/>
      </c>
      <c r="Q642" s="40" t="str">
        <f t="shared" si="93"/>
        <v>ADS_ Accounting Account</v>
      </c>
    </row>
    <row r="643" spans="1:17" x14ac:dyDescent="0.4">
      <c r="A643" s="40">
        <v>204</v>
      </c>
      <c r="B643" s="41" t="s">
        <v>576</v>
      </c>
      <c r="C643" s="5">
        <v>23</v>
      </c>
      <c r="D643" s="5" t="s">
        <v>28</v>
      </c>
      <c r="E643" s="5">
        <v>1</v>
      </c>
      <c r="F643" s="8" t="s">
        <v>433</v>
      </c>
      <c r="G643" s="5" t="s">
        <v>30</v>
      </c>
      <c r="H643" s="5" t="s">
        <v>44</v>
      </c>
      <c r="I643" s="8" t="s">
        <v>434</v>
      </c>
      <c r="J643" s="8" t="s">
        <v>435</v>
      </c>
      <c r="K643" s="40">
        <f t="shared" si="87"/>
        <v>39</v>
      </c>
      <c r="L643" s="40">
        <f t="shared" si="88"/>
        <v>47</v>
      </c>
      <c r="M643" s="40" t="str">
        <f t="shared" si="89"/>
        <v>ADS Invoices Received_ Trade Line Item</v>
      </c>
      <c r="N643" s="40" t="str">
        <f t="shared" si="90"/>
        <v>Credit</v>
      </c>
      <c r="O643" s="40" t="str">
        <f t="shared" si="91"/>
        <v/>
      </c>
      <c r="P643" s="40" t="str">
        <f t="shared" si="92"/>
        <v/>
      </c>
      <c r="Q643" s="40" t="str">
        <f t="shared" si="93"/>
        <v>ADS_ Accounting Account</v>
      </c>
    </row>
    <row r="644" spans="1:17" ht="15" x14ac:dyDescent="0.4">
      <c r="A644" s="40">
        <v>205</v>
      </c>
      <c r="B644" s="41" t="s">
        <v>576</v>
      </c>
      <c r="C644" s="5">
        <v>27</v>
      </c>
      <c r="D644" s="5" t="s">
        <v>28</v>
      </c>
      <c r="E644" s="5">
        <v>1</v>
      </c>
      <c r="F644" s="8" t="s">
        <v>2974</v>
      </c>
      <c r="G644" s="5" t="s">
        <v>30</v>
      </c>
      <c r="H644" s="5" t="s">
        <v>16</v>
      </c>
      <c r="I644" s="8" t="s">
        <v>78</v>
      </c>
      <c r="J644" s="8" t="s">
        <v>436</v>
      </c>
      <c r="K644" s="40">
        <f t="shared" si="87"/>
        <v>38</v>
      </c>
      <c r="L644" s="40">
        <f t="shared" si="88"/>
        <v>43</v>
      </c>
      <c r="M644" s="40" t="str">
        <f t="shared" si="89"/>
        <v>ADS Invoice Received_ Trade Line Item</v>
      </c>
      <c r="N644" s="40" t="str">
        <f t="shared" si="90"/>
        <v>[X]</v>
      </c>
      <c r="O644" s="40" t="str">
        <f t="shared" si="91"/>
        <v/>
      </c>
      <c r="P644" s="40" t="str">
        <f t="shared" si="92"/>
        <v/>
      </c>
      <c r="Q644" s="40" t="str">
        <f t="shared" si="93"/>
        <v>ADS Business Segment_ Code</v>
      </c>
    </row>
    <row r="645" spans="1:17" x14ac:dyDescent="0.4">
      <c r="A645" s="40">
        <v>206</v>
      </c>
      <c r="B645" s="41" t="s">
        <v>576</v>
      </c>
      <c r="C645" s="1">
        <v>0</v>
      </c>
      <c r="D645" s="1" t="s">
        <v>8</v>
      </c>
      <c r="E645" s="1">
        <v>0</v>
      </c>
      <c r="F645" s="10" t="s">
        <v>437</v>
      </c>
      <c r="G645" s="1" t="s">
        <v>252</v>
      </c>
      <c r="H645" s="1" t="s">
        <v>252</v>
      </c>
      <c r="I645" s="10" t="s">
        <v>438</v>
      </c>
      <c r="J645" s="10" t="s">
        <v>439</v>
      </c>
      <c r="K645" s="40">
        <f t="shared" si="87"/>
        <v>45</v>
      </c>
      <c r="L645" s="40" t="e">
        <f t="shared" si="88"/>
        <v>#VALUE!</v>
      </c>
      <c r="M645" s="40" t="str">
        <f t="shared" si="89"/>
        <v>ADS Open Accounts Payable_ Trade Transaction</v>
      </c>
      <c r="N645" s="40" t="str">
        <f t="shared" si="90"/>
        <v>Detail</v>
      </c>
      <c r="O645" s="40" t="str">
        <f t="shared" si="91"/>
        <v/>
      </c>
      <c r="P645" s="40" t="str">
        <f t="shared" si="92"/>
        <v/>
      </c>
      <c r="Q645" s="40" t="str">
        <f t="shared" si="93"/>
        <v/>
      </c>
    </row>
    <row r="646" spans="1:17" x14ac:dyDescent="0.4">
      <c r="A646" s="40">
        <v>207</v>
      </c>
      <c r="B646" s="41" t="s">
        <v>576</v>
      </c>
      <c r="C646" s="2">
        <v>1</v>
      </c>
      <c r="D646" s="2" t="s">
        <v>19</v>
      </c>
      <c r="E646" s="2">
        <v>1</v>
      </c>
      <c r="F646" s="11" t="s">
        <v>440</v>
      </c>
      <c r="G646" s="2" t="s">
        <v>15</v>
      </c>
      <c r="H646" s="2" t="s">
        <v>16</v>
      </c>
      <c r="I646" s="11" t="s">
        <v>441</v>
      </c>
      <c r="J646" s="11" t="s">
        <v>442</v>
      </c>
      <c r="K646" s="40">
        <f t="shared" si="87"/>
        <v>45</v>
      </c>
      <c r="L646" s="40" t="e">
        <f t="shared" si="88"/>
        <v>#VALUE!</v>
      </c>
      <c r="M646" s="40" t="str">
        <f t="shared" si="89"/>
        <v>ADS Open Accounts Payable_ Trade Transaction</v>
      </c>
      <c r="N646" s="40" t="str">
        <f t="shared" si="90"/>
        <v/>
      </c>
      <c r="O646" s="40" t="str">
        <f t="shared" si="91"/>
        <v/>
      </c>
      <c r="P646" s="40" t="str">
        <f t="shared" si="92"/>
        <v/>
      </c>
      <c r="Q646" s="40" t="str">
        <f t="shared" si="93"/>
        <v/>
      </c>
    </row>
    <row r="647" spans="1:17" x14ac:dyDescent="0.4">
      <c r="A647" s="40">
        <v>208</v>
      </c>
      <c r="B647" s="41" t="s">
        <v>576</v>
      </c>
      <c r="C647" s="5">
        <v>2</v>
      </c>
      <c r="D647" s="5" t="s">
        <v>28</v>
      </c>
      <c r="E647" s="5">
        <v>1</v>
      </c>
      <c r="F647" s="8" t="s">
        <v>347</v>
      </c>
      <c r="G647" s="5" t="s">
        <v>30</v>
      </c>
      <c r="H647" s="5" t="s">
        <v>44</v>
      </c>
      <c r="I647" s="8" t="s">
        <v>443</v>
      </c>
      <c r="J647" s="8" t="s">
        <v>444</v>
      </c>
      <c r="K647" s="40">
        <f t="shared" si="87"/>
        <v>45</v>
      </c>
      <c r="L647" s="40">
        <f t="shared" si="88"/>
        <v>54</v>
      </c>
      <c r="M647" s="40" t="str">
        <f t="shared" si="89"/>
        <v>ADS Open Accounts Payable_ Trade Transaction</v>
      </c>
      <c r="N647" s="40" t="str">
        <f t="shared" si="90"/>
        <v>Derived</v>
      </c>
      <c r="O647" s="40" t="str">
        <f t="shared" si="91"/>
        <v/>
      </c>
      <c r="P647" s="40" t="str">
        <f t="shared" si="92"/>
        <v/>
      </c>
      <c r="Q647" s="40" t="str">
        <f t="shared" si="93"/>
        <v>ADS_ Invoice Received</v>
      </c>
    </row>
    <row r="648" spans="1:17" x14ac:dyDescent="0.4">
      <c r="A648" s="40">
        <v>209</v>
      </c>
      <c r="B648" s="41" t="s">
        <v>576</v>
      </c>
      <c r="C648" s="5">
        <v>3</v>
      </c>
      <c r="D648" s="5" t="s">
        <v>28</v>
      </c>
      <c r="E648" s="5">
        <v>1</v>
      </c>
      <c r="F648" s="8" t="s">
        <v>154</v>
      </c>
      <c r="G648" s="5" t="s">
        <v>30</v>
      </c>
      <c r="H648" s="5" t="s">
        <v>16</v>
      </c>
      <c r="I648" s="8" t="s">
        <v>445</v>
      </c>
      <c r="J648" s="8" t="s">
        <v>446</v>
      </c>
      <c r="K648" s="40">
        <f t="shared" si="87"/>
        <v>45</v>
      </c>
      <c r="L648" s="40">
        <f t="shared" si="88"/>
        <v>54</v>
      </c>
      <c r="M648" s="40" t="str">
        <f t="shared" si="89"/>
        <v>ADS Open Accounts Payable_ Trade Transaction</v>
      </c>
      <c r="N648" s="40" t="str">
        <f t="shared" si="90"/>
        <v>Defined</v>
      </c>
      <c r="O648" s="40" t="str">
        <f t="shared" si="91"/>
        <v/>
      </c>
      <c r="P648" s="40" t="str">
        <f t="shared" si="92"/>
        <v/>
      </c>
      <c r="Q648" s="40" t="str">
        <f t="shared" si="93"/>
        <v>ADS Supplier_ Party</v>
      </c>
    </row>
    <row r="649" spans="1:17" x14ac:dyDescent="0.4">
      <c r="A649" s="40">
        <v>210</v>
      </c>
      <c r="B649" s="41" t="s">
        <v>576</v>
      </c>
      <c r="C649" s="5">
        <v>4</v>
      </c>
      <c r="D649" s="5" t="s">
        <v>28</v>
      </c>
      <c r="E649" s="5">
        <v>1</v>
      </c>
      <c r="F649" s="8" t="s">
        <v>14</v>
      </c>
      <c r="G649" s="5" t="s">
        <v>30</v>
      </c>
      <c r="H649" s="5" t="s">
        <v>44</v>
      </c>
      <c r="I649" s="8" t="s">
        <v>447</v>
      </c>
      <c r="J649" s="8" t="s">
        <v>448</v>
      </c>
      <c r="K649" s="40">
        <f t="shared" si="87"/>
        <v>45</v>
      </c>
      <c r="L649" s="40">
        <f t="shared" si="88"/>
        <v>52</v>
      </c>
      <c r="M649" s="40" t="str">
        <f t="shared" si="89"/>
        <v>ADS Open Accounts Payable_ Trade Transaction</v>
      </c>
      <c r="N649" s="40" t="str">
        <f t="shared" si="90"/>
        <v>Based</v>
      </c>
      <c r="O649" s="40" t="str">
        <f t="shared" si="91"/>
        <v/>
      </c>
      <c r="P649" s="40" t="str">
        <f t="shared" si="92"/>
        <v/>
      </c>
      <c r="Q649" s="40" t="str">
        <f t="shared" si="93"/>
        <v>ADS_ Purchase Contract</v>
      </c>
    </row>
    <row r="650" spans="1:17" x14ac:dyDescent="0.4">
      <c r="A650" s="40">
        <v>211</v>
      </c>
      <c r="B650" s="41" t="s">
        <v>576</v>
      </c>
      <c r="C650" s="5">
        <v>5</v>
      </c>
      <c r="D650" s="5" t="s">
        <v>28</v>
      </c>
      <c r="E650" s="5">
        <v>1</v>
      </c>
      <c r="F650" s="8" t="s">
        <v>218</v>
      </c>
      <c r="G650" s="5" t="s">
        <v>30</v>
      </c>
      <c r="H650" s="5" t="s">
        <v>44</v>
      </c>
      <c r="I650" s="8" t="s">
        <v>449</v>
      </c>
      <c r="J650" s="8" t="s">
        <v>450</v>
      </c>
      <c r="K650" s="40">
        <f t="shared" si="87"/>
        <v>45</v>
      </c>
      <c r="L650" s="40">
        <f t="shared" si="88"/>
        <v>52</v>
      </c>
      <c r="M650" s="40" t="str">
        <f t="shared" si="89"/>
        <v>ADS Open Accounts Payable_ Trade Transaction</v>
      </c>
      <c r="N650" s="40" t="str">
        <f t="shared" si="90"/>
        <v>Based</v>
      </c>
      <c r="O650" s="40" t="str">
        <f t="shared" si="91"/>
        <v/>
      </c>
      <c r="P650" s="40" t="str">
        <f t="shared" si="92"/>
        <v/>
      </c>
      <c r="Q650" s="40" t="str">
        <f t="shared" si="93"/>
        <v>ADS_ Project</v>
      </c>
    </row>
    <row r="651" spans="1:17" x14ac:dyDescent="0.4">
      <c r="A651" s="40">
        <v>212</v>
      </c>
      <c r="B651" s="41" t="s">
        <v>576</v>
      </c>
      <c r="C651" s="7">
        <v>6</v>
      </c>
      <c r="D651" s="7" t="s">
        <v>62</v>
      </c>
      <c r="E651" s="7">
        <v>1</v>
      </c>
      <c r="F651" s="12" t="s">
        <v>132</v>
      </c>
      <c r="G651" s="7" t="s">
        <v>10</v>
      </c>
      <c r="H651" s="7" t="s">
        <v>16</v>
      </c>
      <c r="I651" s="12" t="s">
        <v>451</v>
      </c>
      <c r="J651" s="12" t="s">
        <v>452</v>
      </c>
      <c r="K651" s="40">
        <f t="shared" si="87"/>
        <v>45</v>
      </c>
      <c r="L651" s="40" t="e">
        <f t="shared" si="88"/>
        <v>#VALUE!</v>
      </c>
      <c r="M651" s="40" t="str">
        <f t="shared" si="89"/>
        <v>ADS Open Accounts Payable_ Trade Transaction</v>
      </c>
      <c r="N651" s="40" t="str">
        <f t="shared" si="90"/>
        <v>ADS_ Fiscal Period</v>
      </c>
      <c r="O651" s="40" t="str">
        <f t="shared" si="91"/>
        <v/>
      </c>
      <c r="P651" s="40" t="str">
        <f t="shared" si="92"/>
        <v/>
      </c>
      <c r="Q651" s="40" t="str">
        <f t="shared" si="93"/>
        <v/>
      </c>
    </row>
    <row r="652" spans="1:17" x14ac:dyDescent="0.4">
      <c r="A652" s="40">
        <v>213</v>
      </c>
      <c r="B652" s="41" t="s">
        <v>576</v>
      </c>
      <c r="C652" s="3">
        <v>7</v>
      </c>
      <c r="D652" s="3" t="s">
        <v>19</v>
      </c>
      <c r="E652" s="3">
        <v>2</v>
      </c>
      <c r="F652" s="9" t="s">
        <v>135</v>
      </c>
      <c r="G652" s="3" t="s">
        <v>136</v>
      </c>
      <c r="H652" s="3" t="s">
        <v>16</v>
      </c>
      <c r="I652" s="9" t="s">
        <v>453</v>
      </c>
      <c r="J652" s="9" t="s">
        <v>138</v>
      </c>
      <c r="K652" s="40">
        <f t="shared" si="87"/>
        <v>19</v>
      </c>
      <c r="L652" s="40">
        <f t="shared" si="88"/>
        <v>32</v>
      </c>
      <c r="M652" s="40" t="str">
        <f t="shared" si="89"/>
        <v>ADS_ Fiscal Period</v>
      </c>
      <c r="N652" s="40" t="str">
        <f t="shared" si="90"/>
        <v>Fiscal Year</v>
      </c>
      <c r="O652" s="40" t="str">
        <f t="shared" si="91"/>
        <v>Code</v>
      </c>
      <c r="P652" s="40" t="str">
        <f t="shared" si="92"/>
        <v/>
      </c>
      <c r="Q652" s="40" t="str">
        <f t="shared" si="93"/>
        <v/>
      </c>
    </row>
    <row r="653" spans="1:17" x14ac:dyDescent="0.4">
      <c r="A653" s="40">
        <v>214</v>
      </c>
      <c r="B653" s="41" t="s">
        <v>576</v>
      </c>
      <c r="C653" s="3">
        <v>8</v>
      </c>
      <c r="D653" s="3" t="s">
        <v>19</v>
      </c>
      <c r="E653" s="3">
        <v>2</v>
      </c>
      <c r="F653" s="9" t="s">
        <v>139</v>
      </c>
      <c r="G653" s="3" t="s">
        <v>25</v>
      </c>
      <c r="H653" s="3" t="s">
        <v>16</v>
      </c>
      <c r="I653" s="9" t="s">
        <v>451</v>
      </c>
      <c r="J653" s="9" t="s">
        <v>141</v>
      </c>
      <c r="K653" s="40">
        <f t="shared" si="87"/>
        <v>19</v>
      </c>
      <c r="L653" s="40">
        <f t="shared" si="88"/>
        <v>43</v>
      </c>
      <c r="M653" s="40" t="str">
        <f t="shared" si="89"/>
        <v>ADS_ Fiscal Period</v>
      </c>
      <c r="N653" s="40" t="str">
        <f t="shared" si="90"/>
        <v>Accounting ADS_ Period</v>
      </c>
      <c r="O653" s="40" t="str">
        <f t="shared" si="91"/>
        <v>Code</v>
      </c>
      <c r="P653" s="40" t="str">
        <f t="shared" si="92"/>
        <v/>
      </c>
      <c r="Q653" s="40" t="str">
        <f t="shared" si="93"/>
        <v/>
      </c>
    </row>
    <row r="654" spans="1:17" x14ac:dyDescent="0.4">
      <c r="A654" s="40">
        <v>215</v>
      </c>
      <c r="B654" s="41" t="s">
        <v>576</v>
      </c>
      <c r="C654" s="3">
        <v>8</v>
      </c>
      <c r="D654" s="3" t="s">
        <v>19</v>
      </c>
      <c r="E654" s="3">
        <v>1</v>
      </c>
      <c r="F654" s="9" t="s">
        <v>454</v>
      </c>
      <c r="G654" s="3" t="s">
        <v>37</v>
      </c>
      <c r="H654" s="3" t="s">
        <v>16</v>
      </c>
      <c r="I654" s="9" t="s">
        <v>455</v>
      </c>
      <c r="J654" s="9" t="s">
        <v>456</v>
      </c>
      <c r="K654" s="40">
        <f t="shared" si="87"/>
        <v>45</v>
      </c>
      <c r="L654" s="40">
        <f t="shared" si="88"/>
        <v>58</v>
      </c>
      <c r="M654" s="40" t="str">
        <f t="shared" si="89"/>
        <v>ADS Open Accounts Payable_ Trade Transaction</v>
      </c>
      <c r="N654" s="40" t="str">
        <f t="shared" si="90"/>
        <v>Transaction</v>
      </c>
      <c r="O654" s="40" t="str">
        <f t="shared" si="91"/>
        <v>Date</v>
      </c>
      <c r="P654" s="40" t="str">
        <f t="shared" si="92"/>
        <v/>
      </c>
      <c r="Q654" s="40" t="str">
        <f t="shared" si="93"/>
        <v/>
      </c>
    </row>
    <row r="655" spans="1:17" x14ac:dyDescent="0.4">
      <c r="A655" s="40">
        <v>216</v>
      </c>
      <c r="B655" s="41" t="s">
        <v>576</v>
      </c>
      <c r="C655" s="5">
        <v>9</v>
      </c>
      <c r="D655" s="5" t="s">
        <v>28</v>
      </c>
      <c r="E655" s="5">
        <v>1</v>
      </c>
      <c r="F655" s="8" t="s">
        <v>457</v>
      </c>
      <c r="G655" s="5" t="s">
        <v>30</v>
      </c>
      <c r="H655" s="5" t="s">
        <v>44</v>
      </c>
      <c r="I655" s="8" t="s">
        <v>458</v>
      </c>
      <c r="J655" s="8" t="s">
        <v>459</v>
      </c>
      <c r="K655" s="40">
        <f t="shared" si="87"/>
        <v>45</v>
      </c>
      <c r="L655" s="40">
        <f t="shared" si="88"/>
        <v>54</v>
      </c>
      <c r="M655" s="40" t="str">
        <f t="shared" si="89"/>
        <v>ADS Open Accounts Payable_ Trade Transaction</v>
      </c>
      <c r="N655" s="40" t="str">
        <f t="shared" si="90"/>
        <v>Defined</v>
      </c>
      <c r="O655" s="40" t="str">
        <f t="shared" si="91"/>
        <v/>
      </c>
      <c r="P655" s="40" t="str">
        <f t="shared" si="92"/>
        <v/>
      </c>
      <c r="Q655" s="40" t="str">
        <f t="shared" si="93"/>
        <v>ADS_ Accounting Entry</v>
      </c>
    </row>
    <row r="656" spans="1:17" x14ac:dyDescent="0.4">
      <c r="A656" s="40">
        <v>217</v>
      </c>
      <c r="B656" s="41" t="s">
        <v>576</v>
      </c>
      <c r="C656" s="3">
        <v>10</v>
      </c>
      <c r="D656" s="3" t="s">
        <v>19</v>
      </c>
      <c r="E656" s="3">
        <v>1</v>
      </c>
      <c r="F656" s="9" t="s">
        <v>223</v>
      </c>
      <c r="G656" s="3" t="s">
        <v>37</v>
      </c>
      <c r="H656" s="3" t="s">
        <v>44</v>
      </c>
      <c r="I656" s="9" t="s">
        <v>460</v>
      </c>
      <c r="J656" s="9" t="s">
        <v>461</v>
      </c>
      <c r="K656" s="40">
        <f t="shared" si="87"/>
        <v>45</v>
      </c>
      <c r="L656" s="40">
        <f t="shared" si="88"/>
        <v>50</v>
      </c>
      <c r="M656" s="40" t="str">
        <f t="shared" si="89"/>
        <v>ADS Open Accounts Payable_ Trade Transaction</v>
      </c>
      <c r="N656" s="40" t="str">
        <f t="shared" si="90"/>
        <v>Due</v>
      </c>
      <c r="O656" s="40" t="str">
        <f t="shared" si="91"/>
        <v>Date</v>
      </c>
      <c r="P656" s="40" t="str">
        <f t="shared" si="92"/>
        <v/>
      </c>
      <c r="Q656" s="40" t="str">
        <f t="shared" si="93"/>
        <v/>
      </c>
    </row>
    <row r="657" spans="1:17" x14ac:dyDescent="0.4">
      <c r="A657" s="40">
        <v>218</v>
      </c>
      <c r="B657" s="41" t="s">
        <v>576</v>
      </c>
      <c r="C657" s="3">
        <v>11</v>
      </c>
      <c r="D657" s="3" t="s">
        <v>19</v>
      </c>
      <c r="E657" s="3">
        <v>1</v>
      </c>
      <c r="F657" s="9" t="s">
        <v>462</v>
      </c>
      <c r="G657" s="3" t="s">
        <v>136</v>
      </c>
      <c r="H657" s="3" t="s">
        <v>44</v>
      </c>
      <c r="I657" s="9" t="s">
        <v>463</v>
      </c>
      <c r="J657" s="9" t="s">
        <v>464</v>
      </c>
      <c r="K657" s="40">
        <f t="shared" si="87"/>
        <v>45</v>
      </c>
      <c r="L657" s="40">
        <f t="shared" si="88"/>
        <v>56</v>
      </c>
      <c r="M657" s="40" t="str">
        <f t="shared" si="89"/>
        <v>ADS Open Accounts Payable_ Trade Transaction</v>
      </c>
      <c r="N657" s="40" t="str">
        <f t="shared" si="90"/>
        <v>Reference</v>
      </c>
      <c r="O657" s="40" t="str">
        <f t="shared" si="91"/>
        <v>Numeric</v>
      </c>
      <c r="P657" s="40" t="str">
        <f t="shared" si="92"/>
        <v/>
      </c>
      <c r="Q657" s="40" t="str">
        <f t="shared" si="93"/>
        <v/>
      </c>
    </row>
    <row r="658" spans="1:17" x14ac:dyDescent="0.4">
      <c r="A658" s="40">
        <v>219</v>
      </c>
      <c r="B658" s="41" t="s">
        <v>576</v>
      </c>
      <c r="C658" s="3">
        <v>12</v>
      </c>
      <c r="D658" s="3" t="s">
        <v>19</v>
      </c>
      <c r="E658" s="3">
        <v>1</v>
      </c>
      <c r="F658" s="9" t="s">
        <v>465</v>
      </c>
      <c r="G658" s="3" t="s">
        <v>37</v>
      </c>
      <c r="H658" s="3" t="s">
        <v>44</v>
      </c>
      <c r="I658" s="9" t="s">
        <v>466</v>
      </c>
      <c r="J658" s="9" t="s">
        <v>467</v>
      </c>
      <c r="K658" s="40">
        <f t="shared" si="87"/>
        <v>45</v>
      </c>
      <c r="L658" s="40">
        <f t="shared" si="88"/>
        <v>56</v>
      </c>
      <c r="M658" s="40" t="str">
        <f t="shared" si="89"/>
        <v>ADS Open Accounts Payable_ Trade Transaction</v>
      </c>
      <c r="N658" s="40" t="str">
        <f t="shared" si="90"/>
        <v>Reference</v>
      </c>
      <c r="O658" s="40" t="str">
        <f t="shared" si="91"/>
        <v>Date</v>
      </c>
      <c r="P658" s="40" t="str">
        <f t="shared" si="92"/>
        <v/>
      </c>
      <c r="Q658" s="40" t="str">
        <f t="shared" si="93"/>
        <v/>
      </c>
    </row>
    <row r="659" spans="1:17" x14ac:dyDescent="0.4">
      <c r="A659" s="40">
        <v>220</v>
      </c>
      <c r="B659" s="41" t="s">
        <v>576</v>
      </c>
      <c r="C659" s="7">
        <v>13</v>
      </c>
      <c r="D659" s="7" t="s">
        <v>62</v>
      </c>
      <c r="E659" s="7">
        <v>1</v>
      </c>
      <c r="F659" s="12" t="s">
        <v>468</v>
      </c>
      <c r="G659" s="7" t="s">
        <v>10</v>
      </c>
      <c r="H659" s="7" t="s">
        <v>16</v>
      </c>
      <c r="I659" s="12" t="s">
        <v>469</v>
      </c>
      <c r="J659" s="12" t="s">
        <v>470</v>
      </c>
      <c r="K659" s="40">
        <f t="shared" si="87"/>
        <v>45</v>
      </c>
      <c r="L659" s="40">
        <f t="shared" si="88"/>
        <v>54</v>
      </c>
      <c r="M659" s="40" t="str">
        <f t="shared" si="89"/>
        <v>ADS Open Accounts Payable_ Trade Transaction</v>
      </c>
      <c r="N659" s="40" t="str">
        <f t="shared" si="90"/>
        <v>Defined</v>
      </c>
      <c r="O659" s="40" t="str">
        <f t="shared" si="91"/>
        <v/>
      </c>
      <c r="P659" s="40" t="str">
        <f t="shared" si="92"/>
        <v>ADS_ Monetary Value</v>
      </c>
      <c r="Q659" s="40" t="str">
        <f t="shared" si="93"/>
        <v/>
      </c>
    </row>
    <row r="660" spans="1:17" x14ac:dyDescent="0.4">
      <c r="A660" s="40">
        <v>221</v>
      </c>
      <c r="B660" s="41" t="s">
        <v>576</v>
      </c>
      <c r="C660" s="3">
        <v>14</v>
      </c>
      <c r="D660" s="3" t="s">
        <v>19</v>
      </c>
      <c r="E660" s="3">
        <v>2</v>
      </c>
      <c r="F660" s="9" t="s">
        <v>471</v>
      </c>
      <c r="G660" s="3" t="s">
        <v>109</v>
      </c>
      <c r="H660" s="3" t="s">
        <v>16</v>
      </c>
      <c r="I660" s="9" t="s">
        <v>472</v>
      </c>
      <c r="J660" s="9" t="s">
        <v>473</v>
      </c>
      <c r="K660" s="40">
        <f t="shared" si="87"/>
        <v>20</v>
      </c>
      <c r="L660" s="40">
        <f t="shared" si="88"/>
        <v>41</v>
      </c>
      <c r="M660" s="40" t="str">
        <f t="shared" si="89"/>
        <v>ADS_ Monetary Value</v>
      </c>
      <c r="N660" s="40" t="str">
        <f t="shared" si="90"/>
        <v>Functional Currency</v>
      </c>
      <c r="O660" s="40" t="str">
        <f t="shared" si="91"/>
        <v>Amount</v>
      </c>
      <c r="P660" s="40" t="str">
        <f t="shared" si="92"/>
        <v/>
      </c>
      <c r="Q660" s="40" t="str">
        <f t="shared" si="93"/>
        <v/>
      </c>
    </row>
    <row r="661" spans="1:17" x14ac:dyDescent="0.4">
      <c r="A661" s="40">
        <v>222</v>
      </c>
      <c r="B661" s="41" t="s">
        <v>576</v>
      </c>
      <c r="C661" s="3">
        <v>15</v>
      </c>
      <c r="D661" s="3" t="s">
        <v>19</v>
      </c>
      <c r="E661" s="3">
        <v>2</v>
      </c>
      <c r="F661" s="9" t="s">
        <v>474</v>
      </c>
      <c r="G661" s="3" t="s">
        <v>109</v>
      </c>
      <c r="H661" s="3" t="s">
        <v>44</v>
      </c>
      <c r="I661" s="9" t="s">
        <v>475</v>
      </c>
      <c r="J661" s="9" t="s">
        <v>476</v>
      </c>
      <c r="K661" s="40">
        <f t="shared" si="87"/>
        <v>20</v>
      </c>
      <c r="L661" s="40">
        <f t="shared" si="88"/>
        <v>47</v>
      </c>
      <c r="M661" s="40" t="str">
        <f t="shared" si="89"/>
        <v>ADS_ Monetary Value</v>
      </c>
      <c r="N661" s="40" t="str">
        <f t="shared" si="90"/>
        <v>Local Accounting Currency</v>
      </c>
      <c r="O661" s="40" t="str">
        <f t="shared" si="91"/>
        <v>Amount</v>
      </c>
      <c r="P661" s="40" t="str">
        <f t="shared" si="92"/>
        <v/>
      </c>
      <c r="Q661" s="40" t="str">
        <f t="shared" si="93"/>
        <v/>
      </c>
    </row>
    <row r="662" spans="1:17" x14ac:dyDescent="0.4">
      <c r="A662" s="40">
        <v>223</v>
      </c>
      <c r="B662" s="41" t="s">
        <v>576</v>
      </c>
      <c r="C662" s="3">
        <v>16</v>
      </c>
      <c r="D662" s="3" t="s">
        <v>19</v>
      </c>
      <c r="E662" s="3">
        <v>2</v>
      </c>
      <c r="F662" s="9" t="s">
        <v>477</v>
      </c>
      <c r="G662" s="3" t="s">
        <v>109</v>
      </c>
      <c r="H662" s="3" t="s">
        <v>44</v>
      </c>
      <c r="I662" s="9" t="s">
        <v>478</v>
      </c>
      <c r="J662" s="9" t="s">
        <v>479</v>
      </c>
      <c r="K662" s="40">
        <f t="shared" si="87"/>
        <v>20</v>
      </c>
      <c r="L662" s="40">
        <f t="shared" si="88"/>
        <v>40</v>
      </c>
      <c r="M662" s="40" t="str">
        <f t="shared" si="89"/>
        <v>ADS_ Monetary Value</v>
      </c>
      <c r="N662" s="40" t="str">
        <f t="shared" si="90"/>
        <v>Reporting Currency</v>
      </c>
      <c r="O662" s="40" t="str">
        <f t="shared" si="91"/>
        <v>Amount</v>
      </c>
      <c r="P662" s="40" t="str">
        <f t="shared" si="92"/>
        <v/>
      </c>
      <c r="Q662" s="40" t="str">
        <f t="shared" si="93"/>
        <v/>
      </c>
    </row>
    <row r="663" spans="1:17" x14ac:dyDescent="0.4">
      <c r="A663" s="40">
        <v>224</v>
      </c>
      <c r="B663" s="41" t="s">
        <v>576</v>
      </c>
      <c r="C663" s="3">
        <v>17</v>
      </c>
      <c r="D663" s="3" t="s">
        <v>19</v>
      </c>
      <c r="E663" s="3">
        <v>2</v>
      </c>
      <c r="F663" s="9" t="s">
        <v>163</v>
      </c>
      <c r="G663" s="3" t="s">
        <v>109</v>
      </c>
      <c r="H663" s="3" t="s">
        <v>44</v>
      </c>
      <c r="I663" s="9" t="s">
        <v>480</v>
      </c>
      <c r="J663" s="9" t="s">
        <v>481</v>
      </c>
      <c r="K663" s="40">
        <f t="shared" si="87"/>
        <v>20</v>
      </c>
      <c r="L663" s="40">
        <f t="shared" si="88"/>
        <v>42</v>
      </c>
      <c r="M663" s="40" t="str">
        <f t="shared" si="89"/>
        <v>ADS_ Monetary Value</v>
      </c>
      <c r="N663" s="40" t="str">
        <f t="shared" si="90"/>
        <v>Transaction Currency</v>
      </c>
      <c r="O663" s="40" t="str">
        <f t="shared" si="91"/>
        <v>Amount</v>
      </c>
      <c r="P663" s="40" t="str">
        <f t="shared" si="92"/>
        <v/>
      </c>
      <c r="Q663" s="40" t="str">
        <f t="shared" si="93"/>
        <v/>
      </c>
    </row>
    <row r="664" spans="1:17" ht="15" x14ac:dyDescent="0.4">
      <c r="A664" s="40">
        <v>225</v>
      </c>
      <c r="B664" s="41" t="s">
        <v>576</v>
      </c>
      <c r="C664" s="7">
        <v>18</v>
      </c>
      <c r="D664" s="7" t="s">
        <v>62</v>
      </c>
      <c r="E664" s="7">
        <v>1</v>
      </c>
      <c r="F664" s="12" t="s">
        <v>2975</v>
      </c>
      <c r="G664" s="7" t="s">
        <v>10</v>
      </c>
      <c r="H664" s="7" t="s">
        <v>16</v>
      </c>
      <c r="I664" s="12" t="s">
        <v>482</v>
      </c>
      <c r="J664" s="12" t="s">
        <v>483</v>
      </c>
      <c r="K664" s="40">
        <f t="shared" si="87"/>
        <v>45</v>
      </c>
      <c r="L664" s="40">
        <f t="shared" si="88"/>
        <v>54</v>
      </c>
      <c r="M664" s="40" t="str">
        <f t="shared" si="89"/>
        <v>ADS Open Accounts Payable_ Trade Transaction</v>
      </c>
      <c r="N664" s="40" t="str">
        <f t="shared" si="90"/>
        <v>Defined</v>
      </c>
      <c r="O664" s="40" t="str">
        <f t="shared" si="91"/>
        <v/>
      </c>
      <c r="P664" s="40" t="str">
        <f t="shared" si="92"/>
        <v>ADS Balance_ Monetary Value</v>
      </c>
      <c r="Q664" s="40" t="str">
        <f t="shared" si="93"/>
        <v/>
      </c>
    </row>
    <row r="665" spans="1:17" x14ac:dyDescent="0.4">
      <c r="A665" s="40">
        <v>226</v>
      </c>
      <c r="B665" s="41" t="s">
        <v>576</v>
      </c>
      <c r="C665" s="3">
        <v>19</v>
      </c>
      <c r="D665" s="3" t="s">
        <v>19</v>
      </c>
      <c r="E665" s="3">
        <v>2</v>
      </c>
      <c r="F665" s="9" t="s">
        <v>484</v>
      </c>
      <c r="G665" s="3" t="s">
        <v>109</v>
      </c>
      <c r="H665" s="3" t="s">
        <v>16</v>
      </c>
      <c r="I665" s="9" t="s">
        <v>485</v>
      </c>
      <c r="J665" s="9" t="s">
        <v>486</v>
      </c>
      <c r="K665" s="40">
        <f t="shared" si="87"/>
        <v>28</v>
      </c>
      <c r="L665" s="40">
        <f t="shared" si="88"/>
        <v>49</v>
      </c>
      <c r="M665" s="40" t="str">
        <f t="shared" si="89"/>
        <v>ADS Balance_ Monetary Value</v>
      </c>
      <c r="N665" s="40" t="str">
        <f t="shared" si="90"/>
        <v>Functional Currency</v>
      </c>
      <c r="O665" s="40" t="str">
        <f t="shared" si="91"/>
        <v>Amount</v>
      </c>
      <c r="P665" s="40" t="str">
        <f t="shared" si="92"/>
        <v/>
      </c>
      <c r="Q665" s="40" t="str">
        <f t="shared" si="93"/>
        <v/>
      </c>
    </row>
    <row r="666" spans="1:17" x14ac:dyDescent="0.4">
      <c r="A666" s="40">
        <v>227</v>
      </c>
      <c r="B666" s="41" t="s">
        <v>576</v>
      </c>
      <c r="C666" s="3">
        <v>20</v>
      </c>
      <c r="D666" s="3" t="s">
        <v>19</v>
      </c>
      <c r="E666" s="3">
        <v>2</v>
      </c>
      <c r="F666" s="9" t="s">
        <v>487</v>
      </c>
      <c r="G666" s="3" t="s">
        <v>109</v>
      </c>
      <c r="H666" s="3" t="s">
        <v>44</v>
      </c>
      <c r="I666" s="9" t="s">
        <v>488</v>
      </c>
      <c r="J666" s="9" t="s">
        <v>489</v>
      </c>
      <c r="K666" s="40">
        <f t="shared" si="87"/>
        <v>28</v>
      </c>
      <c r="L666" s="40">
        <f t="shared" si="88"/>
        <v>55</v>
      </c>
      <c r="M666" s="40" t="str">
        <f t="shared" si="89"/>
        <v>ADS Balance_ Monetary Value</v>
      </c>
      <c r="N666" s="40" t="str">
        <f t="shared" si="90"/>
        <v>Local Accounting Currency</v>
      </c>
      <c r="O666" s="40" t="str">
        <f t="shared" si="91"/>
        <v>Amount</v>
      </c>
      <c r="P666" s="40" t="str">
        <f t="shared" si="92"/>
        <v/>
      </c>
      <c r="Q666" s="40" t="str">
        <f t="shared" si="93"/>
        <v/>
      </c>
    </row>
    <row r="667" spans="1:17" x14ac:dyDescent="0.4">
      <c r="A667" s="40">
        <v>228</v>
      </c>
      <c r="B667" s="41" t="s">
        <v>576</v>
      </c>
      <c r="C667" s="3">
        <v>21</v>
      </c>
      <c r="D667" s="3" t="s">
        <v>19</v>
      </c>
      <c r="E667" s="3">
        <v>2</v>
      </c>
      <c r="F667" s="9" t="s">
        <v>490</v>
      </c>
      <c r="G667" s="3" t="s">
        <v>109</v>
      </c>
      <c r="H667" s="3" t="s">
        <v>44</v>
      </c>
      <c r="I667" s="9" t="s">
        <v>491</v>
      </c>
      <c r="J667" s="9" t="s">
        <v>492</v>
      </c>
      <c r="K667" s="40">
        <f t="shared" si="87"/>
        <v>28</v>
      </c>
      <c r="L667" s="40">
        <f t="shared" si="88"/>
        <v>48</v>
      </c>
      <c r="M667" s="40" t="str">
        <f t="shared" si="89"/>
        <v>ADS Balance_ Monetary Value</v>
      </c>
      <c r="N667" s="40" t="str">
        <f t="shared" si="90"/>
        <v>Reporting Currency</v>
      </c>
      <c r="O667" s="40" t="str">
        <f t="shared" si="91"/>
        <v>Amount</v>
      </c>
      <c r="P667" s="40" t="str">
        <f t="shared" si="92"/>
        <v/>
      </c>
      <c r="Q667" s="40" t="str">
        <f t="shared" si="93"/>
        <v/>
      </c>
    </row>
    <row r="668" spans="1:17" x14ac:dyDescent="0.4">
      <c r="A668" s="40">
        <v>229</v>
      </c>
      <c r="B668" s="41" t="s">
        <v>576</v>
      </c>
      <c r="C668" s="3">
        <v>22</v>
      </c>
      <c r="D668" s="3" t="s">
        <v>19</v>
      </c>
      <c r="E668" s="3">
        <v>2</v>
      </c>
      <c r="F668" s="9" t="s">
        <v>493</v>
      </c>
      <c r="G668" s="3" t="s">
        <v>109</v>
      </c>
      <c r="H668" s="3" t="s">
        <v>44</v>
      </c>
      <c r="I668" s="9" t="s">
        <v>494</v>
      </c>
      <c r="J668" s="9" t="s">
        <v>495</v>
      </c>
      <c r="K668" s="40">
        <f t="shared" si="87"/>
        <v>28</v>
      </c>
      <c r="L668" s="40">
        <f t="shared" si="88"/>
        <v>50</v>
      </c>
      <c r="M668" s="40" t="str">
        <f t="shared" si="89"/>
        <v>ADS Balance_ Monetary Value</v>
      </c>
      <c r="N668" s="40" t="str">
        <f t="shared" si="90"/>
        <v>Transaction Currency</v>
      </c>
      <c r="O668" s="40" t="str">
        <f t="shared" si="91"/>
        <v>Amount</v>
      </c>
      <c r="P668" s="40" t="str">
        <f t="shared" si="92"/>
        <v/>
      </c>
      <c r="Q668" s="40" t="str">
        <f t="shared" si="93"/>
        <v/>
      </c>
    </row>
    <row r="669" spans="1:17" x14ac:dyDescent="0.4">
      <c r="A669" s="40">
        <v>230</v>
      </c>
      <c r="B669" s="41" t="s">
        <v>576</v>
      </c>
      <c r="C669" s="3">
        <v>23</v>
      </c>
      <c r="D669" s="82" t="s">
        <v>19</v>
      </c>
      <c r="E669" s="82">
        <v>1</v>
      </c>
      <c r="F669" s="83" t="s">
        <v>56</v>
      </c>
      <c r="G669" s="3" t="s">
        <v>21</v>
      </c>
      <c r="H669" s="3" t="s">
        <v>44</v>
      </c>
      <c r="I669" s="9" t="s">
        <v>189</v>
      </c>
      <c r="J669" s="9" t="s">
        <v>496</v>
      </c>
      <c r="K669" s="40">
        <f t="shared" si="87"/>
        <v>45</v>
      </c>
      <c r="L669" s="40">
        <f t="shared" si="88"/>
        <v>53</v>
      </c>
      <c r="M669" s="40" t="str">
        <f t="shared" si="89"/>
        <v>ADS Open Accounts Payable_ Trade Transaction</v>
      </c>
      <c r="N669" s="40" t="str">
        <f t="shared" si="90"/>
        <v>Remark</v>
      </c>
      <c r="O669" s="40" t="str">
        <f t="shared" si="91"/>
        <v>TExt</v>
      </c>
      <c r="P669" s="40" t="str">
        <f t="shared" si="92"/>
        <v/>
      </c>
      <c r="Q669" s="40" t="str">
        <f t="shared" si="93"/>
        <v/>
      </c>
    </row>
    <row r="670" spans="1:17" x14ac:dyDescent="0.4">
      <c r="A670" s="40">
        <v>231</v>
      </c>
      <c r="B670" s="41" t="s">
        <v>576</v>
      </c>
      <c r="C670" s="3">
        <v>24</v>
      </c>
      <c r="D670" s="3" t="s">
        <v>19</v>
      </c>
      <c r="E670" s="3">
        <v>1</v>
      </c>
      <c r="F670" s="9" t="s">
        <v>388</v>
      </c>
      <c r="G670" s="3" t="s">
        <v>25</v>
      </c>
      <c r="H670" s="3" t="s">
        <v>44</v>
      </c>
      <c r="I670" s="9" t="s">
        <v>497</v>
      </c>
      <c r="J670" s="9" t="s">
        <v>498</v>
      </c>
      <c r="K670" s="40">
        <f t="shared" si="87"/>
        <v>45</v>
      </c>
      <c r="L670" s="40">
        <f t="shared" si="88"/>
        <v>55</v>
      </c>
      <c r="M670" s="40" t="str">
        <f t="shared" si="89"/>
        <v>ADS Open Accounts Payable_ Trade Transaction</v>
      </c>
      <c r="N670" s="40" t="str">
        <f t="shared" si="90"/>
        <v>Grouping</v>
      </c>
      <c r="O670" s="40" t="str">
        <f t="shared" si="91"/>
        <v>Code</v>
      </c>
      <c r="P670" s="40" t="str">
        <f t="shared" si="92"/>
        <v/>
      </c>
      <c r="Q670" s="40" t="str">
        <f t="shared" si="93"/>
        <v/>
      </c>
    </row>
    <row r="671" spans="1:17" ht="15" x14ac:dyDescent="0.4">
      <c r="A671" s="40">
        <v>232</v>
      </c>
      <c r="B671" s="41" t="s">
        <v>576</v>
      </c>
      <c r="C671" s="5">
        <v>25</v>
      </c>
      <c r="D671" s="5" t="s">
        <v>28</v>
      </c>
      <c r="E671" s="5">
        <v>1</v>
      </c>
      <c r="F671" s="8" t="s">
        <v>2973</v>
      </c>
      <c r="G671" s="5" t="s">
        <v>30</v>
      </c>
      <c r="H671" s="5" t="s">
        <v>16</v>
      </c>
      <c r="I671" s="8" t="s">
        <v>78</v>
      </c>
      <c r="J671" s="8" t="s">
        <v>499</v>
      </c>
      <c r="K671" s="40">
        <f t="shared" si="87"/>
        <v>45</v>
      </c>
      <c r="L671" s="40">
        <f t="shared" si="88"/>
        <v>50</v>
      </c>
      <c r="M671" s="40" t="str">
        <f t="shared" si="89"/>
        <v>ADS Open Accounts Payable_ Trade Transaction</v>
      </c>
      <c r="N671" s="40" t="str">
        <f t="shared" si="90"/>
        <v>[X]</v>
      </c>
      <c r="O671" s="40" t="str">
        <f t="shared" si="91"/>
        <v/>
      </c>
      <c r="P671" s="40" t="str">
        <f t="shared" si="92"/>
        <v/>
      </c>
      <c r="Q671" s="40" t="str">
        <f t="shared" si="93"/>
        <v>ADS Business Segment_ Code</v>
      </c>
    </row>
    <row r="672" spans="1:17" x14ac:dyDescent="0.4">
      <c r="A672" s="40">
        <v>233</v>
      </c>
      <c r="B672" s="41" t="s">
        <v>576</v>
      </c>
      <c r="C672" s="7">
        <v>26</v>
      </c>
      <c r="D672" s="7" t="s">
        <v>62</v>
      </c>
      <c r="E672" s="7">
        <v>0</v>
      </c>
      <c r="F672" s="12" t="s">
        <v>500</v>
      </c>
      <c r="G672" s="7" t="s">
        <v>252</v>
      </c>
      <c r="H672" s="7" t="s">
        <v>299</v>
      </c>
      <c r="I672" s="12" t="s">
        <v>501</v>
      </c>
      <c r="J672" s="12" t="s">
        <v>502</v>
      </c>
      <c r="K672" s="40">
        <f t="shared" si="87"/>
        <v>45</v>
      </c>
      <c r="L672" s="40">
        <f t="shared" si="88"/>
        <v>54</v>
      </c>
      <c r="M672" s="40" t="str">
        <f t="shared" si="89"/>
        <v>ADS Open Accounts Payable_ Trade Transaction</v>
      </c>
      <c r="N672" s="40" t="str">
        <f t="shared" si="90"/>
        <v>Defined</v>
      </c>
      <c r="O672" s="40" t="str">
        <f t="shared" si="91"/>
        <v/>
      </c>
      <c r="P672" s="40" t="str">
        <f t="shared" si="92"/>
        <v>ADS Payment Made_ Trade Transaction. Detail</v>
      </c>
      <c r="Q672" s="40" t="str">
        <f t="shared" si="93"/>
        <v/>
      </c>
    </row>
    <row r="673" spans="1:17" x14ac:dyDescent="0.4">
      <c r="A673" s="40">
        <v>234</v>
      </c>
      <c r="B673" s="41" t="s">
        <v>576</v>
      </c>
      <c r="C673" s="1">
        <v>0</v>
      </c>
      <c r="D673" s="1" t="s">
        <v>8</v>
      </c>
      <c r="E673" s="1">
        <v>0</v>
      </c>
      <c r="F673" s="10" t="s">
        <v>500</v>
      </c>
      <c r="G673" s="1" t="s">
        <v>252</v>
      </c>
      <c r="H673" s="1" t="s">
        <v>252</v>
      </c>
      <c r="I673" s="10" t="s">
        <v>503</v>
      </c>
      <c r="J673" s="10" t="s">
        <v>504</v>
      </c>
      <c r="K673" s="40">
        <f t="shared" si="87"/>
        <v>36</v>
      </c>
      <c r="L673" s="40" t="e">
        <f t="shared" si="88"/>
        <v>#VALUE!</v>
      </c>
      <c r="M673" s="40" t="str">
        <f t="shared" si="89"/>
        <v>ADS Payment Made_ Trade Transaction</v>
      </c>
      <c r="N673" s="40" t="str">
        <f t="shared" si="90"/>
        <v>Detail</v>
      </c>
      <c r="O673" s="40" t="str">
        <f t="shared" si="91"/>
        <v/>
      </c>
      <c r="P673" s="40" t="str">
        <f t="shared" si="92"/>
        <v/>
      </c>
      <c r="Q673" s="40" t="str">
        <f t="shared" si="93"/>
        <v/>
      </c>
    </row>
    <row r="674" spans="1:17" x14ac:dyDescent="0.4">
      <c r="A674" s="40">
        <v>235</v>
      </c>
      <c r="B674" s="41" t="s">
        <v>576</v>
      </c>
      <c r="C674" s="2">
        <v>1</v>
      </c>
      <c r="D674" s="2" t="s">
        <v>13</v>
      </c>
      <c r="E674" s="2">
        <v>1</v>
      </c>
      <c r="F674" s="11" t="s">
        <v>505</v>
      </c>
      <c r="G674" s="2" t="s">
        <v>15</v>
      </c>
      <c r="H674" s="2">
        <v>1</v>
      </c>
      <c r="I674" s="11" t="s">
        <v>506</v>
      </c>
      <c r="J674" s="11" t="s">
        <v>507</v>
      </c>
      <c r="K674" s="40">
        <f t="shared" si="87"/>
        <v>36</v>
      </c>
      <c r="L674" s="40">
        <f t="shared" si="88"/>
        <v>52</v>
      </c>
      <c r="M674" s="40" t="str">
        <f t="shared" si="89"/>
        <v>ADS Payment Made_ Trade Transaction</v>
      </c>
      <c r="N674" s="40" t="str">
        <f t="shared" si="90"/>
        <v>Identification</v>
      </c>
      <c r="O674" s="40" t="str">
        <f t="shared" si="91"/>
        <v>Identifier</v>
      </c>
      <c r="P674" s="40" t="str">
        <f t="shared" si="92"/>
        <v/>
      </c>
      <c r="Q674" s="40" t="str">
        <f t="shared" si="93"/>
        <v/>
      </c>
    </row>
    <row r="675" spans="1:17" x14ac:dyDescent="0.4">
      <c r="A675" s="40">
        <v>236</v>
      </c>
      <c r="B675" s="41" t="s">
        <v>576</v>
      </c>
      <c r="C675" s="3">
        <v>2</v>
      </c>
      <c r="D675" s="3" t="s">
        <v>19</v>
      </c>
      <c r="E675" s="3">
        <v>1</v>
      </c>
      <c r="F675" s="9" t="s">
        <v>508</v>
      </c>
      <c r="G675" s="3" t="s">
        <v>136</v>
      </c>
      <c r="H675" s="3">
        <v>1</v>
      </c>
      <c r="I675" s="9" t="s">
        <v>509</v>
      </c>
      <c r="J675" s="9" t="s">
        <v>510</v>
      </c>
      <c r="K675" s="40">
        <f t="shared" si="87"/>
        <v>36</v>
      </c>
      <c r="L675" s="40">
        <f t="shared" si="88"/>
        <v>45</v>
      </c>
      <c r="M675" s="40" t="str">
        <f t="shared" si="89"/>
        <v>ADS Payment Made_ Trade Transaction</v>
      </c>
      <c r="N675" s="40" t="str">
        <f t="shared" si="90"/>
        <v>Payment</v>
      </c>
      <c r="O675" s="40" t="str">
        <f t="shared" si="91"/>
        <v>Numeric</v>
      </c>
      <c r="P675" s="40" t="str">
        <f t="shared" si="92"/>
        <v/>
      </c>
      <c r="Q675" s="40" t="str">
        <f t="shared" si="93"/>
        <v/>
      </c>
    </row>
    <row r="676" spans="1:17" x14ac:dyDescent="0.4">
      <c r="A676" s="40">
        <v>237</v>
      </c>
      <c r="B676" s="41" t="s">
        <v>576</v>
      </c>
      <c r="C676" s="5">
        <v>3</v>
      </c>
      <c r="D676" s="5" t="s">
        <v>28</v>
      </c>
      <c r="E676" s="5">
        <v>1</v>
      </c>
      <c r="F676" s="8" t="s">
        <v>154</v>
      </c>
      <c r="G676" s="5" t="s">
        <v>511</v>
      </c>
      <c r="H676" s="5">
        <v>1</v>
      </c>
      <c r="I676" s="8" t="s">
        <v>512</v>
      </c>
      <c r="J676" s="8" t="s">
        <v>513</v>
      </c>
      <c r="K676" s="40">
        <f t="shared" si="87"/>
        <v>36</v>
      </c>
      <c r="L676" s="40">
        <f t="shared" si="88"/>
        <v>43</v>
      </c>
      <c r="M676" s="40" t="str">
        <f t="shared" si="89"/>
        <v>ADS Payment Made_ Trade Transaction</v>
      </c>
      <c r="N676" s="40" t="str">
        <f t="shared" si="90"/>
        <v>Payee</v>
      </c>
      <c r="O676" s="40" t="str">
        <f t="shared" si="91"/>
        <v/>
      </c>
      <c r="P676" s="40" t="str">
        <f t="shared" si="92"/>
        <v/>
      </c>
      <c r="Q676" s="40" t="str">
        <f t="shared" si="93"/>
        <v>ADS Supplier_ Party</v>
      </c>
    </row>
    <row r="677" spans="1:17" x14ac:dyDescent="0.4">
      <c r="A677" s="40">
        <v>238</v>
      </c>
      <c r="B677" s="41" t="s">
        <v>576</v>
      </c>
      <c r="C677" s="5">
        <v>4</v>
      </c>
      <c r="D677" s="5" t="s">
        <v>28</v>
      </c>
      <c r="E677" s="5">
        <v>1</v>
      </c>
      <c r="F677" s="8" t="s">
        <v>14</v>
      </c>
      <c r="G677" s="5" t="s">
        <v>511</v>
      </c>
      <c r="H677" s="5" t="s">
        <v>44</v>
      </c>
      <c r="I677" s="8" t="s">
        <v>447</v>
      </c>
      <c r="J677" s="8" t="s">
        <v>514</v>
      </c>
      <c r="K677" s="40">
        <f t="shared" si="87"/>
        <v>36</v>
      </c>
      <c r="L677" s="40">
        <f t="shared" si="88"/>
        <v>43</v>
      </c>
      <c r="M677" s="40" t="str">
        <f t="shared" si="89"/>
        <v>ADS Payment Made_ Trade Transaction</v>
      </c>
      <c r="N677" s="40" t="str">
        <f t="shared" si="90"/>
        <v>Based</v>
      </c>
      <c r="O677" s="40" t="str">
        <f t="shared" si="91"/>
        <v/>
      </c>
      <c r="P677" s="40" t="str">
        <f t="shared" si="92"/>
        <v/>
      </c>
      <c r="Q677" s="40" t="str">
        <f t="shared" si="93"/>
        <v>ADS_ Purchase Contract</v>
      </c>
    </row>
    <row r="678" spans="1:17" x14ac:dyDescent="0.4">
      <c r="A678" s="40">
        <v>239</v>
      </c>
      <c r="B678" s="41" t="s">
        <v>576</v>
      </c>
      <c r="C678" s="5">
        <v>5</v>
      </c>
      <c r="D678" s="5" t="s">
        <v>28</v>
      </c>
      <c r="E678" s="5">
        <v>1</v>
      </c>
      <c r="F678" s="8" t="s">
        <v>218</v>
      </c>
      <c r="G678" s="5" t="s">
        <v>511</v>
      </c>
      <c r="H678" s="5" t="s">
        <v>44</v>
      </c>
      <c r="I678" s="8" t="s">
        <v>515</v>
      </c>
      <c r="J678" s="8" t="s">
        <v>516</v>
      </c>
      <c r="K678" s="40">
        <f t="shared" si="87"/>
        <v>36</v>
      </c>
      <c r="L678" s="40">
        <f t="shared" si="88"/>
        <v>43</v>
      </c>
      <c r="M678" s="40" t="str">
        <f t="shared" si="89"/>
        <v>ADS Payment Made_ Trade Transaction</v>
      </c>
      <c r="N678" s="40" t="str">
        <f t="shared" si="90"/>
        <v>Based</v>
      </c>
      <c r="O678" s="40" t="str">
        <f t="shared" si="91"/>
        <v/>
      </c>
      <c r="P678" s="40" t="str">
        <f t="shared" si="92"/>
        <v/>
      </c>
      <c r="Q678" s="40" t="str">
        <f t="shared" si="93"/>
        <v>ADS_ Project</v>
      </c>
    </row>
    <row r="679" spans="1:17" x14ac:dyDescent="0.4">
      <c r="A679" s="40">
        <v>240</v>
      </c>
      <c r="B679" s="41" t="s">
        <v>576</v>
      </c>
      <c r="C679" s="5">
        <v>6</v>
      </c>
      <c r="D679" s="5" t="s">
        <v>28</v>
      </c>
      <c r="E679" s="5">
        <v>1</v>
      </c>
      <c r="F679" s="8" t="s">
        <v>457</v>
      </c>
      <c r="G679" s="5" t="s">
        <v>511</v>
      </c>
      <c r="H679" s="5" t="s">
        <v>44</v>
      </c>
      <c r="I679" s="8" t="s">
        <v>517</v>
      </c>
      <c r="J679" s="8" t="s">
        <v>518</v>
      </c>
      <c r="K679" s="40">
        <f t="shared" si="87"/>
        <v>36</v>
      </c>
      <c r="L679" s="40">
        <f t="shared" si="88"/>
        <v>45</v>
      </c>
      <c r="M679" s="40" t="str">
        <f t="shared" si="89"/>
        <v>ADS Payment Made_ Trade Transaction</v>
      </c>
      <c r="N679" s="40" t="str">
        <f t="shared" si="90"/>
        <v>Defined</v>
      </c>
      <c r="O679" s="40" t="str">
        <f t="shared" si="91"/>
        <v/>
      </c>
      <c r="P679" s="40" t="str">
        <f t="shared" si="92"/>
        <v/>
      </c>
      <c r="Q679" s="40" t="str">
        <f t="shared" si="93"/>
        <v>ADS_ Accounting Entry</v>
      </c>
    </row>
    <row r="680" spans="1:17" x14ac:dyDescent="0.4">
      <c r="A680" s="40">
        <v>241</v>
      </c>
      <c r="B680" s="41" t="s">
        <v>576</v>
      </c>
      <c r="C680" s="7">
        <v>7</v>
      </c>
      <c r="D680" s="7" t="s">
        <v>62</v>
      </c>
      <c r="E680" s="7">
        <v>1</v>
      </c>
      <c r="F680" s="12" t="s">
        <v>132</v>
      </c>
      <c r="G680" s="7" t="s">
        <v>10</v>
      </c>
      <c r="H680" s="7" t="s">
        <v>16</v>
      </c>
      <c r="I680" s="12" t="s">
        <v>140</v>
      </c>
      <c r="J680" s="12" t="s">
        <v>452</v>
      </c>
      <c r="K680" s="40">
        <f t="shared" si="87"/>
        <v>45</v>
      </c>
      <c r="L680" s="40" t="e">
        <f t="shared" si="88"/>
        <v>#VALUE!</v>
      </c>
      <c r="M680" s="40" t="str">
        <f t="shared" si="89"/>
        <v>ADS Open Accounts Payable_ Trade Transaction</v>
      </c>
      <c r="N680" s="40" t="str">
        <f t="shared" si="90"/>
        <v>ADS_ Fiscal Period</v>
      </c>
      <c r="O680" s="40" t="str">
        <f t="shared" si="91"/>
        <v/>
      </c>
      <c r="P680" s="40" t="str">
        <f t="shared" si="92"/>
        <v/>
      </c>
      <c r="Q680" s="40" t="str">
        <f t="shared" si="93"/>
        <v/>
      </c>
    </row>
    <row r="681" spans="1:17" x14ac:dyDescent="0.4">
      <c r="A681" s="40">
        <v>242</v>
      </c>
      <c r="B681" s="41" t="s">
        <v>576</v>
      </c>
      <c r="C681" s="3">
        <v>8</v>
      </c>
      <c r="D681" s="3" t="s">
        <v>19</v>
      </c>
      <c r="E681" s="3">
        <v>2</v>
      </c>
      <c r="F681" s="9" t="s">
        <v>135</v>
      </c>
      <c r="G681" s="3" t="s">
        <v>136</v>
      </c>
      <c r="H681" s="3" t="s">
        <v>16</v>
      </c>
      <c r="I681" s="9" t="s">
        <v>137</v>
      </c>
      <c r="J681" s="9" t="s">
        <v>138</v>
      </c>
      <c r="K681" s="40">
        <f t="shared" si="87"/>
        <v>19</v>
      </c>
      <c r="L681" s="40">
        <f t="shared" si="88"/>
        <v>32</v>
      </c>
      <c r="M681" s="40" t="str">
        <f t="shared" si="89"/>
        <v>ADS_ Fiscal Period</v>
      </c>
      <c r="N681" s="40" t="str">
        <f t="shared" si="90"/>
        <v>Fiscal Year</v>
      </c>
      <c r="O681" s="40" t="str">
        <f t="shared" si="91"/>
        <v>Code</v>
      </c>
      <c r="P681" s="40" t="str">
        <f t="shared" si="92"/>
        <v/>
      </c>
      <c r="Q681" s="40" t="str">
        <f t="shared" si="93"/>
        <v/>
      </c>
    </row>
    <row r="682" spans="1:17" x14ac:dyDescent="0.4">
      <c r="A682" s="40">
        <v>243</v>
      </c>
      <c r="B682" s="41" t="s">
        <v>576</v>
      </c>
      <c r="C682" s="3">
        <v>9</v>
      </c>
      <c r="D682" s="3" t="s">
        <v>19</v>
      </c>
      <c r="E682" s="3">
        <v>2</v>
      </c>
      <c r="F682" s="9" t="s">
        <v>139</v>
      </c>
      <c r="G682" s="3" t="s">
        <v>25</v>
      </c>
      <c r="H682" s="3" t="s">
        <v>16</v>
      </c>
      <c r="I682" s="9" t="s">
        <v>140</v>
      </c>
      <c r="J682" s="9" t="s">
        <v>141</v>
      </c>
      <c r="K682" s="40">
        <f t="shared" si="87"/>
        <v>19</v>
      </c>
      <c r="L682" s="40">
        <f t="shared" si="88"/>
        <v>43</v>
      </c>
      <c r="M682" s="40" t="str">
        <f t="shared" si="89"/>
        <v>ADS_ Fiscal Period</v>
      </c>
      <c r="N682" s="40" t="str">
        <f t="shared" si="90"/>
        <v>Accounting ADS_ Period</v>
      </c>
      <c r="O682" s="40" t="str">
        <f t="shared" si="91"/>
        <v>Code</v>
      </c>
      <c r="P682" s="40" t="str">
        <f t="shared" si="92"/>
        <v/>
      </c>
      <c r="Q682" s="40" t="str">
        <f t="shared" si="93"/>
        <v/>
      </c>
    </row>
    <row r="683" spans="1:17" x14ac:dyDescent="0.4">
      <c r="A683" s="40">
        <v>244</v>
      </c>
      <c r="B683" s="41" t="s">
        <v>576</v>
      </c>
      <c r="C683" s="3">
        <v>10</v>
      </c>
      <c r="D683" s="3" t="s">
        <v>19</v>
      </c>
      <c r="E683" s="3">
        <v>1</v>
      </c>
      <c r="F683" s="9" t="s">
        <v>519</v>
      </c>
      <c r="G683" s="3" t="s">
        <v>37</v>
      </c>
      <c r="H683" s="3">
        <v>1</v>
      </c>
      <c r="I683" s="9" t="s">
        <v>520</v>
      </c>
      <c r="J683" s="9" t="s">
        <v>521</v>
      </c>
      <c r="K683" s="40">
        <f t="shared" si="87"/>
        <v>36</v>
      </c>
      <c r="L683" s="40">
        <f t="shared" si="88"/>
        <v>45</v>
      </c>
      <c r="M683" s="40" t="str">
        <f t="shared" si="89"/>
        <v>ADS Payment Made_ Trade Transaction</v>
      </c>
      <c r="N683" s="40" t="str">
        <f t="shared" si="90"/>
        <v>Payment</v>
      </c>
      <c r="O683" s="40" t="str">
        <f t="shared" si="91"/>
        <v>Date</v>
      </c>
      <c r="P683" s="40" t="str">
        <f t="shared" si="92"/>
        <v/>
      </c>
      <c r="Q683" s="40" t="str">
        <f t="shared" si="93"/>
        <v/>
      </c>
    </row>
    <row r="684" spans="1:17" x14ac:dyDescent="0.4">
      <c r="A684" s="40">
        <v>245</v>
      </c>
      <c r="B684" s="41" t="s">
        <v>576</v>
      </c>
      <c r="C684" s="5">
        <v>11</v>
      </c>
      <c r="D684" s="5" t="s">
        <v>28</v>
      </c>
      <c r="E684" s="5">
        <v>1</v>
      </c>
      <c r="F684" s="8" t="s">
        <v>157</v>
      </c>
      <c r="G684" s="5" t="s">
        <v>511</v>
      </c>
      <c r="H684" s="5" t="s">
        <v>16</v>
      </c>
      <c r="I684" s="8" t="s">
        <v>522</v>
      </c>
      <c r="J684" s="8" t="s">
        <v>523</v>
      </c>
      <c r="K684" s="40">
        <f t="shared" si="87"/>
        <v>36</v>
      </c>
      <c r="L684" s="40">
        <f t="shared" si="88"/>
        <v>45</v>
      </c>
      <c r="M684" s="40" t="str">
        <f t="shared" si="89"/>
        <v>ADS Payment Made_ Trade Transaction</v>
      </c>
      <c r="N684" s="40" t="str">
        <f t="shared" si="90"/>
        <v>Defined</v>
      </c>
      <c r="O684" s="40" t="str">
        <f t="shared" si="91"/>
        <v/>
      </c>
      <c r="P684" s="40" t="str">
        <f t="shared" si="92"/>
        <v/>
      </c>
      <c r="Q684" s="40" t="str">
        <f t="shared" si="93"/>
        <v>ADS Settlement Method_ Code</v>
      </c>
    </row>
    <row r="685" spans="1:17" x14ac:dyDescent="0.4">
      <c r="A685" s="40">
        <v>246</v>
      </c>
      <c r="B685" s="41" t="s">
        <v>576</v>
      </c>
      <c r="C685" s="3">
        <v>12</v>
      </c>
      <c r="D685" s="3" t="s">
        <v>19</v>
      </c>
      <c r="E685" s="3">
        <v>1</v>
      </c>
      <c r="F685" s="9" t="s">
        <v>462</v>
      </c>
      <c r="G685" s="3" t="s">
        <v>25</v>
      </c>
      <c r="H685" s="3" t="s">
        <v>16</v>
      </c>
      <c r="I685" s="9" t="s">
        <v>463</v>
      </c>
      <c r="J685" s="9" t="s">
        <v>524</v>
      </c>
      <c r="K685" s="40">
        <f t="shared" si="87"/>
        <v>36</v>
      </c>
      <c r="L685" s="40">
        <f t="shared" si="88"/>
        <v>47</v>
      </c>
      <c r="M685" s="40" t="str">
        <f t="shared" si="89"/>
        <v>ADS Payment Made_ Trade Transaction</v>
      </c>
      <c r="N685" s="40" t="str">
        <f t="shared" si="90"/>
        <v>Reference</v>
      </c>
      <c r="O685" s="40" t="str">
        <f t="shared" si="91"/>
        <v>Code</v>
      </c>
      <c r="P685" s="40" t="str">
        <f t="shared" si="92"/>
        <v/>
      </c>
      <c r="Q685" s="40" t="str">
        <f t="shared" si="93"/>
        <v/>
      </c>
    </row>
    <row r="686" spans="1:17" x14ac:dyDescent="0.4">
      <c r="A686" s="40">
        <v>247</v>
      </c>
      <c r="B686" s="41" t="s">
        <v>576</v>
      </c>
      <c r="C686" s="3">
        <v>13</v>
      </c>
      <c r="D686" s="3" t="s">
        <v>19</v>
      </c>
      <c r="E686" s="3">
        <v>1</v>
      </c>
      <c r="F686" s="9" t="s">
        <v>465</v>
      </c>
      <c r="G686" s="3" t="s">
        <v>37</v>
      </c>
      <c r="H686" s="3" t="s">
        <v>16</v>
      </c>
      <c r="I686" s="9" t="s">
        <v>466</v>
      </c>
      <c r="J686" s="9" t="s">
        <v>525</v>
      </c>
      <c r="K686" s="40">
        <f t="shared" si="87"/>
        <v>36</v>
      </c>
      <c r="L686" s="40">
        <f t="shared" si="88"/>
        <v>47</v>
      </c>
      <c r="M686" s="40" t="str">
        <f t="shared" si="89"/>
        <v>ADS Payment Made_ Trade Transaction</v>
      </c>
      <c r="N686" s="40" t="str">
        <f t="shared" si="90"/>
        <v>Reference</v>
      </c>
      <c r="O686" s="40" t="str">
        <f t="shared" si="91"/>
        <v>Date</v>
      </c>
      <c r="P686" s="40" t="str">
        <f t="shared" si="92"/>
        <v/>
      </c>
      <c r="Q686" s="40" t="str">
        <f t="shared" si="93"/>
        <v/>
      </c>
    </row>
    <row r="687" spans="1:17" x14ac:dyDescent="0.4">
      <c r="A687" s="40">
        <v>248</v>
      </c>
      <c r="B687" s="41" t="s">
        <v>576</v>
      </c>
      <c r="C687" s="7">
        <v>14</v>
      </c>
      <c r="D687" s="7" t="s">
        <v>62</v>
      </c>
      <c r="E687" s="7">
        <v>1</v>
      </c>
      <c r="F687" s="12" t="s">
        <v>468</v>
      </c>
      <c r="G687" s="7" t="s">
        <v>10</v>
      </c>
      <c r="H687" s="7" t="s">
        <v>16</v>
      </c>
      <c r="I687" s="12" t="s">
        <v>526</v>
      </c>
      <c r="J687" s="12" t="s">
        <v>527</v>
      </c>
      <c r="K687" s="40">
        <f t="shared" si="87"/>
        <v>36</v>
      </c>
      <c r="L687" s="40">
        <f t="shared" si="88"/>
        <v>45</v>
      </c>
      <c r="M687" s="40" t="str">
        <f t="shared" si="89"/>
        <v>ADS Payment Made_ Trade Transaction</v>
      </c>
      <c r="N687" s="40" t="str">
        <f t="shared" si="90"/>
        <v>Defined</v>
      </c>
      <c r="O687" s="40" t="str">
        <f t="shared" si="91"/>
        <v/>
      </c>
      <c r="P687" s="40" t="str">
        <f t="shared" si="92"/>
        <v>ADS_ Monetary Value</v>
      </c>
      <c r="Q687" s="40" t="str">
        <f t="shared" si="93"/>
        <v/>
      </c>
    </row>
    <row r="688" spans="1:17" x14ac:dyDescent="0.4">
      <c r="A688" s="40">
        <v>249</v>
      </c>
      <c r="B688" s="41" t="s">
        <v>576</v>
      </c>
      <c r="C688" s="3">
        <v>15</v>
      </c>
      <c r="D688" s="3" t="s">
        <v>19</v>
      </c>
      <c r="E688" s="3">
        <v>2</v>
      </c>
      <c r="F688" s="9" t="s">
        <v>471</v>
      </c>
      <c r="G688" s="3" t="s">
        <v>109</v>
      </c>
      <c r="H688" s="3" t="s">
        <v>16</v>
      </c>
      <c r="I688" s="9" t="s">
        <v>472</v>
      </c>
      <c r="J688" s="9" t="s">
        <v>473</v>
      </c>
      <c r="K688" s="40">
        <f t="shared" si="87"/>
        <v>20</v>
      </c>
      <c r="L688" s="40">
        <f t="shared" si="88"/>
        <v>41</v>
      </c>
      <c r="M688" s="40" t="str">
        <f t="shared" si="89"/>
        <v>ADS_ Monetary Value</v>
      </c>
      <c r="N688" s="40" t="str">
        <f t="shared" si="90"/>
        <v>Functional Currency</v>
      </c>
      <c r="O688" s="40" t="str">
        <f t="shared" si="91"/>
        <v>Amount</v>
      </c>
      <c r="P688" s="40" t="str">
        <f t="shared" si="92"/>
        <v/>
      </c>
      <c r="Q688" s="40" t="str">
        <f t="shared" si="93"/>
        <v/>
      </c>
    </row>
    <row r="689" spans="1:17" x14ac:dyDescent="0.4">
      <c r="A689" s="40">
        <v>250</v>
      </c>
      <c r="B689" s="41" t="s">
        <v>576</v>
      </c>
      <c r="C689" s="3">
        <v>16</v>
      </c>
      <c r="D689" s="3" t="s">
        <v>19</v>
      </c>
      <c r="E689" s="3">
        <v>2</v>
      </c>
      <c r="F689" s="9" t="s">
        <v>474</v>
      </c>
      <c r="G689" s="3" t="s">
        <v>109</v>
      </c>
      <c r="H689" s="3" t="s">
        <v>44</v>
      </c>
      <c r="I689" s="9" t="s">
        <v>475</v>
      </c>
      <c r="J689" s="9" t="s">
        <v>476</v>
      </c>
      <c r="K689" s="40">
        <f t="shared" si="87"/>
        <v>20</v>
      </c>
      <c r="L689" s="40">
        <f t="shared" si="88"/>
        <v>47</v>
      </c>
      <c r="M689" s="40" t="str">
        <f t="shared" si="89"/>
        <v>ADS_ Monetary Value</v>
      </c>
      <c r="N689" s="40" t="str">
        <f t="shared" si="90"/>
        <v>Local Accounting Currency</v>
      </c>
      <c r="O689" s="40" t="str">
        <f t="shared" si="91"/>
        <v>Amount</v>
      </c>
      <c r="P689" s="40" t="str">
        <f t="shared" si="92"/>
        <v/>
      </c>
      <c r="Q689" s="40" t="str">
        <f t="shared" si="93"/>
        <v/>
      </c>
    </row>
    <row r="690" spans="1:17" x14ac:dyDescent="0.4">
      <c r="A690" s="40">
        <v>251</v>
      </c>
      <c r="B690" s="41" t="s">
        <v>576</v>
      </c>
      <c r="C690" s="3">
        <v>17</v>
      </c>
      <c r="D690" s="3" t="s">
        <v>19</v>
      </c>
      <c r="E690" s="3">
        <v>2</v>
      </c>
      <c r="F690" s="9" t="s">
        <v>477</v>
      </c>
      <c r="G690" s="3" t="s">
        <v>109</v>
      </c>
      <c r="H690" s="3" t="s">
        <v>44</v>
      </c>
      <c r="I690" s="9" t="s">
        <v>478</v>
      </c>
      <c r="J690" s="9" t="s">
        <v>479</v>
      </c>
      <c r="K690" s="40">
        <f t="shared" si="87"/>
        <v>20</v>
      </c>
      <c r="L690" s="40">
        <f t="shared" si="88"/>
        <v>40</v>
      </c>
      <c r="M690" s="40" t="str">
        <f t="shared" si="89"/>
        <v>ADS_ Monetary Value</v>
      </c>
      <c r="N690" s="40" t="str">
        <f t="shared" si="90"/>
        <v>Reporting Currency</v>
      </c>
      <c r="O690" s="40" t="str">
        <f t="shared" si="91"/>
        <v>Amount</v>
      </c>
      <c r="P690" s="40" t="str">
        <f t="shared" si="92"/>
        <v/>
      </c>
      <c r="Q690" s="40" t="str">
        <f t="shared" si="93"/>
        <v/>
      </c>
    </row>
    <row r="691" spans="1:17" x14ac:dyDescent="0.4">
      <c r="A691" s="40">
        <v>252</v>
      </c>
      <c r="B691" s="41" t="s">
        <v>576</v>
      </c>
      <c r="C691" s="3">
        <v>18</v>
      </c>
      <c r="D691" s="3" t="s">
        <v>19</v>
      </c>
      <c r="E691" s="3">
        <v>2</v>
      </c>
      <c r="F691" s="9" t="s">
        <v>163</v>
      </c>
      <c r="G691" s="3" t="s">
        <v>109</v>
      </c>
      <c r="H691" s="3" t="s">
        <v>44</v>
      </c>
      <c r="I691" s="9" t="s">
        <v>480</v>
      </c>
      <c r="J691" s="9" t="s">
        <v>481</v>
      </c>
      <c r="K691" s="40">
        <f t="shared" si="87"/>
        <v>20</v>
      </c>
      <c r="L691" s="40">
        <f t="shared" si="88"/>
        <v>42</v>
      </c>
      <c r="M691" s="40" t="str">
        <f t="shared" si="89"/>
        <v>ADS_ Monetary Value</v>
      </c>
      <c r="N691" s="40" t="str">
        <f t="shared" si="90"/>
        <v>Transaction Currency</v>
      </c>
      <c r="O691" s="40" t="str">
        <f t="shared" si="91"/>
        <v>Amount</v>
      </c>
      <c r="P691" s="40" t="str">
        <f t="shared" si="92"/>
        <v/>
      </c>
      <c r="Q691" s="40" t="str">
        <f t="shared" si="93"/>
        <v/>
      </c>
    </row>
    <row r="692" spans="1:17" x14ac:dyDescent="0.4">
      <c r="A692" s="40">
        <v>253</v>
      </c>
      <c r="B692" s="41" t="s">
        <v>576</v>
      </c>
      <c r="C692" s="3">
        <v>19</v>
      </c>
      <c r="D692" s="3" t="s">
        <v>19</v>
      </c>
      <c r="E692" s="3">
        <v>2</v>
      </c>
      <c r="F692" s="9" t="s">
        <v>528</v>
      </c>
      <c r="G692" s="3" t="s">
        <v>25</v>
      </c>
      <c r="H692" s="3" t="s">
        <v>44</v>
      </c>
      <c r="I692" s="9" t="s">
        <v>529</v>
      </c>
      <c r="J692" s="9" t="s">
        <v>530</v>
      </c>
      <c r="K692" s="40">
        <f t="shared" si="87"/>
        <v>20</v>
      </c>
      <c r="L692" s="40">
        <f t="shared" si="88"/>
        <v>34</v>
      </c>
      <c r="M692" s="40" t="str">
        <f t="shared" si="89"/>
        <v>ADS_ Monetary Value</v>
      </c>
      <c r="N692" s="40" t="str">
        <f t="shared" si="90"/>
        <v>Debit Credit</v>
      </c>
      <c r="O692" s="40" t="str">
        <f t="shared" si="91"/>
        <v>Code</v>
      </c>
      <c r="P692" s="40" t="str">
        <f t="shared" si="92"/>
        <v/>
      </c>
      <c r="Q692" s="40" t="str">
        <f t="shared" si="93"/>
        <v/>
      </c>
    </row>
    <row r="693" spans="1:17" x14ac:dyDescent="0.4">
      <c r="A693" s="40">
        <v>254</v>
      </c>
      <c r="B693" s="41" t="s">
        <v>576</v>
      </c>
      <c r="C693" s="5">
        <v>20</v>
      </c>
      <c r="D693" s="5" t="s">
        <v>28</v>
      </c>
      <c r="E693" s="5">
        <v>2</v>
      </c>
      <c r="F693" s="8" t="s">
        <v>531</v>
      </c>
      <c r="G693" s="5" t="s">
        <v>532</v>
      </c>
      <c r="H693" s="5" t="s">
        <v>44</v>
      </c>
      <c r="I693" s="8" t="s">
        <v>533</v>
      </c>
      <c r="J693" s="8" t="s">
        <v>534</v>
      </c>
      <c r="K693" s="40">
        <f t="shared" si="87"/>
        <v>20</v>
      </c>
      <c r="L693" s="40">
        <f t="shared" si="88"/>
        <v>27</v>
      </c>
      <c r="M693" s="40" t="str">
        <f t="shared" si="89"/>
        <v>ADS_ Monetary Value</v>
      </c>
      <c r="N693" s="40" t="str">
        <f t="shared" si="90"/>
        <v>Debit</v>
      </c>
      <c r="O693" s="40" t="str">
        <f t="shared" si="91"/>
        <v/>
      </c>
      <c r="P693" s="40" t="str">
        <f t="shared" si="92"/>
        <v/>
      </c>
      <c r="Q693" s="40" t="str">
        <f t="shared" si="93"/>
        <v>ADS_ Accounting Account</v>
      </c>
    </row>
    <row r="694" spans="1:17" x14ac:dyDescent="0.4">
      <c r="A694" s="40">
        <v>255</v>
      </c>
      <c r="B694" s="41" t="s">
        <v>576</v>
      </c>
      <c r="C694" s="5">
        <v>21</v>
      </c>
      <c r="D694" s="5" t="s">
        <v>28</v>
      </c>
      <c r="E694" s="5">
        <v>2</v>
      </c>
      <c r="F694" s="8" t="s">
        <v>535</v>
      </c>
      <c r="G694" s="5" t="s">
        <v>532</v>
      </c>
      <c r="H694" s="5" t="s">
        <v>44</v>
      </c>
      <c r="I694" s="8" t="s">
        <v>536</v>
      </c>
      <c r="J694" s="8" t="s">
        <v>537</v>
      </c>
      <c r="K694" s="40">
        <f t="shared" si="87"/>
        <v>20</v>
      </c>
      <c r="L694" s="40">
        <f t="shared" si="88"/>
        <v>28</v>
      </c>
      <c r="M694" s="40" t="str">
        <f t="shared" si="89"/>
        <v>ADS_ Monetary Value</v>
      </c>
      <c r="N694" s="40" t="str">
        <f t="shared" si="90"/>
        <v>Credit</v>
      </c>
      <c r="O694" s="40" t="str">
        <f t="shared" si="91"/>
        <v/>
      </c>
      <c r="P694" s="40" t="str">
        <f t="shared" si="92"/>
        <v/>
      </c>
      <c r="Q694" s="40" t="str">
        <f t="shared" si="93"/>
        <v>ADS_ Accounting Account</v>
      </c>
    </row>
    <row r="695" spans="1:17" x14ac:dyDescent="0.4">
      <c r="A695" s="40">
        <v>256</v>
      </c>
      <c r="B695" s="41" t="s">
        <v>576</v>
      </c>
      <c r="C695" s="3">
        <v>22</v>
      </c>
      <c r="D695" s="3" t="s">
        <v>19</v>
      </c>
      <c r="E695" s="3">
        <v>1</v>
      </c>
      <c r="F695" s="83" t="s">
        <v>56</v>
      </c>
      <c r="G695" s="3" t="s">
        <v>21</v>
      </c>
      <c r="H695" s="3" t="s">
        <v>44</v>
      </c>
      <c r="I695" s="9" t="s">
        <v>538</v>
      </c>
      <c r="J695" s="9" t="s">
        <v>539</v>
      </c>
      <c r="K695" s="40">
        <f t="shared" si="87"/>
        <v>36</v>
      </c>
      <c r="L695" s="40">
        <f t="shared" si="88"/>
        <v>44</v>
      </c>
      <c r="M695" s="40" t="str">
        <f t="shared" si="89"/>
        <v>ADS Payment Made_ Trade Transaction</v>
      </c>
      <c r="N695" s="40" t="str">
        <f t="shared" si="90"/>
        <v>Remark</v>
      </c>
      <c r="O695" s="40" t="str">
        <f t="shared" si="91"/>
        <v>Text</v>
      </c>
      <c r="P695" s="40" t="str">
        <f t="shared" si="92"/>
        <v/>
      </c>
      <c r="Q695" s="40" t="str">
        <f t="shared" si="93"/>
        <v/>
      </c>
    </row>
    <row r="696" spans="1:17" x14ac:dyDescent="0.4">
      <c r="A696" s="40">
        <v>257</v>
      </c>
      <c r="B696" s="41" t="s">
        <v>576</v>
      </c>
      <c r="C696" s="7">
        <v>23</v>
      </c>
      <c r="D696" s="7" t="s">
        <v>62</v>
      </c>
      <c r="E696" s="7">
        <v>1</v>
      </c>
      <c r="F696" s="12" t="s">
        <v>63</v>
      </c>
      <c r="G696" s="7" t="s">
        <v>10</v>
      </c>
      <c r="H696" s="7" t="s">
        <v>16</v>
      </c>
      <c r="I696" s="12" t="s">
        <v>64</v>
      </c>
      <c r="J696" s="12" t="s">
        <v>540</v>
      </c>
      <c r="K696" s="40">
        <f t="shared" si="87"/>
        <v>36</v>
      </c>
      <c r="L696" s="40">
        <f t="shared" si="88"/>
        <v>47</v>
      </c>
      <c r="M696" s="40" t="str">
        <f t="shared" si="89"/>
        <v>ADS Payment Made_ Trade Transaction</v>
      </c>
      <c r="N696" s="40" t="str">
        <f t="shared" si="90"/>
        <v>Specified</v>
      </c>
      <c r="O696" s="40" t="str">
        <f t="shared" si="91"/>
        <v/>
      </c>
      <c r="P696" s="40" t="str">
        <f t="shared" si="92"/>
        <v>ADS Created_ Activity</v>
      </c>
      <c r="Q696" s="40" t="str">
        <f t="shared" si="93"/>
        <v/>
      </c>
    </row>
    <row r="697" spans="1:17" x14ac:dyDescent="0.4">
      <c r="A697" s="40">
        <v>258</v>
      </c>
      <c r="B697" s="41" t="s">
        <v>576</v>
      </c>
      <c r="C697" s="5">
        <v>24</v>
      </c>
      <c r="D697" s="5" t="s">
        <v>28</v>
      </c>
      <c r="E697" s="5">
        <v>2</v>
      </c>
      <c r="F697" s="8" t="s">
        <v>66</v>
      </c>
      <c r="G697" s="5" t="s">
        <v>30</v>
      </c>
      <c r="H697" s="5" t="s">
        <v>16</v>
      </c>
      <c r="I697" s="17" t="s">
        <v>67</v>
      </c>
      <c r="J697" s="8" t="s">
        <v>167</v>
      </c>
      <c r="K697" s="40">
        <f t="shared" si="87"/>
        <v>23</v>
      </c>
      <c r="L697" s="40">
        <f t="shared" si="88"/>
        <v>37</v>
      </c>
      <c r="M697" s="40" t="str">
        <f t="shared" si="89"/>
        <v>ADS_ Created_ Activity</v>
      </c>
      <c r="N697" s="40" t="str">
        <f t="shared" si="90"/>
        <v>Performed By</v>
      </c>
      <c r="O697" s="40" t="str">
        <f t="shared" si="91"/>
        <v/>
      </c>
      <c r="P697" s="40" t="str">
        <f t="shared" si="92"/>
        <v/>
      </c>
      <c r="Q697" s="40" t="str">
        <f t="shared" si="93"/>
        <v>ADS_ System User</v>
      </c>
    </row>
    <row r="698" spans="1:17" x14ac:dyDescent="0.4">
      <c r="A698" s="40">
        <v>259</v>
      </c>
      <c r="B698" s="41" t="s">
        <v>576</v>
      </c>
      <c r="C698" s="3">
        <v>25</v>
      </c>
      <c r="D698" s="3" t="s">
        <v>19</v>
      </c>
      <c r="E698" s="3">
        <v>2</v>
      </c>
      <c r="F698" s="9" t="s">
        <v>69</v>
      </c>
      <c r="G698" s="3" t="s">
        <v>37</v>
      </c>
      <c r="H698" s="3" t="s">
        <v>16</v>
      </c>
      <c r="I698" s="9" t="s">
        <v>70</v>
      </c>
      <c r="J698" s="9" t="s">
        <v>168</v>
      </c>
      <c r="K698" s="40">
        <f t="shared" ref="K698:K761" si="94">FIND(".",J698)</f>
        <v>23</v>
      </c>
      <c r="L698" s="40">
        <f t="shared" ref="L698:L761" si="95">FIND(".",J698,K698+1)</f>
        <v>33</v>
      </c>
      <c r="M698" s="40" t="str">
        <f t="shared" ref="M698:M739" si="96">MID(J698,1,K698-1)</f>
        <v>ADS_ Created_ Activity</v>
      </c>
      <c r="N698" s="40" t="str">
        <f t="shared" ref="N698:N739" si="97">IF(ISNUMBER(L698),
  MID(J698,K698+2,L698-K698-2),
  MID(J698,K698+2,LEN(J698)-K698-1))</f>
        <v>Occurred</v>
      </c>
      <c r="O698" s="40" t="str">
        <f t="shared" ref="O698:O739" si="98">IF(OR("BBIE"=D698,"IDBIE"=D698),IF(ISNUMBER(L698),MID(J698,L698+2,LEN(J698)-L698-1),""),"")</f>
        <v>Date</v>
      </c>
      <c r="P698" s="40" t="str">
        <f t="shared" ref="P698:P739" si="99">IF("ASBIE"=D698,IF(ISNUMBER(L698),MID(J698,L698+2,LEN(J698)-L698-1),""),"")</f>
        <v/>
      </c>
      <c r="Q698" s="40" t="str">
        <f t="shared" ref="Q698:Q739" si="100">IF("RLBIE"=D698,IF(ISNUMBER(L698),MID(J698,L698+2,LEN(J698)-L698-1),""),"")</f>
        <v/>
      </c>
    </row>
    <row r="699" spans="1:17" x14ac:dyDescent="0.4">
      <c r="A699" s="40">
        <v>260</v>
      </c>
      <c r="B699" s="41" t="s">
        <v>576</v>
      </c>
      <c r="C699" s="3">
        <v>26</v>
      </c>
      <c r="D699" s="3" t="s">
        <v>19</v>
      </c>
      <c r="E699" s="3">
        <v>2</v>
      </c>
      <c r="F699" s="9" t="s">
        <v>169</v>
      </c>
      <c r="G699" s="3" t="s">
        <v>170</v>
      </c>
      <c r="H699" s="3" t="s">
        <v>44</v>
      </c>
      <c r="I699" s="9" t="s">
        <v>171</v>
      </c>
      <c r="J699" s="9" t="s">
        <v>172</v>
      </c>
      <c r="K699" s="40">
        <f t="shared" si="94"/>
        <v>23</v>
      </c>
      <c r="L699" s="40">
        <f t="shared" si="95"/>
        <v>33</v>
      </c>
      <c r="M699" s="40" t="str">
        <f t="shared" si="96"/>
        <v>ADS_ Created_ Activity</v>
      </c>
      <c r="N699" s="40" t="str">
        <f t="shared" si="97"/>
        <v>Occurred</v>
      </c>
      <c r="O699" s="40" t="str">
        <f t="shared" si="98"/>
        <v>Time</v>
      </c>
      <c r="P699" s="40" t="str">
        <f t="shared" si="99"/>
        <v/>
      </c>
      <c r="Q699" s="40" t="str">
        <f t="shared" si="100"/>
        <v/>
      </c>
    </row>
    <row r="700" spans="1:17" x14ac:dyDescent="0.4">
      <c r="A700" s="40">
        <v>261</v>
      </c>
      <c r="B700" s="41" t="s">
        <v>576</v>
      </c>
      <c r="C700" s="7">
        <v>27</v>
      </c>
      <c r="D700" s="7" t="s">
        <v>62</v>
      </c>
      <c r="E700" s="7">
        <v>1</v>
      </c>
      <c r="F700" s="12" t="s">
        <v>72</v>
      </c>
      <c r="G700" s="7" t="s">
        <v>10</v>
      </c>
      <c r="H700" s="7" t="s">
        <v>44</v>
      </c>
      <c r="I700" s="12" t="s">
        <v>73</v>
      </c>
      <c r="J700" s="12" t="s">
        <v>541</v>
      </c>
      <c r="K700" s="40">
        <f t="shared" si="94"/>
        <v>36</v>
      </c>
      <c r="L700" s="40">
        <f t="shared" si="95"/>
        <v>47</v>
      </c>
      <c r="M700" s="40" t="str">
        <f t="shared" si="96"/>
        <v>ADS Payment Made_ Trade Transaction</v>
      </c>
      <c r="N700" s="40" t="str">
        <f t="shared" si="97"/>
        <v>Specified</v>
      </c>
      <c r="O700" s="40" t="str">
        <f t="shared" si="98"/>
        <v/>
      </c>
      <c r="P700" s="40" t="str">
        <f t="shared" si="99"/>
        <v>ADS Approved_ Activity</v>
      </c>
      <c r="Q700" s="40" t="str">
        <f t="shared" si="100"/>
        <v/>
      </c>
    </row>
    <row r="701" spans="1:17" x14ac:dyDescent="0.4">
      <c r="A701" s="40">
        <v>262</v>
      </c>
      <c r="B701" s="41" t="s">
        <v>576</v>
      </c>
      <c r="C701" s="5">
        <v>28</v>
      </c>
      <c r="D701" s="5" t="s">
        <v>28</v>
      </c>
      <c r="E701" s="5">
        <v>2</v>
      </c>
      <c r="F701" s="8" t="s">
        <v>75</v>
      </c>
      <c r="G701" s="5" t="s">
        <v>30</v>
      </c>
      <c r="H701" s="5" t="s">
        <v>16</v>
      </c>
      <c r="I701" s="8" t="s">
        <v>76</v>
      </c>
      <c r="J701" s="8" t="s">
        <v>174</v>
      </c>
      <c r="K701" s="40">
        <f t="shared" si="94"/>
        <v>24</v>
      </c>
      <c r="L701" s="40">
        <f t="shared" si="95"/>
        <v>38</v>
      </c>
      <c r="M701" s="40" t="str">
        <f t="shared" si="96"/>
        <v>ADS_ Approved_ Activity</v>
      </c>
      <c r="N701" s="40" t="str">
        <f t="shared" si="97"/>
        <v>Performed By</v>
      </c>
      <c r="O701" s="40" t="str">
        <f t="shared" si="98"/>
        <v/>
      </c>
      <c r="P701" s="40" t="str">
        <f t="shared" si="99"/>
        <v/>
      </c>
      <c r="Q701" s="40" t="str">
        <f t="shared" si="100"/>
        <v>ADS_ System User</v>
      </c>
    </row>
    <row r="702" spans="1:17" x14ac:dyDescent="0.4">
      <c r="A702" s="40">
        <v>263</v>
      </c>
      <c r="B702" s="41" t="s">
        <v>576</v>
      </c>
      <c r="C702" s="3">
        <v>29</v>
      </c>
      <c r="D702" s="3" t="s">
        <v>19</v>
      </c>
      <c r="E702" s="3">
        <v>2</v>
      </c>
      <c r="F702" s="9" t="s">
        <v>175</v>
      </c>
      <c r="G702" s="3" t="s">
        <v>37</v>
      </c>
      <c r="H702" s="3" t="s">
        <v>16</v>
      </c>
      <c r="I702" s="9" t="s">
        <v>176</v>
      </c>
      <c r="J702" s="9" t="s">
        <v>177</v>
      </c>
      <c r="K702" s="40">
        <f t="shared" si="94"/>
        <v>24</v>
      </c>
      <c r="L702" s="40">
        <f t="shared" si="95"/>
        <v>34</v>
      </c>
      <c r="M702" s="40" t="str">
        <f t="shared" si="96"/>
        <v>ADS_ Approved_ Activity</v>
      </c>
      <c r="N702" s="40" t="str">
        <f t="shared" si="97"/>
        <v>Occurred</v>
      </c>
      <c r="O702" s="40" t="str">
        <f t="shared" si="98"/>
        <v>Date</v>
      </c>
      <c r="P702" s="40" t="str">
        <f t="shared" si="99"/>
        <v/>
      </c>
      <c r="Q702" s="40" t="str">
        <f t="shared" si="100"/>
        <v/>
      </c>
    </row>
    <row r="703" spans="1:17" x14ac:dyDescent="0.4">
      <c r="A703" s="40">
        <v>264</v>
      </c>
      <c r="B703" s="41" t="s">
        <v>576</v>
      </c>
      <c r="C703" s="3">
        <v>30</v>
      </c>
      <c r="D703" s="3" t="s">
        <v>19</v>
      </c>
      <c r="E703" s="3">
        <v>2</v>
      </c>
      <c r="F703" s="9" t="s">
        <v>291</v>
      </c>
      <c r="G703" s="3" t="s">
        <v>170</v>
      </c>
      <c r="H703" s="3" t="s">
        <v>44</v>
      </c>
      <c r="I703" s="9" t="s">
        <v>292</v>
      </c>
      <c r="J703" s="9" t="s">
        <v>293</v>
      </c>
      <c r="K703" s="40">
        <f t="shared" si="94"/>
        <v>24</v>
      </c>
      <c r="L703" s="40">
        <f t="shared" si="95"/>
        <v>34</v>
      </c>
      <c r="M703" s="40" t="str">
        <f t="shared" si="96"/>
        <v>ADS_ Approved_ Activity</v>
      </c>
      <c r="N703" s="40" t="str">
        <f t="shared" si="97"/>
        <v>Occurred</v>
      </c>
      <c r="O703" s="40" t="str">
        <f t="shared" si="98"/>
        <v>Time</v>
      </c>
      <c r="P703" s="40" t="str">
        <f t="shared" si="99"/>
        <v/>
      </c>
      <c r="Q703" s="40" t="str">
        <f t="shared" si="100"/>
        <v/>
      </c>
    </row>
    <row r="704" spans="1:17" x14ac:dyDescent="0.4">
      <c r="A704" s="40">
        <v>265</v>
      </c>
      <c r="B704" s="41" t="s">
        <v>576</v>
      </c>
      <c r="C704" s="7">
        <v>31</v>
      </c>
      <c r="D704" s="7" t="s">
        <v>62</v>
      </c>
      <c r="E704" s="7">
        <v>1</v>
      </c>
      <c r="F704" s="12" t="s">
        <v>178</v>
      </c>
      <c r="G704" s="7" t="s">
        <v>10</v>
      </c>
      <c r="H704" s="7" t="s">
        <v>44</v>
      </c>
      <c r="I704" s="12" t="s">
        <v>179</v>
      </c>
      <c r="J704" s="12" t="s">
        <v>542</v>
      </c>
      <c r="K704" s="40">
        <f t="shared" si="94"/>
        <v>36</v>
      </c>
      <c r="L704" s="40">
        <f t="shared" si="95"/>
        <v>47</v>
      </c>
      <c r="M704" s="40" t="str">
        <f t="shared" si="96"/>
        <v>ADS Payment Made_ Trade Transaction</v>
      </c>
      <c r="N704" s="40" t="str">
        <f t="shared" si="97"/>
        <v>Specified</v>
      </c>
      <c r="O704" s="40" t="str">
        <f t="shared" si="98"/>
        <v/>
      </c>
      <c r="P704" s="40" t="str">
        <f t="shared" si="99"/>
        <v>ADS Last Mofified_ Activity</v>
      </c>
      <c r="Q704" s="40" t="str">
        <f t="shared" si="100"/>
        <v/>
      </c>
    </row>
    <row r="705" spans="1:17" x14ac:dyDescent="0.4">
      <c r="A705" s="40">
        <v>266</v>
      </c>
      <c r="B705" s="41" t="s">
        <v>576</v>
      </c>
      <c r="C705" s="5">
        <v>32</v>
      </c>
      <c r="D705" s="5" t="s">
        <v>28</v>
      </c>
      <c r="E705" s="5">
        <v>2</v>
      </c>
      <c r="F705" s="8" t="s">
        <v>181</v>
      </c>
      <c r="G705" s="5" t="s">
        <v>30</v>
      </c>
      <c r="H705" s="5" t="s">
        <v>16</v>
      </c>
      <c r="I705" s="8" t="s">
        <v>182</v>
      </c>
      <c r="J705" s="8" t="s">
        <v>183</v>
      </c>
      <c r="K705" s="40">
        <f t="shared" si="94"/>
        <v>29</v>
      </c>
      <c r="L705" s="40">
        <f t="shared" si="95"/>
        <v>43</v>
      </c>
      <c r="M705" s="40" t="str">
        <f t="shared" si="96"/>
        <v>ADS_ Last Modified_ Activity</v>
      </c>
      <c r="N705" s="40" t="str">
        <f t="shared" si="97"/>
        <v>Performed By</v>
      </c>
      <c r="O705" s="40" t="str">
        <f t="shared" si="98"/>
        <v/>
      </c>
      <c r="P705" s="40" t="str">
        <f t="shared" si="99"/>
        <v/>
      </c>
      <c r="Q705" s="40" t="str">
        <f t="shared" si="100"/>
        <v>ADS_ System User</v>
      </c>
    </row>
    <row r="706" spans="1:17" x14ac:dyDescent="0.4">
      <c r="A706" s="40">
        <v>267</v>
      </c>
      <c r="B706" s="41" t="s">
        <v>576</v>
      </c>
      <c r="C706" s="3">
        <v>33</v>
      </c>
      <c r="D706" s="3" t="s">
        <v>19</v>
      </c>
      <c r="E706" s="3">
        <v>2</v>
      </c>
      <c r="F706" s="9" t="s">
        <v>184</v>
      </c>
      <c r="G706" s="3" t="s">
        <v>37</v>
      </c>
      <c r="H706" s="3" t="s">
        <v>16</v>
      </c>
      <c r="I706" s="9" t="s">
        <v>185</v>
      </c>
      <c r="J706" s="9" t="s">
        <v>186</v>
      </c>
      <c r="K706" s="40">
        <f t="shared" si="94"/>
        <v>29</v>
      </c>
      <c r="L706" s="40">
        <f t="shared" si="95"/>
        <v>39</v>
      </c>
      <c r="M706" s="40" t="str">
        <f t="shared" si="96"/>
        <v>ADS_ Last Modified_ Activity</v>
      </c>
      <c r="N706" s="40" t="str">
        <f t="shared" si="97"/>
        <v>Occurred</v>
      </c>
      <c r="O706" s="40" t="str">
        <f t="shared" si="98"/>
        <v>Time</v>
      </c>
      <c r="P706" s="40" t="str">
        <f t="shared" si="99"/>
        <v/>
      </c>
      <c r="Q706" s="40" t="str">
        <f t="shared" si="100"/>
        <v/>
      </c>
    </row>
    <row r="707" spans="1:17" x14ac:dyDescent="0.4">
      <c r="A707" s="40">
        <v>268</v>
      </c>
      <c r="B707" s="41" t="s">
        <v>576</v>
      </c>
      <c r="C707" s="3">
        <v>34</v>
      </c>
      <c r="D707" s="3" t="s">
        <v>19</v>
      </c>
      <c r="E707" s="3">
        <v>2</v>
      </c>
      <c r="F707" s="9" t="s">
        <v>295</v>
      </c>
      <c r="G707" s="3" t="s">
        <v>170</v>
      </c>
      <c r="H707" s="3" t="s">
        <v>44</v>
      </c>
      <c r="I707" s="9" t="s">
        <v>296</v>
      </c>
      <c r="J707" s="9" t="s">
        <v>186</v>
      </c>
      <c r="K707" s="40">
        <f t="shared" si="94"/>
        <v>29</v>
      </c>
      <c r="L707" s="40">
        <f t="shared" si="95"/>
        <v>39</v>
      </c>
      <c r="M707" s="40" t="str">
        <f t="shared" si="96"/>
        <v>ADS_ Last Modified_ Activity</v>
      </c>
      <c r="N707" s="40" t="str">
        <f t="shared" si="97"/>
        <v>Occurred</v>
      </c>
      <c r="O707" s="40" t="str">
        <f t="shared" si="98"/>
        <v>Time</v>
      </c>
      <c r="P707" s="40" t="str">
        <f t="shared" si="99"/>
        <v/>
      </c>
      <c r="Q707" s="40" t="str">
        <f t="shared" si="100"/>
        <v/>
      </c>
    </row>
    <row r="708" spans="1:17" ht="15" x14ac:dyDescent="0.4">
      <c r="A708" s="40">
        <v>269</v>
      </c>
      <c r="B708" s="41" t="s">
        <v>576</v>
      </c>
      <c r="C708" s="5">
        <v>35</v>
      </c>
      <c r="D708" s="5" t="s">
        <v>28</v>
      </c>
      <c r="E708" s="5">
        <v>1</v>
      </c>
      <c r="F708" s="8" t="s">
        <v>2974</v>
      </c>
      <c r="G708" s="5" t="s">
        <v>30</v>
      </c>
      <c r="H708" s="5" t="s">
        <v>16</v>
      </c>
      <c r="I708" s="8" t="s">
        <v>78</v>
      </c>
      <c r="J708" s="8" t="s">
        <v>543</v>
      </c>
      <c r="K708" s="40">
        <f t="shared" si="94"/>
        <v>36</v>
      </c>
      <c r="L708" s="40">
        <f t="shared" si="95"/>
        <v>41</v>
      </c>
      <c r="M708" s="40" t="str">
        <f t="shared" si="96"/>
        <v>ADS Payment Made_ Trade Transaction</v>
      </c>
      <c r="N708" s="40" t="str">
        <f t="shared" si="97"/>
        <v>[X]</v>
      </c>
      <c r="O708" s="40" t="str">
        <f t="shared" si="98"/>
        <v/>
      </c>
      <c r="P708" s="40" t="str">
        <f t="shared" si="99"/>
        <v/>
      </c>
      <c r="Q708" s="40" t="str">
        <f t="shared" si="100"/>
        <v>ADS Business Segment_ Code</v>
      </c>
    </row>
    <row r="709" spans="1:17" x14ac:dyDescent="0.4">
      <c r="A709" s="40">
        <v>270</v>
      </c>
      <c r="B709" s="41" t="s">
        <v>576</v>
      </c>
      <c r="C709" s="1">
        <v>0</v>
      </c>
      <c r="D709" s="1" t="s">
        <v>8</v>
      </c>
      <c r="E709" s="1">
        <v>0</v>
      </c>
      <c r="F709" s="10" t="s">
        <v>544</v>
      </c>
      <c r="G709" s="1" t="s">
        <v>10</v>
      </c>
      <c r="H709" s="1" t="s">
        <v>10</v>
      </c>
      <c r="I709" s="10" t="s">
        <v>545</v>
      </c>
      <c r="J709" s="10" t="s">
        <v>546</v>
      </c>
      <c r="K709" s="40">
        <f t="shared" si="94"/>
        <v>45</v>
      </c>
      <c r="L709" s="40" t="e">
        <f t="shared" si="95"/>
        <v>#VALUE!</v>
      </c>
      <c r="M709" s="40" t="str">
        <f t="shared" si="96"/>
        <v>ADS Paid Cash Application_ Trade Transaction</v>
      </c>
      <c r="N709" s="40" t="str">
        <f t="shared" si="97"/>
        <v>etails</v>
      </c>
      <c r="O709" s="40" t="str">
        <f t="shared" si="98"/>
        <v/>
      </c>
      <c r="P709" s="40" t="str">
        <f t="shared" si="99"/>
        <v/>
      </c>
      <c r="Q709" s="40" t="str">
        <f t="shared" si="100"/>
        <v/>
      </c>
    </row>
    <row r="710" spans="1:17" x14ac:dyDescent="0.4">
      <c r="A710" s="40">
        <v>271</v>
      </c>
      <c r="B710" s="41" t="s">
        <v>576</v>
      </c>
      <c r="C710" s="2">
        <v>1</v>
      </c>
      <c r="D710" s="2" t="s">
        <v>13</v>
      </c>
      <c r="E710" s="84"/>
      <c r="F710" s="11" t="s">
        <v>547</v>
      </c>
      <c r="G710" s="2" t="s">
        <v>15</v>
      </c>
      <c r="H710" s="2" t="s">
        <v>16</v>
      </c>
      <c r="I710" s="11" t="s">
        <v>548</v>
      </c>
      <c r="J710" s="11" t="s">
        <v>549</v>
      </c>
      <c r="K710" s="40">
        <f t="shared" si="94"/>
        <v>45</v>
      </c>
      <c r="L710" s="40">
        <f t="shared" si="95"/>
        <v>61</v>
      </c>
      <c r="M710" s="40" t="str">
        <f t="shared" si="96"/>
        <v>ADS Paid Cash Application_ Trade Transaction</v>
      </c>
      <c r="N710" s="40" t="str">
        <f t="shared" si="97"/>
        <v>Identification</v>
      </c>
      <c r="O710" s="40" t="str">
        <f t="shared" si="98"/>
        <v>Identifier</v>
      </c>
      <c r="P710" s="40" t="str">
        <f t="shared" si="99"/>
        <v/>
      </c>
      <c r="Q710" s="40" t="str">
        <f t="shared" si="100"/>
        <v/>
      </c>
    </row>
    <row r="711" spans="1:17" x14ac:dyDescent="0.4">
      <c r="A711" s="40">
        <v>272</v>
      </c>
      <c r="B711" s="41" t="s">
        <v>576</v>
      </c>
      <c r="C711" s="7">
        <v>2</v>
      </c>
      <c r="D711" s="7" t="s">
        <v>62</v>
      </c>
      <c r="E711" s="7">
        <v>1</v>
      </c>
      <c r="F711" s="12" t="s">
        <v>132</v>
      </c>
      <c r="G711" s="7" t="s">
        <v>10</v>
      </c>
      <c r="H711" s="7" t="s">
        <v>16</v>
      </c>
      <c r="I711" s="12" t="s">
        <v>550</v>
      </c>
      <c r="J711" s="12" t="s">
        <v>551</v>
      </c>
      <c r="K711" s="40">
        <f t="shared" si="94"/>
        <v>45</v>
      </c>
      <c r="L711" s="40" t="e">
        <f t="shared" si="95"/>
        <v>#VALUE!</v>
      </c>
      <c r="M711" s="40" t="str">
        <f t="shared" si="96"/>
        <v>ADS Paid Cash Application_ Trade Transaction</v>
      </c>
      <c r="N711" s="40" t="str">
        <f t="shared" si="97"/>
        <v>ADS_ Fiscal Period</v>
      </c>
      <c r="O711" s="40" t="str">
        <f t="shared" si="98"/>
        <v/>
      </c>
      <c r="P711" s="40" t="str">
        <f t="shared" si="99"/>
        <v/>
      </c>
      <c r="Q711" s="40" t="str">
        <f t="shared" si="100"/>
        <v/>
      </c>
    </row>
    <row r="712" spans="1:17" x14ac:dyDescent="0.4">
      <c r="A712" s="40">
        <v>273</v>
      </c>
      <c r="B712" s="41" t="s">
        <v>576</v>
      </c>
      <c r="C712" s="3">
        <v>3</v>
      </c>
      <c r="D712" s="3" t="s">
        <v>19</v>
      </c>
      <c r="E712" s="3">
        <v>2</v>
      </c>
      <c r="F712" s="9" t="s">
        <v>135</v>
      </c>
      <c r="G712" s="3" t="s">
        <v>136</v>
      </c>
      <c r="H712" s="3" t="s">
        <v>16</v>
      </c>
      <c r="I712" s="9" t="s">
        <v>137</v>
      </c>
      <c r="J712" s="9" t="s">
        <v>138</v>
      </c>
      <c r="K712" s="40">
        <f t="shared" si="94"/>
        <v>19</v>
      </c>
      <c r="L712" s="40">
        <f t="shared" si="95"/>
        <v>32</v>
      </c>
      <c r="M712" s="40" t="str">
        <f t="shared" si="96"/>
        <v>ADS_ Fiscal Period</v>
      </c>
      <c r="N712" s="40" t="str">
        <f t="shared" si="97"/>
        <v>Fiscal Year</v>
      </c>
      <c r="O712" s="40" t="str">
        <f t="shared" si="98"/>
        <v>Code</v>
      </c>
      <c r="P712" s="40" t="str">
        <f t="shared" si="99"/>
        <v/>
      </c>
      <c r="Q712" s="40" t="str">
        <f t="shared" si="100"/>
        <v/>
      </c>
    </row>
    <row r="713" spans="1:17" x14ac:dyDescent="0.4">
      <c r="A713" s="40">
        <v>274</v>
      </c>
      <c r="B713" s="41" t="s">
        <v>576</v>
      </c>
      <c r="C713" s="3">
        <v>4</v>
      </c>
      <c r="D713" s="3" t="s">
        <v>19</v>
      </c>
      <c r="E713" s="3">
        <v>2</v>
      </c>
      <c r="F713" s="9" t="s">
        <v>139</v>
      </c>
      <c r="G713" s="3" t="s">
        <v>25</v>
      </c>
      <c r="H713" s="3" t="s">
        <v>16</v>
      </c>
      <c r="I713" s="9" t="s">
        <v>140</v>
      </c>
      <c r="J713" s="9" t="s">
        <v>141</v>
      </c>
      <c r="K713" s="40">
        <f t="shared" si="94"/>
        <v>19</v>
      </c>
      <c r="L713" s="40">
        <f t="shared" si="95"/>
        <v>43</v>
      </c>
      <c r="M713" s="40" t="str">
        <f t="shared" si="96"/>
        <v>ADS_ Fiscal Period</v>
      </c>
      <c r="N713" s="40" t="str">
        <f t="shared" si="97"/>
        <v>Accounting ADS_ Period</v>
      </c>
      <c r="O713" s="40" t="str">
        <f t="shared" si="98"/>
        <v>Code</v>
      </c>
      <c r="P713" s="40" t="str">
        <f t="shared" si="99"/>
        <v/>
      </c>
      <c r="Q713" s="40" t="str">
        <f t="shared" si="100"/>
        <v/>
      </c>
    </row>
    <row r="714" spans="1:17" x14ac:dyDescent="0.4">
      <c r="A714" s="40">
        <v>275</v>
      </c>
      <c r="B714" s="41" t="s">
        <v>576</v>
      </c>
      <c r="C714" s="3">
        <v>5</v>
      </c>
      <c r="D714" s="3" t="s">
        <v>19</v>
      </c>
      <c r="E714" s="3">
        <v>1</v>
      </c>
      <c r="F714" s="9" t="s">
        <v>552</v>
      </c>
      <c r="G714" s="3" t="s">
        <v>37</v>
      </c>
      <c r="H714" s="3" t="s">
        <v>16</v>
      </c>
      <c r="I714" s="9" t="s">
        <v>553</v>
      </c>
      <c r="J714" s="9" t="s">
        <v>554</v>
      </c>
      <c r="K714" s="40">
        <f t="shared" si="94"/>
        <v>45</v>
      </c>
      <c r="L714" s="40">
        <f t="shared" si="95"/>
        <v>58</v>
      </c>
      <c r="M714" s="40" t="str">
        <f t="shared" si="96"/>
        <v>ADS Paid Cash Application_ Trade Transaction</v>
      </c>
      <c r="N714" s="40" t="str">
        <f t="shared" si="97"/>
        <v>Application</v>
      </c>
      <c r="O714" s="40" t="str">
        <f t="shared" si="98"/>
        <v>Date</v>
      </c>
      <c r="P714" s="40" t="str">
        <f t="shared" si="99"/>
        <v/>
      </c>
      <c r="Q714" s="40" t="str">
        <f t="shared" si="100"/>
        <v/>
      </c>
    </row>
    <row r="715" spans="1:17" x14ac:dyDescent="0.4">
      <c r="A715" s="40">
        <v>276</v>
      </c>
      <c r="B715" s="41" t="s">
        <v>576</v>
      </c>
      <c r="C715" s="5">
        <v>6</v>
      </c>
      <c r="D715" s="5" t="s">
        <v>28</v>
      </c>
      <c r="E715" s="5">
        <v>1</v>
      </c>
      <c r="F715" s="8" t="s">
        <v>154</v>
      </c>
      <c r="G715" s="5" t="s">
        <v>30</v>
      </c>
      <c r="H715" s="5" t="s">
        <v>16</v>
      </c>
      <c r="I715" s="8" t="s">
        <v>555</v>
      </c>
      <c r="J715" s="8" t="s">
        <v>556</v>
      </c>
      <c r="K715" s="40">
        <f t="shared" si="94"/>
        <v>45</v>
      </c>
      <c r="L715" s="40">
        <f t="shared" si="95"/>
        <v>54</v>
      </c>
      <c r="M715" s="40" t="str">
        <f t="shared" si="96"/>
        <v>ADS Paid Cash Application_ Trade Transaction</v>
      </c>
      <c r="N715" s="40" t="str">
        <f t="shared" si="97"/>
        <v>Defined</v>
      </c>
      <c r="O715" s="40" t="str">
        <f t="shared" si="98"/>
        <v/>
      </c>
      <c r="P715" s="40" t="str">
        <f t="shared" si="99"/>
        <v/>
      </c>
      <c r="Q715" s="40" t="str">
        <f t="shared" si="100"/>
        <v>ADS Supplier_ Party</v>
      </c>
    </row>
    <row r="716" spans="1:17" x14ac:dyDescent="0.4">
      <c r="A716" s="40">
        <v>277</v>
      </c>
      <c r="B716" s="41" t="s">
        <v>576</v>
      </c>
      <c r="C716" s="5">
        <v>7</v>
      </c>
      <c r="D716" s="5" t="s">
        <v>28</v>
      </c>
      <c r="E716" s="5">
        <v>1</v>
      </c>
      <c r="F716" s="8" t="s">
        <v>505</v>
      </c>
      <c r="G716" s="5" t="s">
        <v>30</v>
      </c>
      <c r="H716" s="5" t="s">
        <v>16</v>
      </c>
      <c r="I716" s="8" t="s">
        <v>557</v>
      </c>
      <c r="J716" s="8" t="s">
        <v>575</v>
      </c>
      <c r="K716" s="40">
        <f t="shared" si="94"/>
        <v>45</v>
      </c>
      <c r="L716" s="40">
        <f t="shared" si="95"/>
        <v>54</v>
      </c>
      <c r="M716" s="40" t="str">
        <f t="shared" si="96"/>
        <v>ADS Paid Cash Application_ Trade Transaction</v>
      </c>
      <c r="N716" s="40" t="str">
        <f t="shared" si="97"/>
        <v>Defined</v>
      </c>
      <c r="O716" s="40" t="str">
        <f t="shared" si="98"/>
        <v/>
      </c>
      <c r="P716" s="40" t="str">
        <f t="shared" si="99"/>
        <v/>
      </c>
      <c r="Q716" s="40" t="str">
        <f t="shared" si="100"/>
        <v>ADS Payment Made_ Trade Transaction</v>
      </c>
    </row>
    <row r="717" spans="1:17" x14ac:dyDescent="0.4">
      <c r="A717" s="40">
        <v>278</v>
      </c>
      <c r="B717" s="41" t="s">
        <v>576</v>
      </c>
      <c r="C717" s="5">
        <v>8</v>
      </c>
      <c r="D717" s="5" t="s">
        <v>28</v>
      </c>
      <c r="E717" s="5">
        <v>1</v>
      </c>
      <c r="F717" s="8" t="s">
        <v>347</v>
      </c>
      <c r="G717" s="5" t="s">
        <v>30</v>
      </c>
      <c r="H717" s="5" t="s">
        <v>44</v>
      </c>
      <c r="I717" s="8" t="s">
        <v>558</v>
      </c>
      <c r="J717" s="8" t="s">
        <v>559</v>
      </c>
      <c r="K717" s="40">
        <f t="shared" si="94"/>
        <v>45</v>
      </c>
      <c r="L717" s="40">
        <f t="shared" si="95"/>
        <v>54</v>
      </c>
      <c r="M717" s="40" t="str">
        <f t="shared" si="96"/>
        <v>ADS Paid Cash Application_ Trade Transaction</v>
      </c>
      <c r="N717" s="40" t="str">
        <f t="shared" si="97"/>
        <v>Derived</v>
      </c>
      <c r="O717" s="40" t="str">
        <f t="shared" si="98"/>
        <v/>
      </c>
      <c r="P717" s="40" t="str">
        <f t="shared" si="99"/>
        <v/>
      </c>
      <c r="Q717" s="40" t="str">
        <f t="shared" si="100"/>
        <v>ADS Invoices Received_ Trade Transaction</v>
      </c>
    </row>
    <row r="718" spans="1:17" x14ac:dyDescent="0.4">
      <c r="A718" s="40">
        <v>279</v>
      </c>
      <c r="B718" s="41" t="s">
        <v>576</v>
      </c>
      <c r="C718" s="5">
        <v>9</v>
      </c>
      <c r="D718" s="5" t="s">
        <v>28</v>
      </c>
      <c r="E718" s="5">
        <v>1</v>
      </c>
      <c r="F718" s="8" t="s">
        <v>157</v>
      </c>
      <c r="G718" s="5" t="s">
        <v>30</v>
      </c>
      <c r="H718" s="5" t="s">
        <v>16</v>
      </c>
      <c r="I718" s="8" t="s">
        <v>522</v>
      </c>
      <c r="J718" s="8" t="s">
        <v>560</v>
      </c>
      <c r="K718" s="40">
        <f t="shared" si="94"/>
        <v>45</v>
      </c>
      <c r="L718" s="40">
        <f t="shared" si="95"/>
        <v>54</v>
      </c>
      <c r="M718" s="40" t="str">
        <f t="shared" si="96"/>
        <v>ADS Paid Cash Application_ Trade Transaction</v>
      </c>
      <c r="N718" s="40" t="str">
        <f t="shared" si="97"/>
        <v>Defined</v>
      </c>
      <c r="O718" s="40" t="str">
        <f t="shared" si="98"/>
        <v/>
      </c>
      <c r="P718" s="40" t="str">
        <f t="shared" si="99"/>
        <v/>
      </c>
      <c r="Q718" s="40" t="str">
        <f t="shared" si="100"/>
        <v>ADS Settlement Method_ Code</v>
      </c>
    </row>
    <row r="719" spans="1:17" x14ac:dyDescent="0.4">
      <c r="A719" s="40">
        <v>280</v>
      </c>
      <c r="B719" s="41" t="s">
        <v>576</v>
      </c>
      <c r="C719" s="7">
        <v>10</v>
      </c>
      <c r="D719" s="7" t="s">
        <v>62</v>
      </c>
      <c r="E719" s="7">
        <v>1</v>
      </c>
      <c r="F719" s="12" t="s">
        <v>468</v>
      </c>
      <c r="G719" s="7" t="s">
        <v>10</v>
      </c>
      <c r="H719" s="7" t="s">
        <v>16</v>
      </c>
      <c r="I719" s="12" t="s">
        <v>561</v>
      </c>
      <c r="J719" s="12" t="s">
        <v>562</v>
      </c>
      <c r="K719" s="40">
        <f t="shared" si="94"/>
        <v>46</v>
      </c>
      <c r="L719" s="40">
        <f t="shared" si="95"/>
        <v>55</v>
      </c>
      <c r="M719" s="40" t="str">
        <f t="shared" si="96"/>
        <v>ADS Paid Cash Application _ Trade Transaction</v>
      </c>
      <c r="N719" s="40" t="str">
        <f t="shared" si="97"/>
        <v>Defined</v>
      </c>
      <c r="O719" s="40" t="str">
        <f t="shared" si="98"/>
        <v/>
      </c>
      <c r="P719" s="40" t="str">
        <f t="shared" si="99"/>
        <v>ADS_ Monetary Value</v>
      </c>
      <c r="Q719" s="40" t="str">
        <f t="shared" si="100"/>
        <v/>
      </c>
    </row>
    <row r="720" spans="1:17" x14ac:dyDescent="0.4">
      <c r="A720" s="40">
        <v>281</v>
      </c>
      <c r="B720" s="41" t="s">
        <v>576</v>
      </c>
      <c r="C720" s="3">
        <v>11</v>
      </c>
      <c r="D720" s="3" t="s">
        <v>19</v>
      </c>
      <c r="E720" s="3">
        <v>2</v>
      </c>
      <c r="F720" s="9" t="s">
        <v>471</v>
      </c>
      <c r="G720" s="3" t="s">
        <v>109</v>
      </c>
      <c r="H720" s="3" t="s">
        <v>16</v>
      </c>
      <c r="I720" s="9" t="s">
        <v>472</v>
      </c>
      <c r="J720" s="9" t="s">
        <v>473</v>
      </c>
      <c r="K720" s="40">
        <f t="shared" si="94"/>
        <v>20</v>
      </c>
      <c r="L720" s="40">
        <f t="shared" si="95"/>
        <v>41</v>
      </c>
      <c r="M720" s="40" t="str">
        <f t="shared" si="96"/>
        <v>ADS_ Monetary Value</v>
      </c>
      <c r="N720" s="40" t="str">
        <f t="shared" si="97"/>
        <v>Functional Currency</v>
      </c>
      <c r="O720" s="40" t="str">
        <f t="shared" si="98"/>
        <v>Amount</v>
      </c>
      <c r="P720" s="40" t="str">
        <f t="shared" si="99"/>
        <v/>
      </c>
      <c r="Q720" s="40" t="str">
        <f t="shared" si="100"/>
        <v/>
      </c>
    </row>
    <row r="721" spans="1:17" x14ac:dyDescent="0.4">
      <c r="A721" s="40">
        <v>282</v>
      </c>
      <c r="B721" s="41" t="s">
        <v>576</v>
      </c>
      <c r="C721" s="3">
        <v>12</v>
      </c>
      <c r="D721" s="3" t="s">
        <v>19</v>
      </c>
      <c r="E721" s="3">
        <v>2</v>
      </c>
      <c r="F721" s="9" t="s">
        <v>474</v>
      </c>
      <c r="G721" s="3" t="s">
        <v>109</v>
      </c>
      <c r="H721" s="3" t="s">
        <v>44</v>
      </c>
      <c r="I721" s="9" t="s">
        <v>475</v>
      </c>
      <c r="J721" s="9" t="s">
        <v>476</v>
      </c>
      <c r="K721" s="40">
        <f t="shared" si="94"/>
        <v>20</v>
      </c>
      <c r="L721" s="40">
        <f t="shared" si="95"/>
        <v>47</v>
      </c>
      <c r="M721" s="40" t="str">
        <f t="shared" si="96"/>
        <v>ADS_ Monetary Value</v>
      </c>
      <c r="N721" s="40" t="str">
        <f t="shared" si="97"/>
        <v>Local Accounting Currency</v>
      </c>
      <c r="O721" s="40" t="str">
        <f t="shared" si="98"/>
        <v>Amount</v>
      </c>
      <c r="P721" s="40" t="str">
        <f t="shared" si="99"/>
        <v/>
      </c>
      <c r="Q721" s="40" t="str">
        <f t="shared" si="100"/>
        <v/>
      </c>
    </row>
    <row r="722" spans="1:17" x14ac:dyDescent="0.4">
      <c r="A722" s="40">
        <v>283</v>
      </c>
      <c r="B722" s="41" t="s">
        <v>576</v>
      </c>
      <c r="C722" s="3">
        <v>13</v>
      </c>
      <c r="D722" s="3" t="s">
        <v>19</v>
      </c>
      <c r="E722" s="3">
        <v>2</v>
      </c>
      <c r="F722" s="9" t="s">
        <v>477</v>
      </c>
      <c r="G722" s="3" t="s">
        <v>109</v>
      </c>
      <c r="H722" s="3" t="s">
        <v>44</v>
      </c>
      <c r="I722" s="9" t="s">
        <v>478</v>
      </c>
      <c r="J722" s="9" t="s">
        <v>479</v>
      </c>
      <c r="K722" s="40">
        <f t="shared" si="94"/>
        <v>20</v>
      </c>
      <c r="L722" s="40">
        <f t="shared" si="95"/>
        <v>40</v>
      </c>
      <c r="M722" s="40" t="str">
        <f t="shared" si="96"/>
        <v>ADS_ Monetary Value</v>
      </c>
      <c r="N722" s="40" t="str">
        <f t="shared" si="97"/>
        <v>Reporting Currency</v>
      </c>
      <c r="O722" s="40" t="str">
        <f t="shared" si="98"/>
        <v>Amount</v>
      </c>
      <c r="P722" s="40" t="str">
        <f t="shared" si="99"/>
        <v/>
      </c>
      <c r="Q722" s="40" t="str">
        <f t="shared" si="100"/>
        <v/>
      </c>
    </row>
    <row r="723" spans="1:17" x14ac:dyDescent="0.4">
      <c r="A723" s="40">
        <v>284</v>
      </c>
      <c r="B723" s="41" t="s">
        <v>576</v>
      </c>
      <c r="C723" s="3">
        <v>14</v>
      </c>
      <c r="D723" s="3" t="s">
        <v>19</v>
      </c>
      <c r="E723" s="3">
        <v>2</v>
      </c>
      <c r="F723" s="9" t="s">
        <v>163</v>
      </c>
      <c r="G723" s="3" t="s">
        <v>109</v>
      </c>
      <c r="H723" s="3" t="s">
        <v>44</v>
      </c>
      <c r="I723" s="9" t="s">
        <v>480</v>
      </c>
      <c r="J723" s="9" t="s">
        <v>481</v>
      </c>
      <c r="K723" s="40">
        <f t="shared" si="94"/>
        <v>20</v>
      </c>
      <c r="L723" s="40">
        <f t="shared" si="95"/>
        <v>42</v>
      </c>
      <c r="M723" s="40" t="str">
        <f t="shared" si="96"/>
        <v>ADS_ Monetary Value</v>
      </c>
      <c r="N723" s="40" t="str">
        <f t="shared" si="97"/>
        <v>Transaction Currency</v>
      </c>
      <c r="O723" s="40" t="str">
        <f t="shared" si="98"/>
        <v>Amount</v>
      </c>
      <c r="P723" s="40" t="str">
        <f t="shared" si="99"/>
        <v/>
      </c>
      <c r="Q723" s="40" t="str">
        <f t="shared" si="100"/>
        <v/>
      </c>
    </row>
    <row r="724" spans="1:17" x14ac:dyDescent="0.4">
      <c r="A724" s="40">
        <v>285</v>
      </c>
      <c r="B724" s="41" t="s">
        <v>576</v>
      </c>
      <c r="C724" s="3">
        <v>15</v>
      </c>
      <c r="D724" s="3"/>
      <c r="E724" s="3">
        <v>1</v>
      </c>
      <c r="F724" s="9" t="s">
        <v>56</v>
      </c>
      <c r="G724" s="3" t="s">
        <v>21</v>
      </c>
      <c r="H724" s="3" t="s">
        <v>44</v>
      </c>
      <c r="I724" s="9" t="s">
        <v>538</v>
      </c>
      <c r="J724" s="9" t="s">
        <v>563</v>
      </c>
      <c r="K724" s="40">
        <f t="shared" si="94"/>
        <v>45</v>
      </c>
      <c r="L724" s="40">
        <f t="shared" si="95"/>
        <v>53</v>
      </c>
      <c r="M724" s="40" t="str">
        <f t="shared" si="96"/>
        <v>ADS Paid Cash Application_ Trade Transaction</v>
      </c>
      <c r="N724" s="40" t="str">
        <f t="shared" si="97"/>
        <v>Remark</v>
      </c>
      <c r="O724" s="40" t="str">
        <f t="shared" si="98"/>
        <v/>
      </c>
      <c r="P724" s="40" t="str">
        <f t="shared" si="99"/>
        <v/>
      </c>
      <c r="Q724" s="40" t="str">
        <f t="shared" si="100"/>
        <v/>
      </c>
    </row>
    <row r="725" spans="1:17" x14ac:dyDescent="0.4">
      <c r="A725" s="40">
        <v>286</v>
      </c>
      <c r="B725" s="41" t="s">
        <v>576</v>
      </c>
      <c r="C725" s="5">
        <v>16</v>
      </c>
      <c r="D725" s="5" t="s">
        <v>28</v>
      </c>
      <c r="E725" s="5">
        <v>1</v>
      </c>
      <c r="F725" s="8" t="s">
        <v>430</v>
      </c>
      <c r="G725" s="5" t="s">
        <v>30</v>
      </c>
      <c r="H725" s="5" t="s">
        <v>44</v>
      </c>
      <c r="I725" s="8" t="s">
        <v>431</v>
      </c>
      <c r="J725" s="8" t="s">
        <v>564</v>
      </c>
      <c r="K725" s="40">
        <f t="shared" si="94"/>
        <v>43</v>
      </c>
      <c r="L725" s="40">
        <f t="shared" si="95"/>
        <v>50</v>
      </c>
      <c r="M725" s="40" t="str">
        <f t="shared" si="96"/>
        <v>ADS Paid Cash Application_ Trade Line Item</v>
      </c>
      <c r="N725" s="40" t="str">
        <f t="shared" si="97"/>
        <v>Debit</v>
      </c>
      <c r="O725" s="40" t="str">
        <f t="shared" si="98"/>
        <v/>
      </c>
      <c r="P725" s="40" t="str">
        <f t="shared" si="99"/>
        <v/>
      </c>
      <c r="Q725" s="40" t="str">
        <f t="shared" si="100"/>
        <v>ADS_ Accounting Account</v>
      </c>
    </row>
    <row r="726" spans="1:17" x14ac:dyDescent="0.4">
      <c r="A726" s="40">
        <v>287</v>
      </c>
      <c r="B726" s="41" t="s">
        <v>576</v>
      </c>
      <c r="C726" s="5">
        <v>17</v>
      </c>
      <c r="D726" s="5" t="s">
        <v>28</v>
      </c>
      <c r="E726" s="5">
        <v>1</v>
      </c>
      <c r="F726" s="8" t="s">
        <v>433</v>
      </c>
      <c r="G726" s="5" t="s">
        <v>30</v>
      </c>
      <c r="H726" s="5" t="s">
        <v>44</v>
      </c>
      <c r="I726" s="8" t="s">
        <v>434</v>
      </c>
      <c r="J726" s="8" t="s">
        <v>565</v>
      </c>
      <c r="K726" s="40">
        <f t="shared" si="94"/>
        <v>43</v>
      </c>
      <c r="L726" s="40">
        <f t="shared" si="95"/>
        <v>51</v>
      </c>
      <c r="M726" s="40" t="str">
        <f t="shared" si="96"/>
        <v>ADS Paid Cash Application_ Trade Line Item</v>
      </c>
      <c r="N726" s="40" t="str">
        <f t="shared" si="97"/>
        <v>Credit</v>
      </c>
      <c r="O726" s="40" t="str">
        <f t="shared" si="98"/>
        <v/>
      </c>
      <c r="P726" s="40" t="str">
        <f t="shared" si="99"/>
        <v/>
      </c>
      <c r="Q726" s="40" t="str">
        <f t="shared" si="100"/>
        <v>ADS_ Accounting Account</v>
      </c>
    </row>
    <row r="727" spans="1:17" x14ac:dyDescent="0.4">
      <c r="A727" s="40">
        <v>288</v>
      </c>
      <c r="B727" s="41" t="s">
        <v>576</v>
      </c>
      <c r="C727" s="7">
        <v>18</v>
      </c>
      <c r="D727" s="7" t="s">
        <v>62</v>
      </c>
      <c r="E727" s="7">
        <v>1</v>
      </c>
      <c r="F727" s="12" t="s">
        <v>63</v>
      </c>
      <c r="G727" s="7" t="s">
        <v>10</v>
      </c>
      <c r="H727" s="7" t="s">
        <v>16</v>
      </c>
      <c r="I727" s="12" t="s">
        <v>64</v>
      </c>
      <c r="J727" s="12" t="s">
        <v>566</v>
      </c>
      <c r="K727" s="40">
        <f t="shared" si="94"/>
        <v>45</v>
      </c>
      <c r="L727" s="40">
        <f t="shared" si="95"/>
        <v>56</v>
      </c>
      <c r="M727" s="40" t="str">
        <f t="shared" si="96"/>
        <v>ADS Paid Cash Application_ Trade Transaction</v>
      </c>
      <c r="N727" s="40" t="str">
        <f t="shared" si="97"/>
        <v>Specified</v>
      </c>
      <c r="O727" s="40" t="str">
        <f t="shared" si="98"/>
        <v/>
      </c>
      <c r="P727" s="40" t="str">
        <f t="shared" si="99"/>
        <v>ADS Created_ Activity</v>
      </c>
      <c r="Q727" s="40" t="str">
        <f t="shared" si="100"/>
        <v/>
      </c>
    </row>
    <row r="728" spans="1:17" x14ac:dyDescent="0.4">
      <c r="A728" s="40">
        <v>289</v>
      </c>
      <c r="B728" s="41" t="s">
        <v>576</v>
      </c>
      <c r="C728" s="5">
        <v>19</v>
      </c>
      <c r="D728" s="5" t="s">
        <v>28</v>
      </c>
      <c r="E728" s="5">
        <v>2</v>
      </c>
      <c r="F728" s="8" t="s">
        <v>66</v>
      </c>
      <c r="G728" s="5" t="s">
        <v>30</v>
      </c>
      <c r="H728" s="5" t="s">
        <v>16</v>
      </c>
      <c r="I728" s="17" t="s">
        <v>67</v>
      </c>
      <c r="J728" s="8" t="s">
        <v>167</v>
      </c>
      <c r="K728" s="40">
        <f t="shared" si="94"/>
        <v>23</v>
      </c>
      <c r="L728" s="40">
        <f t="shared" si="95"/>
        <v>37</v>
      </c>
      <c r="M728" s="40" t="str">
        <f t="shared" si="96"/>
        <v>ADS_ Created_ Activity</v>
      </c>
      <c r="N728" s="40" t="str">
        <f t="shared" si="97"/>
        <v>Performed By</v>
      </c>
      <c r="O728" s="40" t="str">
        <f t="shared" si="98"/>
        <v/>
      </c>
      <c r="P728" s="40" t="str">
        <f t="shared" si="99"/>
        <v/>
      </c>
      <c r="Q728" s="40" t="str">
        <f t="shared" si="100"/>
        <v>ADS_ System User</v>
      </c>
    </row>
    <row r="729" spans="1:17" x14ac:dyDescent="0.4">
      <c r="A729" s="40">
        <v>290</v>
      </c>
      <c r="B729" s="41" t="s">
        <v>576</v>
      </c>
      <c r="C729" s="3">
        <v>20</v>
      </c>
      <c r="D729" s="3" t="s">
        <v>19</v>
      </c>
      <c r="E729" s="3">
        <v>2</v>
      </c>
      <c r="F729" s="9" t="s">
        <v>69</v>
      </c>
      <c r="G729" s="3" t="s">
        <v>37</v>
      </c>
      <c r="H729" s="3" t="s">
        <v>16</v>
      </c>
      <c r="I729" s="9" t="s">
        <v>70</v>
      </c>
      <c r="J729" s="9" t="s">
        <v>168</v>
      </c>
      <c r="K729" s="40">
        <f t="shared" si="94"/>
        <v>23</v>
      </c>
      <c r="L729" s="40">
        <f t="shared" si="95"/>
        <v>33</v>
      </c>
      <c r="M729" s="40" t="str">
        <f t="shared" si="96"/>
        <v>ADS_ Created_ Activity</v>
      </c>
      <c r="N729" s="40" t="str">
        <f t="shared" si="97"/>
        <v>Occurred</v>
      </c>
      <c r="O729" s="40" t="str">
        <f t="shared" si="98"/>
        <v>Date</v>
      </c>
      <c r="P729" s="40" t="str">
        <f t="shared" si="99"/>
        <v/>
      </c>
      <c r="Q729" s="40" t="str">
        <f t="shared" si="100"/>
        <v/>
      </c>
    </row>
    <row r="730" spans="1:17" x14ac:dyDescent="0.4">
      <c r="A730" s="40">
        <v>291</v>
      </c>
      <c r="B730" s="41" t="s">
        <v>576</v>
      </c>
      <c r="C730" s="3">
        <v>21</v>
      </c>
      <c r="D730" s="3" t="s">
        <v>19</v>
      </c>
      <c r="E730" s="3">
        <v>2</v>
      </c>
      <c r="F730" s="9" t="s">
        <v>169</v>
      </c>
      <c r="G730" s="3" t="s">
        <v>170</v>
      </c>
      <c r="H730" s="3" t="s">
        <v>44</v>
      </c>
      <c r="I730" s="9" t="s">
        <v>171</v>
      </c>
      <c r="J730" s="9" t="s">
        <v>172</v>
      </c>
      <c r="K730" s="40">
        <f t="shared" si="94"/>
        <v>23</v>
      </c>
      <c r="L730" s="40">
        <f t="shared" si="95"/>
        <v>33</v>
      </c>
      <c r="M730" s="40" t="str">
        <f t="shared" si="96"/>
        <v>ADS_ Created_ Activity</v>
      </c>
      <c r="N730" s="40" t="str">
        <f t="shared" si="97"/>
        <v>Occurred</v>
      </c>
      <c r="O730" s="40" t="str">
        <f t="shared" si="98"/>
        <v>Time</v>
      </c>
      <c r="P730" s="40" t="str">
        <f t="shared" si="99"/>
        <v/>
      </c>
      <c r="Q730" s="40" t="str">
        <f t="shared" si="100"/>
        <v/>
      </c>
    </row>
    <row r="731" spans="1:17" x14ac:dyDescent="0.4">
      <c r="A731" s="40">
        <v>292</v>
      </c>
      <c r="B731" s="41" t="s">
        <v>576</v>
      </c>
      <c r="C731" s="7">
        <v>22</v>
      </c>
      <c r="D731" s="7" t="s">
        <v>62</v>
      </c>
      <c r="E731" s="7">
        <v>1</v>
      </c>
      <c r="F731" s="12" t="s">
        <v>72</v>
      </c>
      <c r="G731" s="7" t="s">
        <v>10</v>
      </c>
      <c r="H731" s="7" t="s">
        <v>44</v>
      </c>
      <c r="I731" s="12" t="s">
        <v>73</v>
      </c>
      <c r="J731" s="12" t="s">
        <v>567</v>
      </c>
      <c r="K731" s="40">
        <f t="shared" si="94"/>
        <v>45</v>
      </c>
      <c r="L731" s="40">
        <f t="shared" si="95"/>
        <v>56</v>
      </c>
      <c r="M731" s="40" t="str">
        <f t="shared" si="96"/>
        <v>ADS Paid Cash Application_ Trade Transaction</v>
      </c>
      <c r="N731" s="40" t="str">
        <f t="shared" si="97"/>
        <v>Specified</v>
      </c>
      <c r="O731" s="40" t="str">
        <f t="shared" si="98"/>
        <v/>
      </c>
      <c r="P731" s="40" t="str">
        <f t="shared" si="99"/>
        <v>ADS Approved_ Activity</v>
      </c>
      <c r="Q731" s="40" t="str">
        <f t="shared" si="100"/>
        <v/>
      </c>
    </row>
    <row r="732" spans="1:17" x14ac:dyDescent="0.4">
      <c r="A732" s="40">
        <v>293</v>
      </c>
      <c r="B732" s="41" t="s">
        <v>576</v>
      </c>
      <c r="C732" s="5">
        <v>23</v>
      </c>
      <c r="D732" s="5" t="s">
        <v>28</v>
      </c>
      <c r="E732" s="5">
        <v>2</v>
      </c>
      <c r="F732" s="8" t="s">
        <v>75</v>
      </c>
      <c r="G732" s="5" t="s">
        <v>30</v>
      </c>
      <c r="H732" s="5" t="s">
        <v>16</v>
      </c>
      <c r="I732" s="8" t="s">
        <v>76</v>
      </c>
      <c r="J732" s="8" t="s">
        <v>174</v>
      </c>
      <c r="K732" s="40">
        <f t="shared" si="94"/>
        <v>24</v>
      </c>
      <c r="L732" s="40">
        <f t="shared" si="95"/>
        <v>38</v>
      </c>
      <c r="M732" s="40" t="str">
        <f t="shared" si="96"/>
        <v>ADS_ Approved_ Activity</v>
      </c>
      <c r="N732" s="40" t="str">
        <f t="shared" si="97"/>
        <v>Performed By</v>
      </c>
      <c r="O732" s="40" t="str">
        <f t="shared" si="98"/>
        <v/>
      </c>
      <c r="P732" s="40" t="str">
        <f t="shared" si="99"/>
        <v/>
      </c>
      <c r="Q732" s="40" t="str">
        <f t="shared" si="100"/>
        <v>ADS_ System User</v>
      </c>
    </row>
    <row r="733" spans="1:17" x14ac:dyDescent="0.4">
      <c r="A733" s="40">
        <v>294</v>
      </c>
      <c r="B733" s="41" t="s">
        <v>576</v>
      </c>
      <c r="C733" s="3">
        <v>24</v>
      </c>
      <c r="D733" s="3" t="s">
        <v>19</v>
      </c>
      <c r="E733" s="3">
        <v>2</v>
      </c>
      <c r="F733" s="9" t="s">
        <v>175</v>
      </c>
      <c r="G733" s="3" t="s">
        <v>37</v>
      </c>
      <c r="H733" s="3" t="s">
        <v>16</v>
      </c>
      <c r="I733" s="9" t="s">
        <v>176</v>
      </c>
      <c r="J733" s="9" t="s">
        <v>177</v>
      </c>
      <c r="K733" s="40">
        <f t="shared" si="94"/>
        <v>24</v>
      </c>
      <c r="L733" s="40">
        <f t="shared" si="95"/>
        <v>34</v>
      </c>
      <c r="M733" s="40" t="str">
        <f t="shared" si="96"/>
        <v>ADS_ Approved_ Activity</v>
      </c>
      <c r="N733" s="40" t="str">
        <f t="shared" si="97"/>
        <v>Occurred</v>
      </c>
      <c r="O733" s="40" t="str">
        <f t="shared" si="98"/>
        <v>Date</v>
      </c>
      <c r="P733" s="40" t="str">
        <f t="shared" si="99"/>
        <v/>
      </c>
      <c r="Q733" s="40" t="str">
        <f t="shared" si="100"/>
        <v/>
      </c>
    </row>
    <row r="734" spans="1:17" x14ac:dyDescent="0.4">
      <c r="A734" s="40">
        <v>295</v>
      </c>
      <c r="B734" s="41" t="s">
        <v>576</v>
      </c>
      <c r="C734" s="3">
        <v>25</v>
      </c>
      <c r="D734" s="3" t="s">
        <v>19</v>
      </c>
      <c r="E734" s="3">
        <v>2</v>
      </c>
      <c r="F734" s="9" t="s">
        <v>291</v>
      </c>
      <c r="G734" s="3" t="s">
        <v>170</v>
      </c>
      <c r="H734" s="3" t="s">
        <v>44</v>
      </c>
      <c r="I734" s="9" t="s">
        <v>292</v>
      </c>
      <c r="J734" s="9" t="s">
        <v>293</v>
      </c>
      <c r="K734" s="40">
        <f t="shared" si="94"/>
        <v>24</v>
      </c>
      <c r="L734" s="40">
        <f t="shared" si="95"/>
        <v>34</v>
      </c>
      <c r="M734" s="40" t="str">
        <f t="shared" si="96"/>
        <v>ADS_ Approved_ Activity</v>
      </c>
      <c r="N734" s="40" t="str">
        <f t="shared" si="97"/>
        <v>Occurred</v>
      </c>
      <c r="O734" s="40" t="str">
        <f t="shared" si="98"/>
        <v>Time</v>
      </c>
      <c r="P734" s="40" t="str">
        <f t="shared" si="99"/>
        <v/>
      </c>
      <c r="Q734" s="40" t="str">
        <f t="shared" si="100"/>
        <v/>
      </c>
    </row>
    <row r="735" spans="1:17" x14ac:dyDescent="0.4">
      <c r="A735" s="40">
        <v>296</v>
      </c>
      <c r="B735" s="41" t="s">
        <v>576</v>
      </c>
      <c r="C735" s="7">
        <v>26</v>
      </c>
      <c r="D735" s="7" t="s">
        <v>62</v>
      </c>
      <c r="E735" s="7">
        <v>1</v>
      </c>
      <c r="F735" s="12" t="s">
        <v>178</v>
      </c>
      <c r="G735" s="7" t="s">
        <v>10</v>
      </c>
      <c r="H735" s="7" t="s">
        <v>44</v>
      </c>
      <c r="I735" s="12" t="s">
        <v>179</v>
      </c>
      <c r="J735" s="12" t="s">
        <v>568</v>
      </c>
      <c r="K735" s="40">
        <f t="shared" si="94"/>
        <v>45</v>
      </c>
      <c r="L735" s="40">
        <f t="shared" si="95"/>
        <v>56</v>
      </c>
      <c r="M735" s="40" t="str">
        <f t="shared" si="96"/>
        <v>ADS Paid Cash Application_ Trade Transaction</v>
      </c>
      <c r="N735" s="40" t="str">
        <f t="shared" si="97"/>
        <v>Specified</v>
      </c>
      <c r="O735" s="40" t="str">
        <f t="shared" si="98"/>
        <v/>
      </c>
      <c r="P735" s="40" t="str">
        <f t="shared" si="99"/>
        <v>ADS Last Mofified_ Activity</v>
      </c>
      <c r="Q735" s="40" t="str">
        <f t="shared" si="100"/>
        <v/>
      </c>
    </row>
    <row r="736" spans="1:17" x14ac:dyDescent="0.4">
      <c r="A736" s="40">
        <v>297</v>
      </c>
      <c r="B736" s="41" t="s">
        <v>576</v>
      </c>
      <c r="C736" s="5">
        <v>27</v>
      </c>
      <c r="D736" s="5" t="s">
        <v>28</v>
      </c>
      <c r="E736" s="5">
        <v>2</v>
      </c>
      <c r="F736" s="8" t="s">
        <v>181</v>
      </c>
      <c r="G736" s="5" t="s">
        <v>30</v>
      </c>
      <c r="H736" s="5" t="s">
        <v>16</v>
      </c>
      <c r="I736" s="8" t="s">
        <v>182</v>
      </c>
      <c r="J736" s="8" t="s">
        <v>183</v>
      </c>
      <c r="K736" s="40">
        <f t="shared" si="94"/>
        <v>29</v>
      </c>
      <c r="L736" s="40">
        <f t="shared" si="95"/>
        <v>43</v>
      </c>
      <c r="M736" s="40" t="str">
        <f t="shared" si="96"/>
        <v>ADS_ Last Modified_ Activity</v>
      </c>
      <c r="N736" s="40" t="str">
        <f t="shared" si="97"/>
        <v>Performed By</v>
      </c>
      <c r="O736" s="40" t="str">
        <f t="shared" si="98"/>
        <v/>
      </c>
      <c r="P736" s="40" t="str">
        <f t="shared" si="99"/>
        <v/>
      </c>
      <c r="Q736" s="40" t="str">
        <f t="shared" si="100"/>
        <v>ADS_ System User</v>
      </c>
    </row>
    <row r="737" spans="1:17" x14ac:dyDescent="0.4">
      <c r="A737" s="40">
        <v>298</v>
      </c>
      <c r="B737" s="41" t="s">
        <v>576</v>
      </c>
      <c r="C737" s="3">
        <v>28</v>
      </c>
      <c r="D737" s="3" t="s">
        <v>19</v>
      </c>
      <c r="E737" s="3">
        <v>2</v>
      </c>
      <c r="F737" s="9" t="s">
        <v>184</v>
      </c>
      <c r="G737" s="3" t="s">
        <v>37</v>
      </c>
      <c r="H737" s="3" t="s">
        <v>16</v>
      </c>
      <c r="I737" s="9" t="s">
        <v>185</v>
      </c>
      <c r="J737" s="9" t="s">
        <v>186</v>
      </c>
      <c r="K737" s="40">
        <f t="shared" si="94"/>
        <v>29</v>
      </c>
      <c r="L737" s="40">
        <f t="shared" si="95"/>
        <v>39</v>
      </c>
      <c r="M737" s="40" t="str">
        <f t="shared" si="96"/>
        <v>ADS_ Last Modified_ Activity</v>
      </c>
      <c r="N737" s="40" t="str">
        <f t="shared" si="97"/>
        <v>Occurred</v>
      </c>
      <c r="O737" s="40" t="str">
        <f t="shared" si="98"/>
        <v>Time</v>
      </c>
      <c r="P737" s="40" t="str">
        <f t="shared" si="99"/>
        <v/>
      </c>
      <c r="Q737" s="40" t="str">
        <f t="shared" si="100"/>
        <v/>
      </c>
    </row>
    <row r="738" spans="1:17" x14ac:dyDescent="0.4">
      <c r="A738" s="40">
        <v>299</v>
      </c>
      <c r="B738" s="41" t="s">
        <v>576</v>
      </c>
      <c r="C738" s="3">
        <v>29</v>
      </c>
      <c r="D738" s="3" t="s">
        <v>19</v>
      </c>
      <c r="E738" s="3">
        <v>2</v>
      </c>
      <c r="F738" s="9" t="s">
        <v>295</v>
      </c>
      <c r="G738" s="3" t="s">
        <v>170</v>
      </c>
      <c r="H738" s="3" t="s">
        <v>44</v>
      </c>
      <c r="I738" s="9" t="s">
        <v>296</v>
      </c>
      <c r="J738" s="9" t="s">
        <v>186</v>
      </c>
      <c r="K738" s="40">
        <f t="shared" si="94"/>
        <v>29</v>
      </c>
      <c r="L738" s="40">
        <f t="shared" si="95"/>
        <v>39</v>
      </c>
      <c r="M738" s="40" t="str">
        <f t="shared" si="96"/>
        <v>ADS_ Last Modified_ Activity</v>
      </c>
      <c r="N738" s="40" t="str">
        <f t="shared" si="97"/>
        <v>Occurred</v>
      </c>
      <c r="O738" s="40" t="str">
        <f t="shared" si="98"/>
        <v>Time</v>
      </c>
      <c r="P738" s="40" t="str">
        <f t="shared" si="99"/>
        <v/>
      </c>
      <c r="Q738" s="40" t="str">
        <f t="shared" si="100"/>
        <v/>
      </c>
    </row>
    <row r="739" spans="1:17" x14ac:dyDescent="0.4">
      <c r="A739" s="40">
        <v>300</v>
      </c>
      <c r="B739" s="41" t="s">
        <v>576</v>
      </c>
      <c r="C739" s="5">
        <v>30</v>
      </c>
      <c r="D739" s="5" t="s">
        <v>28</v>
      </c>
      <c r="E739" s="5">
        <v>1</v>
      </c>
      <c r="F739" s="8" t="s">
        <v>2221</v>
      </c>
      <c r="G739" s="5" t="s">
        <v>30</v>
      </c>
      <c r="H739" s="5" t="s">
        <v>16</v>
      </c>
      <c r="I739" s="8" t="s">
        <v>78</v>
      </c>
      <c r="J739" s="8" t="s">
        <v>569</v>
      </c>
      <c r="K739" s="40">
        <f t="shared" si="94"/>
        <v>43</v>
      </c>
      <c r="L739" s="40">
        <f t="shared" si="95"/>
        <v>48</v>
      </c>
      <c r="M739" s="40" t="str">
        <f t="shared" si="96"/>
        <v>ADS Paid Cash Application_ Trade Line Item</v>
      </c>
      <c r="N739" s="40" t="str">
        <f t="shared" si="97"/>
        <v>[X]</v>
      </c>
      <c r="O739" s="40" t="str">
        <f t="shared" si="98"/>
        <v/>
      </c>
      <c r="P739" s="40" t="str">
        <f t="shared" si="99"/>
        <v/>
      </c>
      <c r="Q739" s="40" t="str">
        <f t="shared" si="100"/>
        <v>ADS Business Segment_ Code</v>
      </c>
    </row>
    <row r="740" spans="1:17" x14ac:dyDescent="0.4">
      <c r="A740" s="40">
        <v>301</v>
      </c>
    </row>
    <row r="741" spans="1:17" x14ac:dyDescent="0.4">
      <c r="A741" s="40">
        <v>365</v>
      </c>
    </row>
  </sheetData>
  <autoFilter ref="C1:Q313" xr:uid="{EB48B2A2-72F5-E944-AA56-BE413424A4C4}"/>
  <sortState xmlns:xlrd2="http://schemas.microsoft.com/office/spreadsheetml/2017/richdata2" ref="A2:Q746">
    <sortCondition ref="B2:B746"/>
    <sortCondition ref="A2:A746"/>
  </sortState>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CC</vt:lpstr>
      <vt:lpstr>BIE</vt:lpstr>
      <vt:lpstr>CC!_Hlk65061431</vt:lpstr>
      <vt:lpstr>BIE!OLE_LINK112</vt:lpstr>
      <vt:lpstr>BIE!OLE_LINK128</vt:lpstr>
      <vt:lpstr>BIE!OLE_LINK138</vt:lpstr>
      <vt:lpstr>BIE!OLE_LINK141</vt:lpstr>
      <vt:lpstr>BIE!OLE_LINK154</vt:lpstr>
      <vt:lpstr>BIE!OLE_LINK61</vt:lpstr>
      <vt:lpstr>BIE!OLE_LINK90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2021-04-20T05:45:33Z</dcterms:created>
  <dcterms:modified xsi:type="dcterms:W3CDTF">2021-04-22T03:29:48Z</dcterms:modified>
</cp:coreProperties>
</file>